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HARD Y. BUQUE\Documents\DepEd CARAGA\Monthly Consolidated Status Report\2020\March\AAA.Caraga Region\"/>
    </mc:Choice>
  </mc:AlternateContent>
  <bookViews>
    <workbookView xWindow="0" yWindow="0" windowWidth="20490" windowHeight="7755" tabRatio="796"/>
  </bookViews>
  <sheets>
    <sheet name="NewCon 2019" sheetId="2" r:id="rId1"/>
    <sheet name="Summary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#N/A</definedName>
    <definedName name="___all2" localSheetId="0" hidden="1">#REF!</definedName>
    <definedName name="___all2" hidden="1">#REF!</definedName>
    <definedName name="___EDU2" localSheetId="0">[1]EDU4!$G$10</definedName>
    <definedName name="___EDU2">[2]EDU4!$G$10</definedName>
    <definedName name="__EDU2" localSheetId="0">[1]EDU4!$G$10</definedName>
    <definedName name="__EDU2">[2]EDU4!$G$10</definedName>
    <definedName name="_all2" localSheetId="0" hidden="1">#REF!</definedName>
    <definedName name="_all2" hidden="1">#REF!</definedName>
    <definedName name="_car2" localSheetId="0">#REF!</definedName>
    <definedName name="_car2">#REF!</definedName>
    <definedName name="_EDU2" localSheetId="0">[1]EDU4!$G$10</definedName>
    <definedName name="_EDU2">[2]EDU4!$G$10</definedName>
    <definedName name="_Fill" localSheetId="0" hidden="1">#REF!</definedName>
    <definedName name="_Fill" hidden="1">#REF!</definedName>
    <definedName name="_xlnm._FilterDatabase" localSheetId="0" hidden="1">'NewCon 2019'!$A$7:$AK$775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b" localSheetId="0">#REF!</definedName>
    <definedName name="ab">#REF!</definedName>
    <definedName name="abcd" localSheetId="0">#REF!</definedName>
    <definedName name="abcd">#REF!</definedName>
    <definedName name="ACCOUNTING" localSheetId="0" hidden="1">#REF!</definedName>
    <definedName name="ACCOUNTING" hidden="1">#REF!</definedName>
    <definedName name="ALLREGIONS" localSheetId="0">#REF!</definedName>
    <definedName name="ALLREGIONS">#REF!</definedName>
    <definedName name="Area" localSheetId="0">#REF!</definedName>
    <definedName name="Area">#REF!</definedName>
    <definedName name="area2222" localSheetId="0" hidden="1">#REF!</definedName>
    <definedName name="area2222" hidden="1">#REF!</definedName>
    <definedName name="asadad" localSheetId="0">#REF!</definedName>
    <definedName name="asadad">#REF!</definedName>
    <definedName name="asd" localSheetId="0" hidden="1">#REF!</definedName>
    <definedName name="asd" hidden="1">#REF!</definedName>
    <definedName name="ASDFAS" localSheetId="0">#REF!</definedName>
    <definedName name="ASDFAS">#REF!</definedName>
    <definedName name="b" localSheetId="0">#REF!</definedName>
    <definedName name="b">#REF!</definedName>
    <definedName name="Cost" localSheetId="0">'[3]Costs and Types'!$A$1:$A$44</definedName>
    <definedName name="Cost">'[4]Costs and Types'!$A$1:$A$44</definedName>
    <definedName name="_xlnm.Database">[5]Database!$1:$1048576</definedName>
    <definedName name="dede" localSheetId="0">#REF!</definedName>
    <definedName name="dede">#REF!</definedName>
    <definedName name="defggr" localSheetId="0">#REF!</definedName>
    <definedName name="defggr">#REF!</definedName>
    <definedName name="dfre" localSheetId="0">#REF!</definedName>
    <definedName name="dfre">#REF!</definedName>
    <definedName name="dfsdf" localSheetId="0">#REF!</definedName>
    <definedName name="dfsdf">#REF!</definedName>
    <definedName name="dfwagagr" localSheetId="0">#REF!</definedName>
    <definedName name="dfwagagr">#REF!</definedName>
    <definedName name="dsssss" localSheetId="0">#REF!</definedName>
    <definedName name="dsssss">#REF!</definedName>
    <definedName name="dssssss" localSheetId="0">#REF!</definedName>
    <definedName name="dssssss">#REF!</definedName>
    <definedName name="e" localSheetId="0" hidden="1">#REF!</definedName>
    <definedName name="e" hidden="1">#REF!</definedName>
    <definedName name="ed" localSheetId="0">#REF!</definedName>
    <definedName name="ed">#REF!</definedName>
    <definedName name="eee" localSheetId="0">#REF!</definedName>
    <definedName name="eee">#REF!</definedName>
    <definedName name="Eight" localSheetId="0">#REF!</definedName>
    <definedName name="Eight">#REF!</definedName>
    <definedName name="elem" localSheetId="0">#REF!</definedName>
    <definedName name="elem">#REF!</definedName>
    <definedName name="Enrolment" localSheetId="0">#REF!</definedName>
    <definedName name="Enrolment">#REF!</definedName>
    <definedName name="Excel_BuiltIn_Print_Area_1" localSheetId="0">#REF!</definedName>
    <definedName name="Excel_BuiltIn_Print_Area_1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Titles_1" localSheetId="0">#REF!</definedName>
    <definedName name="Excel_BuiltIn_Print_Titles_1">#REF!</definedName>
    <definedName name="exp" localSheetId="0" hidden="1">#REF!</definedName>
    <definedName name="exp" hidden="1">#REF!</definedName>
    <definedName name="EXPEND" localSheetId="0">[6]EDU4!$G$10</definedName>
    <definedName name="EXPEND">[7]EDU4!$G$10</definedName>
    <definedName name="Expenditure" localSheetId="0">#REF!</definedName>
    <definedName name="Expenditure">#REF!</definedName>
    <definedName name="Expenditure_new" localSheetId="0">#REF!</definedName>
    <definedName name="Expenditure_new">#REF!</definedName>
    <definedName name="expenditure2" localSheetId="0" hidden="1">#REF!</definedName>
    <definedName name="expenditure2" hidden="1">#REF!</definedName>
    <definedName name="F" localSheetId="0">#REF!</definedName>
    <definedName name="F">#REF!</definedName>
    <definedName name="fift" localSheetId="0">#REF!</definedName>
    <definedName name="fift">#REF!</definedName>
    <definedName name="Five" localSheetId="0">#REF!</definedName>
    <definedName name="Five">#REF!</definedName>
    <definedName name="four" localSheetId="0">#REF!</definedName>
    <definedName name="four">#REF!</definedName>
    <definedName name="gfo">[8]Database!$A$3:$E$541</definedName>
    <definedName name="GLEN">[9]Database!$A$3:$E$541</definedName>
    <definedName name="gttt" localSheetId="0">#REF!</definedName>
    <definedName name="gttt">#REF!</definedName>
    <definedName name="HHHH" localSheetId="0">#REF!</definedName>
    <definedName name="HHHH">#REF!</definedName>
    <definedName name="hjjhjkj" localSheetId="0" hidden="1">#REF!</definedName>
    <definedName name="hjjhjkj" hidden="1">#REF!</definedName>
    <definedName name="I" localSheetId="0">#REF!</definedName>
    <definedName name="I">#REF!</definedName>
    <definedName name="ie" localSheetId="0" hidden="1">#REF!</definedName>
    <definedName name="ie" hidden="1">#REF!</definedName>
    <definedName name="II" localSheetId="0">#REF!</definedName>
    <definedName name="II">#REF!</definedName>
    <definedName name="III" localSheetId="0">#REF!</definedName>
    <definedName name="III">#REF!</definedName>
    <definedName name="iree" localSheetId="0">#REF!</definedName>
    <definedName name="iree">#REF!</definedName>
    <definedName name="IV" localSheetId="0">#REF!</definedName>
    <definedName name="IV">#REF!</definedName>
    <definedName name="IX" localSheetId="0">#REF!</definedName>
    <definedName name="IX">#REF!</definedName>
    <definedName name="jik" localSheetId="0">#REF!</definedName>
    <definedName name="jik">#REF!</definedName>
    <definedName name="jji" localSheetId="0">#REF!</definedName>
    <definedName name="jji">#REF!</definedName>
    <definedName name="JOEKIM" localSheetId="0">#REF!</definedName>
    <definedName name="JOEKIM">#REF!</definedName>
    <definedName name="k" localSheetId="0">#REF!</definedName>
    <definedName name="k">#REF!</definedName>
    <definedName name="kim" localSheetId="0">#REF!</definedName>
    <definedName name="kim">#REF!</definedName>
    <definedName name="kli" localSheetId="0">#REF!</definedName>
    <definedName name="kli">#REF!</definedName>
    <definedName name="ko" localSheetId="0">#REF!</definedName>
    <definedName name="ko">#REF!</definedName>
    <definedName name="l" localSheetId="0">#REF!</definedName>
    <definedName name="l">#REF!</definedName>
    <definedName name="LCC_WFP" localSheetId="0" hidden="1">#REF!</definedName>
    <definedName name="LCC_WFP" hidden="1">#REF!</definedName>
    <definedName name="LCC_WFP2016" localSheetId="0">#REF!</definedName>
    <definedName name="LCC_WFP2016">#REF!</definedName>
    <definedName name="ll" localSheetId="0">#REF!</definedName>
    <definedName name="ll">#REF!</definedName>
    <definedName name="llgkih" localSheetId="0">#REF!</definedName>
    <definedName name="llgkih">#REF!</definedName>
    <definedName name="lll" localSheetId="0">#REF!</definedName>
    <definedName name="lll">#REF!</definedName>
    <definedName name="m" localSheetId="0" hidden="1">#REF!</definedName>
    <definedName name="m" hidden="1">#REF!</definedName>
    <definedName name="marj" localSheetId="0">#REF!</definedName>
    <definedName name="marj">#REF!</definedName>
    <definedName name="mi" localSheetId="0">#REF!</definedName>
    <definedName name="mi">#REF!</definedName>
    <definedName name="mial" localSheetId="0">#REF!</definedName>
    <definedName name="mial">#REF!</definedName>
    <definedName name="mm" localSheetId="0" hidden="1">#REF!</definedName>
    <definedName name="mm" hidden="1">#REF!</definedName>
    <definedName name="mmm" localSheetId="0">#REF!</definedName>
    <definedName name="mmm">#REF!</definedName>
    <definedName name="mmmmmmmmmmmmmm" localSheetId="0">#REF!</definedName>
    <definedName name="mmmmmmmmmmmmmm">#REF!</definedName>
    <definedName name="mmttr" localSheetId="0">#REF!</definedName>
    <definedName name="mmttr">#REF!</definedName>
    <definedName name="n" localSheetId="0">#REF!</definedName>
    <definedName name="n">#REF!</definedName>
    <definedName name="nancy" localSheetId="0">#REF!</definedName>
    <definedName name="nancy">#REF!</definedName>
    <definedName name="NATIONAL" localSheetId="0" hidden="1">#REF!</definedName>
    <definedName name="NATIONAL" hidden="1">#REF!</definedName>
    <definedName name="Natz" localSheetId="0" hidden="1">#REF!</definedName>
    <definedName name="Natz" hidden="1">#REF!</definedName>
    <definedName name="new" localSheetId="0">#REF!</definedName>
    <definedName name="new">#REF!</definedName>
    <definedName name="Nine" localSheetId="0">#REF!</definedName>
    <definedName name="Nine">#REF!</definedName>
    <definedName name="nnfhfhf" localSheetId="0">#REF!</definedName>
    <definedName name="nnfhfhf">#REF!</definedName>
    <definedName name="NUMCLASS">#N/A</definedName>
    <definedName name="o" localSheetId="0">#REF!</definedName>
    <definedName name="o">#REF!</definedName>
    <definedName name="oi" localSheetId="0">#REF!</definedName>
    <definedName name="oi">#REF!</definedName>
    <definedName name="oldform" localSheetId="0">#REF!</definedName>
    <definedName name="oldform">#REF!</definedName>
    <definedName name="on" localSheetId="0">#REF!</definedName>
    <definedName name="on">#REF!</definedName>
    <definedName name="One" localSheetId="0">#REF!</definedName>
    <definedName name="One">#REF!</definedName>
    <definedName name="oooo" localSheetId="0" hidden="1">#REF!</definedName>
    <definedName name="oooo" hidden="1">#REF!</definedName>
    <definedName name="op" localSheetId="0" hidden="1">#REF!</definedName>
    <definedName name="op" hidden="1">#REF!</definedName>
    <definedName name="or" localSheetId="0">#REF!</definedName>
    <definedName name="or">#REF!</definedName>
    <definedName name="Orientation_and_Distribution_of_TXs_TMs__Math_1_2_6___Science_3_6" localSheetId="0">#REF!</definedName>
    <definedName name="Orientation_and_Distribution_of_TXs_TMs__Math_1_2_6___Science_3_6">#REF!</definedName>
    <definedName name="p" localSheetId="0">#REF!</definedName>
    <definedName name="p">#REF!</definedName>
    <definedName name="po" localSheetId="0">#REF!</definedName>
    <definedName name="po">#REF!</definedName>
    <definedName name="ppmp_01" localSheetId="0" hidden="1">#REF!</definedName>
    <definedName name="ppmp_01" hidden="1">#REF!</definedName>
    <definedName name="PPMP1" localSheetId="0">#REF!</definedName>
    <definedName name="PPMP1">#REF!</definedName>
    <definedName name="ppmp2" localSheetId="0">#REF!</definedName>
    <definedName name="ppmp2">#REF!</definedName>
    <definedName name="Prin" localSheetId="0">#REF!</definedName>
    <definedName name="Prin">#REF!</definedName>
    <definedName name="_xlnm.Print_Area" localSheetId="0">'NewCon 2019'!$B$1:$K$775</definedName>
    <definedName name="_xlnm.Print_Area">#REF!</definedName>
    <definedName name="PRINT_AREA_MI" localSheetId="0">#REF!</definedName>
    <definedName name="PRINT_AREA_MI">#REF!</definedName>
    <definedName name="print_area_Mil" localSheetId="0">#REF!</definedName>
    <definedName name="print_area_Mil">#REF!</definedName>
    <definedName name="_xlnm.Print_Titles" localSheetId="0">'NewCon 2019'!$1:$7</definedName>
    <definedName name="_xlnm.Print_Titles">#REF!</definedName>
    <definedName name="Print_Titles_MI" localSheetId="0">'[10]Enrolees&amp;Graduated'!$A$1:$IV$6,'[10]Enrolees&amp;Graduated'!$A$1:$A$65536</definedName>
    <definedName name="Print_Titles_MI">'[11]Enrolees&amp;Graduated'!$A$1:$IV$6,'[11]Enrolees&amp;Graduated'!$A$1:$A$65536</definedName>
    <definedName name="procured" localSheetId="0" hidden="1">#REF!</definedName>
    <definedName name="procured" hidden="1">#REF!</definedName>
    <definedName name="Procurement" localSheetId="0">#REF!</definedName>
    <definedName name="Procurement">#REF!</definedName>
    <definedName name="py" localSheetId="0">#REF!</definedName>
    <definedName name="py">#REF!</definedName>
    <definedName name="q" localSheetId="0">#REF!</definedName>
    <definedName name="q">#REF!</definedName>
    <definedName name="reg" localSheetId="0">#REF!</definedName>
    <definedName name="reg">#REF!</definedName>
    <definedName name="region" localSheetId="0">#REF!</definedName>
    <definedName name="region">#REF!</definedName>
    <definedName name="Region2" localSheetId="0">#REF!</definedName>
    <definedName name="Region2">#REF!</definedName>
    <definedName name="regional" localSheetId="0">#REF!</definedName>
    <definedName name="regional">#REF!</definedName>
    <definedName name="ret" localSheetId="0">#REF!</definedName>
    <definedName name="ret">#REF!</definedName>
    <definedName name="ro" localSheetId="0">#REF!</definedName>
    <definedName name="ro">#REF!</definedName>
    <definedName name="rommel" localSheetId="0">#REF!</definedName>
    <definedName name="rommel">#REF!</definedName>
    <definedName name="rrr" localSheetId="0">#REF!</definedName>
    <definedName name="rrr">#REF!</definedName>
    <definedName name="RSBP" localSheetId="0">#REF!</definedName>
    <definedName name="RSBP">#REF!</definedName>
    <definedName name="sayot" localSheetId="0">#REF!</definedName>
    <definedName name="sayot">#REF!</definedName>
    <definedName name="seco" localSheetId="0">#REF!</definedName>
    <definedName name="seco">#REF!</definedName>
    <definedName name="sed" localSheetId="0">#REF!</definedName>
    <definedName name="sed">#REF!</definedName>
    <definedName name="sev" localSheetId="0">#REF!</definedName>
    <definedName name="sev">#REF!</definedName>
    <definedName name="Seven" localSheetId="0">#REF!</definedName>
    <definedName name="Seven">#REF!</definedName>
    <definedName name="sheet" localSheetId="0" hidden="1">#REF!</definedName>
    <definedName name="sheet" hidden="1">#REF!</definedName>
    <definedName name="shsid2" localSheetId="0">#REF!</definedName>
    <definedName name="shsid2">#REF!</definedName>
    <definedName name="six" localSheetId="0">#REF!</definedName>
    <definedName name="six">#REF!</definedName>
    <definedName name="sss" localSheetId="0">#REF!</definedName>
    <definedName name="sss">#REF!</definedName>
    <definedName name="SUMM2016VER2" localSheetId="0">#REF!</definedName>
    <definedName name="SUMM2016VER2">#REF!</definedName>
    <definedName name="Th" localSheetId="0" hidden="1">#REF!</definedName>
    <definedName name="Th" hidden="1">#REF!</definedName>
    <definedName name="three" localSheetId="0">#REF!</definedName>
    <definedName name="three">#REF!</definedName>
    <definedName name="to" localSheetId="0" hidden="1">#REF!</definedName>
    <definedName name="to" hidden="1">#REF!</definedName>
    <definedName name="tree" localSheetId="0">#REF!</definedName>
    <definedName name="tree">#REF!</definedName>
    <definedName name="TS" localSheetId="0">#REF!</definedName>
    <definedName name="TS">#REF!</definedName>
    <definedName name="Twelve" localSheetId="0">#REF!</definedName>
    <definedName name="Twelve">#REF!</definedName>
    <definedName name="two" localSheetId="0">#REF!</definedName>
    <definedName name="two">#REF!</definedName>
    <definedName name="ty" localSheetId="0">#REF!</definedName>
    <definedName name="ty">#REF!</definedName>
    <definedName name="V" localSheetId="0">#REF!</definedName>
    <definedName name="V">#REF!</definedName>
    <definedName name="VI" localSheetId="0">#REF!</definedName>
    <definedName name="VI">#REF!</definedName>
    <definedName name="VIII" localSheetId="0">#REF!</definedName>
    <definedName name="VIII">#REF!</definedName>
    <definedName name="VIIII" localSheetId="0">#REF!</definedName>
    <definedName name="VIIII">#REF!</definedName>
    <definedName name="wdf" localSheetId="0">#REF!</definedName>
    <definedName name="wdf">#REF!</definedName>
    <definedName name="wfdp" localSheetId="0">#REF!</definedName>
    <definedName name="wfdp">#REF!</definedName>
    <definedName name="WFP" localSheetId="0">#REF!</definedName>
    <definedName name="WFP">#REF!</definedName>
    <definedName name="wp" localSheetId="0">#REF!</definedName>
    <definedName name="wp">#REF!</definedName>
    <definedName name="X" localSheetId="0">#REF!</definedName>
    <definedName name="X">#REF!</definedName>
    <definedName name="y" localSheetId="0">#REF!</definedName>
    <definedName name="y">#REF!</definedName>
    <definedName name="yh" localSheetId="0" hidden="1">#REF!</definedName>
    <definedName name="yh" hidden="1">#REF!</definedName>
    <definedName name="yolanda" localSheetId="0">#REF!</definedName>
    <definedName name="yolanda">#REF!</definedName>
    <definedName name="yt" localSheetId="0">#REF!</definedName>
    <definedName name="yt">#REF!</definedName>
    <definedName name="zero" localSheetId="0">#REF!</definedName>
    <definedName name="zero">#REF!</definedName>
  </definedNames>
  <calcPr calcId="152511" concurrentCalc="0"/>
  <pivotCaches>
    <pivotCache cacheId="0" r:id="rId1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2" i="2" l="1"/>
  <c r="AB482" i="2"/>
  <c r="AC482" i="2"/>
  <c r="AD482" i="2"/>
  <c r="AI482" i="2"/>
  <c r="AE482" i="2"/>
  <c r="AF482" i="2"/>
  <c r="AG482" i="2"/>
  <c r="AH482" i="2"/>
  <c r="AJ482" i="2"/>
  <c r="AK482" i="2"/>
  <c r="P483" i="2"/>
  <c r="AB483" i="2"/>
  <c r="AC483" i="2"/>
  <c r="AD483" i="2"/>
  <c r="AE483" i="2"/>
  <c r="AJ483" i="2"/>
  <c r="AF483" i="2"/>
  <c r="AG483" i="2"/>
  <c r="AH483" i="2"/>
  <c r="AI483" i="2"/>
  <c r="AK483" i="2"/>
  <c r="P484" i="2"/>
  <c r="AB484" i="2"/>
  <c r="AG484" i="2"/>
  <c r="AC484" i="2"/>
  <c r="AD484" i="2"/>
  <c r="AE484" i="2"/>
  <c r="AF484" i="2"/>
  <c r="AK484" i="2"/>
  <c r="AH484" i="2"/>
  <c r="AI484" i="2"/>
  <c r="AJ484" i="2"/>
  <c r="P485" i="2"/>
  <c r="AB485" i="2"/>
  <c r="AC485" i="2"/>
  <c r="AH485" i="2"/>
  <c r="AD485" i="2"/>
  <c r="AE485" i="2"/>
  <c r="AF485" i="2"/>
  <c r="AG485" i="2"/>
  <c r="AI485" i="2"/>
  <c r="AJ485" i="2"/>
  <c r="AK485" i="2"/>
  <c r="P486" i="2"/>
  <c r="AB486" i="2"/>
  <c r="AC486" i="2"/>
  <c r="AD486" i="2"/>
  <c r="AI486" i="2"/>
  <c r="AE486" i="2"/>
  <c r="AF486" i="2"/>
  <c r="AG486" i="2"/>
  <c r="AH486" i="2"/>
  <c r="AJ486" i="2"/>
  <c r="AK486" i="2"/>
  <c r="P487" i="2"/>
  <c r="AB487" i="2"/>
  <c r="AC487" i="2"/>
  <c r="AD487" i="2"/>
  <c r="AE487" i="2"/>
  <c r="AJ487" i="2"/>
  <c r="AF487" i="2"/>
  <c r="AG487" i="2"/>
  <c r="AH487" i="2"/>
  <c r="AI487" i="2"/>
  <c r="AK487" i="2"/>
  <c r="P488" i="2"/>
  <c r="AB488" i="2"/>
  <c r="AG488" i="2"/>
  <c r="AC488" i="2"/>
  <c r="AD488" i="2"/>
  <c r="AE488" i="2"/>
  <c r="AF488" i="2"/>
  <c r="AK488" i="2"/>
  <c r="AH488" i="2"/>
  <c r="AI488" i="2"/>
  <c r="AJ488" i="2"/>
  <c r="P489" i="2"/>
  <c r="AB489" i="2"/>
  <c r="AC489" i="2"/>
  <c r="AH489" i="2"/>
  <c r="AD489" i="2"/>
  <c r="AE489" i="2"/>
  <c r="AF489" i="2"/>
  <c r="AG489" i="2"/>
  <c r="AI489" i="2"/>
  <c r="AJ489" i="2"/>
  <c r="AK489" i="2"/>
  <c r="P490" i="2"/>
  <c r="AB490" i="2"/>
  <c r="AC490" i="2"/>
  <c r="AD490" i="2"/>
  <c r="AI490" i="2"/>
  <c r="AE490" i="2"/>
  <c r="AF490" i="2"/>
  <c r="AG490" i="2"/>
  <c r="AH490" i="2"/>
  <c r="AJ490" i="2"/>
  <c r="AK490" i="2"/>
  <c r="P491" i="2"/>
  <c r="AB491" i="2"/>
  <c r="AC491" i="2"/>
  <c r="AD491" i="2"/>
  <c r="AI491" i="2"/>
  <c r="AE491" i="2"/>
  <c r="AJ491" i="2"/>
  <c r="AF491" i="2"/>
  <c r="AG491" i="2"/>
  <c r="AH491" i="2"/>
  <c r="AK491" i="2"/>
  <c r="P492" i="2"/>
  <c r="AB492" i="2"/>
  <c r="AG492" i="2"/>
  <c r="AC492" i="2"/>
  <c r="AD492" i="2"/>
  <c r="AE492" i="2"/>
  <c r="AF492" i="2"/>
  <c r="AK492" i="2"/>
  <c r="AH492" i="2"/>
  <c r="AI492" i="2"/>
  <c r="AJ492" i="2"/>
  <c r="P493" i="2"/>
  <c r="AB493" i="2"/>
  <c r="AC493" i="2"/>
  <c r="AH493" i="2"/>
  <c r="AD493" i="2"/>
  <c r="AE493" i="2"/>
  <c r="AF493" i="2"/>
  <c r="AG493" i="2"/>
  <c r="AI493" i="2"/>
  <c r="AJ493" i="2"/>
  <c r="AK493" i="2"/>
  <c r="P494" i="2"/>
  <c r="AB494" i="2"/>
  <c r="AC494" i="2"/>
  <c r="AH494" i="2"/>
  <c r="AD494" i="2"/>
  <c r="AI494" i="2"/>
  <c r="AE494" i="2"/>
  <c r="AF494" i="2"/>
  <c r="AG494" i="2"/>
  <c r="AJ494" i="2"/>
  <c r="AK494" i="2"/>
  <c r="P495" i="2"/>
  <c r="AB495" i="2"/>
  <c r="AC495" i="2"/>
  <c r="AD495" i="2"/>
  <c r="AE495" i="2"/>
  <c r="AJ495" i="2"/>
  <c r="AF495" i="2"/>
  <c r="AG495" i="2"/>
  <c r="AH495" i="2"/>
  <c r="AI495" i="2"/>
  <c r="AK495" i="2"/>
  <c r="P496" i="2"/>
  <c r="AB496" i="2"/>
  <c r="AG496" i="2"/>
  <c r="AC496" i="2"/>
  <c r="AD496" i="2"/>
  <c r="AE496" i="2"/>
  <c r="AF496" i="2"/>
  <c r="AK496" i="2"/>
  <c r="AH496" i="2"/>
  <c r="AI496" i="2"/>
  <c r="AJ496" i="2"/>
  <c r="P497" i="2"/>
  <c r="AB497" i="2"/>
  <c r="AG497" i="2"/>
  <c r="AC497" i="2"/>
  <c r="AH497" i="2"/>
  <c r="AD497" i="2"/>
  <c r="AE497" i="2"/>
  <c r="AF497" i="2"/>
  <c r="AK497" i="2"/>
  <c r="AI497" i="2"/>
  <c r="AJ497" i="2"/>
  <c r="P498" i="2"/>
  <c r="AB498" i="2"/>
  <c r="AC498" i="2"/>
  <c r="AH498" i="2"/>
  <c r="AD498" i="2"/>
  <c r="AI498" i="2"/>
  <c r="AE498" i="2"/>
  <c r="AF498" i="2"/>
  <c r="AG498" i="2"/>
  <c r="AJ498" i="2"/>
  <c r="AK498" i="2"/>
  <c r="P499" i="2"/>
  <c r="AB499" i="2"/>
  <c r="AC499" i="2"/>
  <c r="AD499" i="2"/>
  <c r="AE499" i="2"/>
  <c r="AJ499" i="2"/>
  <c r="AF499" i="2"/>
  <c r="AG499" i="2"/>
  <c r="AH499" i="2"/>
  <c r="AI499" i="2"/>
  <c r="AK499" i="2"/>
  <c r="P500" i="2"/>
  <c r="AB500" i="2"/>
  <c r="AG500" i="2"/>
  <c r="AC500" i="2"/>
  <c r="AD500" i="2"/>
  <c r="AE500" i="2"/>
  <c r="AF500" i="2"/>
  <c r="AK500" i="2"/>
  <c r="AH500" i="2"/>
  <c r="AI500" i="2"/>
  <c r="AJ500" i="2"/>
  <c r="P501" i="2"/>
  <c r="AB501" i="2"/>
  <c r="AG501" i="2"/>
  <c r="AC501" i="2"/>
  <c r="AH501" i="2"/>
  <c r="AD501" i="2"/>
  <c r="AE501" i="2"/>
  <c r="AF501" i="2"/>
  <c r="AK501" i="2"/>
  <c r="AI501" i="2"/>
  <c r="AJ501" i="2"/>
  <c r="P502" i="2"/>
  <c r="AB502" i="2"/>
  <c r="AC502" i="2"/>
  <c r="AD502" i="2"/>
  <c r="AI502" i="2"/>
  <c r="AE502" i="2"/>
  <c r="AF502" i="2"/>
  <c r="AG502" i="2"/>
  <c r="AH502" i="2"/>
  <c r="AJ502" i="2"/>
  <c r="AK502" i="2"/>
  <c r="P503" i="2"/>
  <c r="AB503" i="2"/>
  <c r="AC503" i="2"/>
  <c r="AD503" i="2"/>
  <c r="AE503" i="2"/>
  <c r="AJ503" i="2"/>
  <c r="AF503" i="2"/>
  <c r="AG503" i="2"/>
  <c r="AH503" i="2"/>
  <c r="AI503" i="2"/>
  <c r="AK503" i="2"/>
  <c r="P504" i="2"/>
  <c r="AB504" i="2"/>
  <c r="AG504" i="2"/>
  <c r="AC504" i="2"/>
  <c r="AD504" i="2"/>
  <c r="AE504" i="2"/>
  <c r="AF504" i="2"/>
  <c r="AK504" i="2"/>
  <c r="AH504" i="2"/>
  <c r="AI504" i="2"/>
  <c r="AJ504" i="2"/>
  <c r="P505" i="2"/>
  <c r="AB505" i="2"/>
  <c r="AC505" i="2"/>
  <c r="AH505" i="2"/>
  <c r="AD505" i="2"/>
  <c r="AE505" i="2"/>
  <c r="AF505" i="2"/>
  <c r="AG505" i="2"/>
  <c r="AI505" i="2"/>
  <c r="AJ505" i="2"/>
  <c r="AK505" i="2"/>
  <c r="P506" i="2"/>
  <c r="AB506" i="2"/>
  <c r="AC506" i="2"/>
  <c r="AD506" i="2"/>
  <c r="AI506" i="2"/>
  <c r="AE506" i="2"/>
  <c r="AF506" i="2"/>
  <c r="AG506" i="2"/>
  <c r="AH506" i="2"/>
  <c r="AJ506" i="2"/>
  <c r="AK506" i="2"/>
  <c r="P507" i="2"/>
  <c r="AB507" i="2"/>
  <c r="AC507" i="2"/>
  <c r="AH507" i="2"/>
  <c r="AD507" i="2"/>
  <c r="AI507" i="2"/>
  <c r="AE507" i="2"/>
  <c r="AJ507" i="2"/>
  <c r="AF507" i="2"/>
  <c r="AG507" i="2"/>
  <c r="AK507" i="2"/>
  <c r="P508" i="2"/>
  <c r="AB508" i="2"/>
  <c r="AG508" i="2"/>
  <c r="AC508" i="2"/>
  <c r="AD508" i="2"/>
  <c r="AE508" i="2"/>
  <c r="AF508" i="2"/>
  <c r="AK508" i="2"/>
  <c r="AH508" i="2"/>
  <c r="AI508" i="2"/>
  <c r="AJ508" i="2"/>
  <c r="P509" i="2"/>
  <c r="AB509" i="2"/>
  <c r="AC509" i="2"/>
  <c r="AH509" i="2"/>
  <c r="AD509" i="2"/>
  <c r="AE509" i="2"/>
  <c r="AF509" i="2"/>
  <c r="AG509" i="2"/>
  <c r="AI509" i="2"/>
  <c r="AJ509" i="2"/>
  <c r="AK509" i="2"/>
  <c r="P510" i="2"/>
  <c r="AB510" i="2"/>
  <c r="AC510" i="2"/>
  <c r="AH510" i="2"/>
  <c r="AD510" i="2"/>
  <c r="AI510" i="2"/>
  <c r="AE510" i="2"/>
  <c r="AF510" i="2"/>
  <c r="AK510" i="2"/>
  <c r="AG510" i="2"/>
  <c r="AJ510" i="2"/>
  <c r="P511" i="2"/>
  <c r="AB511" i="2"/>
  <c r="AC511" i="2"/>
  <c r="AD511" i="2"/>
  <c r="AE511" i="2"/>
  <c r="AJ511" i="2"/>
  <c r="AF511" i="2"/>
  <c r="AG511" i="2"/>
  <c r="AH511" i="2"/>
  <c r="AI511" i="2"/>
  <c r="AK511" i="2"/>
  <c r="P512" i="2"/>
  <c r="AB512" i="2"/>
  <c r="AG512" i="2"/>
  <c r="AC512" i="2"/>
  <c r="AD512" i="2"/>
  <c r="AE512" i="2"/>
  <c r="AF512" i="2"/>
  <c r="AK512" i="2"/>
  <c r="AH512" i="2"/>
  <c r="AI512" i="2"/>
  <c r="AJ512" i="2"/>
  <c r="P513" i="2"/>
  <c r="AB513" i="2"/>
  <c r="AG513" i="2"/>
  <c r="AC513" i="2"/>
  <c r="AH513" i="2"/>
  <c r="AD513" i="2"/>
  <c r="AE513" i="2"/>
  <c r="AJ513" i="2"/>
  <c r="AF513" i="2"/>
  <c r="AK513" i="2"/>
  <c r="AI513" i="2"/>
  <c r="P514" i="2"/>
  <c r="AB514" i="2"/>
  <c r="AC514" i="2"/>
  <c r="AD514" i="2"/>
  <c r="AI514" i="2"/>
  <c r="AE514" i="2"/>
  <c r="AF514" i="2"/>
  <c r="AG514" i="2"/>
  <c r="AH514" i="2"/>
  <c r="AJ514" i="2"/>
  <c r="AK514" i="2"/>
  <c r="P515" i="2"/>
  <c r="AB515" i="2"/>
  <c r="AC515" i="2"/>
  <c r="AD515" i="2"/>
  <c r="AE515" i="2"/>
  <c r="AJ515" i="2"/>
  <c r="AF515" i="2"/>
  <c r="AG515" i="2"/>
  <c r="AH515" i="2"/>
  <c r="AI515" i="2"/>
  <c r="AK515" i="2"/>
  <c r="P516" i="2"/>
  <c r="AB516" i="2"/>
  <c r="AG516" i="2"/>
  <c r="AC516" i="2"/>
  <c r="AD516" i="2"/>
  <c r="AE516" i="2"/>
  <c r="AF516" i="2"/>
  <c r="AK516" i="2"/>
  <c r="AH516" i="2"/>
  <c r="AI516" i="2"/>
  <c r="AJ516" i="2"/>
  <c r="P517" i="2"/>
  <c r="AB517" i="2"/>
  <c r="AC517" i="2"/>
  <c r="AH517" i="2"/>
  <c r="AD517" i="2"/>
  <c r="AE517" i="2"/>
  <c r="AF517" i="2"/>
  <c r="AG517" i="2"/>
  <c r="AI517" i="2"/>
  <c r="AJ517" i="2"/>
  <c r="AK517" i="2"/>
  <c r="P518" i="2"/>
  <c r="AB518" i="2"/>
  <c r="AC518" i="2"/>
  <c r="AD518" i="2"/>
  <c r="AI518" i="2"/>
  <c r="AE518" i="2"/>
  <c r="AF518" i="2"/>
  <c r="AG518" i="2"/>
  <c r="AH518" i="2"/>
  <c r="AJ518" i="2"/>
  <c r="AK518" i="2"/>
  <c r="P519" i="2"/>
  <c r="AB519" i="2"/>
  <c r="AC519" i="2"/>
  <c r="AH519" i="2"/>
  <c r="AD519" i="2"/>
  <c r="AE519" i="2"/>
  <c r="AJ519" i="2"/>
  <c r="AF519" i="2"/>
  <c r="AG519" i="2"/>
  <c r="AI519" i="2"/>
  <c r="AK519" i="2"/>
  <c r="P520" i="2"/>
  <c r="AB520" i="2"/>
  <c r="AG520" i="2"/>
  <c r="AC520" i="2"/>
  <c r="AD520" i="2"/>
  <c r="AE520" i="2"/>
  <c r="AF520" i="2"/>
  <c r="AK520" i="2"/>
  <c r="AH520" i="2"/>
  <c r="AI520" i="2"/>
  <c r="AJ520" i="2"/>
  <c r="P521" i="2"/>
  <c r="AB521" i="2"/>
  <c r="AC521" i="2"/>
  <c r="AH521" i="2"/>
  <c r="AD521" i="2"/>
  <c r="AE521" i="2"/>
  <c r="AF521" i="2"/>
  <c r="AG521" i="2"/>
  <c r="AI521" i="2"/>
  <c r="AJ521" i="2"/>
  <c r="AK521" i="2"/>
  <c r="P522" i="2"/>
  <c r="AB522" i="2"/>
  <c r="AG522" i="2"/>
  <c r="AC522" i="2"/>
  <c r="AD522" i="2"/>
  <c r="AI522" i="2"/>
  <c r="AE522" i="2"/>
  <c r="AF522" i="2"/>
  <c r="AH522" i="2"/>
  <c r="AJ522" i="2"/>
  <c r="AK522" i="2"/>
  <c r="P523" i="2"/>
  <c r="AB523" i="2"/>
  <c r="AC523" i="2"/>
  <c r="AD523" i="2"/>
  <c r="AI523" i="2"/>
  <c r="AE523" i="2"/>
  <c r="AJ523" i="2"/>
  <c r="AF523" i="2"/>
  <c r="AG523" i="2"/>
  <c r="AH523" i="2"/>
  <c r="AK523" i="2"/>
  <c r="P524" i="2"/>
  <c r="AB524" i="2"/>
  <c r="AG524" i="2"/>
  <c r="AC524" i="2"/>
  <c r="AD524" i="2"/>
  <c r="AE524" i="2"/>
  <c r="AF524" i="2"/>
  <c r="AK524" i="2"/>
  <c r="AH524" i="2"/>
  <c r="AI524" i="2"/>
  <c r="AJ524" i="2"/>
  <c r="P525" i="2"/>
  <c r="AB525" i="2"/>
  <c r="AG525" i="2"/>
  <c r="AC525" i="2"/>
  <c r="AH525" i="2"/>
  <c r="AD525" i="2"/>
  <c r="AE525" i="2"/>
  <c r="AJ525" i="2"/>
  <c r="AF525" i="2"/>
  <c r="AI525" i="2"/>
  <c r="AK525" i="2"/>
  <c r="P526" i="2"/>
  <c r="AB526" i="2"/>
  <c r="AC526" i="2"/>
  <c r="AH526" i="2"/>
  <c r="AD526" i="2"/>
  <c r="AI526" i="2"/>
  <c r="AE526" i="2"/>
  <c r="AF526" i="2"/>
  <c r="AG526" i="2"/>
  <c r="AJ526" i="2"/>
  <c r="AK526" i="2"/>
  <c r="P527" i="2"/>
  <c r="AB527" i="2"/>
  <c r="AC527" i="2"/>
  <c r="AD527" i="2"/>
  <c r="AI527" i="2"/>
  <c r="AE527" i="2"/>
  <c r="AJ527" i="2"/>
  <c r="AF527" i="2"/>
  <c r="AG527" i="2"/>
  <c r="AH527" i="2"/>
  <c r="AK527" i="2"/>
  <c r="P528" i="2"/>
  <c r="AB528" i="2"/>
  <c r="AG528" i="2"/>
  <c r="AC528" i="2"/>
  <c r="AD528" i="2"/>
  <c r="AE528" i="2"/>
  <c r="AF528" i="2"/>
  <c r="AK528" i="2"/>
  <c r="AH528" i="2"/>
  <c r="AI528" i="2"/>
  <c r="AJ528" i="2"/>
  <c r="P529" i="2"/>
  <c r="AB529" i="2"/>
  <c r="AG529" i="2"/>
  <c r="AC529" i="2"/>
  <c r="AH529" i="2"/>
  <c r="AD529" i="2"/>
  <c r="AE529" i="2"/>
  <c r="AJ529" i="2"/>
  <c r="AF529" i="2"/>
  <c r="AI529" i="2"/>
  <c r="AK529" i="2"/>
  <c r="P530" i="2"/>
  <c r="AB530" i="2"/>
  <c r="AC530" i="2"/>
  <c r="AD530" i="2"/>
  <c r="AI530" i="2"/>
  <c r="AE530" i="2"/>
  <c r="AF530" i="2"/>
  <c r="AG530" i="2"/>
  <c r="AH530" i="2"/>
  <c r="AJ530" i="2"/>
  <c r="AK530" i="2"/>
  <c r="P531" i="2"/>
  <c r="AB531" i="2"/>
  <c r="AC531" i="2"/>
  <c r="AD531" i="2"/>
  <c r="AE531" i="2"/>
  <c r="AJ531" i="2"/>
  <c r="AF531" i="2"/>
  <c r="AG531" i="2"/>
  <c r="AH531" i="2"/>
  <c r="AI531" i="2"/>
  <c r="AK531" i="2"/>
  <c r="P532" i="2"/>
  <c r="AB532" i="2"/>
  <c r="AG532" i="2"/>
  <c r="AC532" i="2"/>
  <c r="AD532" i="2"/>
  <c r="AE532" i="2"/>
  <c r="AF532" i="2"/>
  <c r="AK532" i="2"/>
  <c r="AH532" i="2"/>
  <c r="AI532" i="2"/>
  <c r="AJ532" i="2"/>
  <c r="P533" i="2"/>
  <c r="AB533" i="2"/>
  <c r="AC533" i="2"/>
  <c r="AH533" i="2"/>
  <c r="AD533" i="2"/>
  <c r="AE533" i="2"/>
  <c r="AF533" i="2"/>
  <c r="AG533" i="2"/>
  <c r="AI533" i="2"/>
  <c r="AJ533" i="2"/>
  <c r="AK533" i="2"/>
  <c r="P534" i="2"/>
  <c r="AB534" i="2"/>
  <c r="AC534" i="2"/>
  <c r="AD534" i="2"/>
  <c r="AI534" i="2"/>
  <c r="AE534" i="2"/>
  <c r="AF534" i="2"/>
  <c r="AG534" i="2"/>
  <c r="AH534" i="2"/>
  <c r="AJ534" i="2"/>
  <c r="AK534" i="2"/>
  <c r="P535" i="2"/>
  <c r="AB535" i="2"/>
  <c r="AC535" i="2"/>
  <c r="AH535" i="2"/>
  <c r="AD535" i="2"/>
  <c r="AE535" i="2"/>
  <c r="AJ535" i="2"/>
  <c r="AF535" i="2"/>
  <c r="AG535" i="2"/>
  <c r="AI535" i="2"/>
  <c r="AK535" i="2"/>
  <c r="P536" i="2"/>
  <c r="AB536" i="2"/>
  <c r="AG536" i="2"/>
  <c r="AC536" i="2"/>
  <c r="AD536" i="2"/>
  <c r="AE536" i="2"/>
  <c r="AF536" i="2"/>
  <c r="AK536" i="2"/>
  <c r="AH536" i="2"/>
  <c r="AI536" i="2"/>
  <c r="AJ536" i="2"/>
  <c r="P537" i="2"/>
  <c r="AB537" i="2"/>
  <c r="AC537" i="2"/>
  <c r="AH537" i="2"/>
  <c r="AD537" i="2"/>
  <c r="AE537" i="2"/>
  <c r="AF537" i="2"/>
  <c r="AG537" i="2"/>
  <c r="AI537" i="2"/>
  <c r="AJ537" i="2"/>
  <c r="AK537" i="2"/>
  <c r="P538" i="2"/>
  <c r="AB538" i="2"/>
  <c r="AG538" i="2"/>
  <c r="AC538" i="2"/>
  <c r="AD538" i="2"/>
  <c r="AI538" i="2"/>
  <c r="AE538" i="2"/>
  <c r="AF538" i="2"/>
  <c r="AK538" i="2"/>
  <c r="AH538" i="2"/>
  <c r="AJ538" i="2"/>
  <c r="P539" i="2"/>
  <c r="AB539" i="2"/>
  <c r="AC539" i="2"/>
  <c r="AD539" i="2"/>
  <c r="AI539" i="2"/>
  <c r="AE539" i="2"/>
  <c r="AJ539" i="2"/>
  <c r="AF539" i="2"/>
  <c r="AG539" i="2"/>
  <c r="AH539" i="2"/>
  <c r="AK539" i="2"/>
  <c r="P540" i="2"/>
  <c r="AB540" i="2"/>
  <c r="AG540" i="2"/>
  <c r="AC540" i="2"/>
  <c r="AD540" i="2"/>
  <c r="AE540" i="2"/>
  <c r="AF540" i="2"/>
  <c r="AK540" i="2"/>
  <c r="AH540" i="2"/>
  <c r="AI540" i="2"/>
  <c r="AJ540" i="2"/>
  <c r="P541" i="2"/>
  <c r="AB541" i="2"/>
  <c r="AG541" i="2"/>
  <c r="AC541" i="2"/>
  <c r="AH541" i="2"/>
  <c r="AD541" i="2"/>
  <c r="AE541" i="2"/>
  <c r="AF541" i="2"/>
  <c r="AI541" i="2"/>
  <c r="AJ541" i="2"/>
  <c r="AK541" i="2"/>
  <c r="P542" i="2"/>
  <c r="AB542" i="2"/>
  <c r="AC542" i="2"/>
  <c r="AH542" i="2"/>
  <c r="AD542" i="2"/>
  <c r="AI542" i="2"/>
  <c r="AE542" i="2"/>
  <c r="AF542" i="2"/>
  <c r="AK542" i="2"/>
  <c r="AG542" i="2"/>
  <c r="AJ542" i="2"/>
  <c r="P543" i="2"/>
  <c r="AB543" i="2"/>
  <c r="AC543" i="2"/>
  <c r="AD543" i="2"/>
  <c r="AE543" i="2"/>
  <c r="AJ543" i="2"/>
  <c r="AF543" i="2"/>
  <c r="AG543" i="2"/>
  <c r="AH543" i="2"/>
  <c r="AI543" i="2"/>
  <c r="AK543" i="2"/>
  <c r="P544" i="2"/>
  <c r="AB544" i="2"/>
  <c r="AG544" i="2"/>
  <c r="AC544" i="2"/>
  <c r="AD544" i="2"/>
  <c r="AE544" i="2"/>
  <c r="AF544" i="2"/>
  <c r="AK544" i="2"/>
  <c r="AH544" i="2"/>
  <c r="AI544" i="2"/>
  <c r="AJ544" i="2"/>
  <c r="P545" i="2"/>
  <c r="AB545" i="2"/>
  <c r="AG545" i="2"/>
  <c r="AC545" i="2"/>
  <c r="AH545" i="2"/>
  <c r="AD545" i="2"/>
  <c r="AE545" i="2"/>
  <c r="AJ545" i="2"/>
  <c r="AF545" i="2"/>
  <c r="AK545" i="2"/>
  <c r="AI545" i="2"/>
  <c r="P546" i="2"/>
  <c r="AB546" i="2"/>
  <c r="AC546" i="2"/>
  <c r="AD546" i="2"/>
  <c r="AI546" i="2"/>
  <c r="AE546" i="2"/>
  <c r="AF546" i="2"/>
  <c r="AG546" i="2"/>
  <c r="AH546" i="2"/>
  <c r="AJ546" i="2"/>
  <c r="AK546" i="2"/>
  <c r="P547" i="2"/>
  <c r="AB547" i="2"/>
  <c r="AC547" i="2"/>
  <c r="AD547" i="2"/>
  <c r="AE547" i="2"/>
  <c r="AJ547" i="2"/>
  <c r="AF547" i="2"/>
  <c r="AG547" i="2"/>
  <c r="AH547" i="2"/>
  <c r="AI547" i="2"/>
  <c r="AK547" i="2"/>
  <c r="P548" i="2"/>
  <c r="AB548" i="2"/>
  <c r="AG548" i="2"/>
  <c r="AC548" i="2"/>
  <c r="AD548" i="2"/>
  <c r="AE548" i="2"/>
  <c r="AF548" i="2"/>
  <c r="AK548" i="2"/>
  <c r="AH548" i="2"/>
  <c r="AI548" i="2"/>
  <c r="AJ548" i="2"/>
  <c r="P549" i="2"/>
  <c r="AB549" i="2"/>
  <c r="AC549" i="2"/>
  <c r="AH549" i="2"/>
  <c r="AD549" i="2"/>
  <c r="AE549" i="2"/>
  <c r="AF549" i="2"/>
  <c r="AG549" i="2"/>
  <c r="AI549" i="2"/>
  <c r="AJ549" i="2"/>
  <c r="AK549" i="2"/>
  <c r="P550" i="2"/>
  <c r="AB550" i="2"/>
  <c r="AC550" i="2"/>
  <c r="AD550" i="2"/>
  <c r="AE550" i="2"/>
  <c r="AJ550" i="2"/>
  <c r="AF550" i="2"/>
  <c r="AG550" i="2"/>
  <c r="AH550" i="2"/>
  <c r="AI550" i="2"/>
  <c r="AK550" i="2"/>
  <c r="P551" i="2"/>
  <c r="AB551" i="2"/>
  <c r="AG551" i="2"/>
  <c r="AC551" i="2"/>
  <c r="AD551" i="2"/>
  <c r="AE551" i="2"/>
  <c r="AF551" i="2"/>
  <c r="AK551" i="2"/>
  <c r="AH551" i="2"/>
  <c r="AI551" i="2"/>
  <c r="AJ551" i="2"/>
  <c r="P552" i="2"/>
  <c r="AB552" i="2"/>
  <c r="AC552" i="2"/>
  <c r="AH552" i="2"/>
  <c r="AD552" i="2"/>
  <c r="AE552" i="2"/>
  <c r="AF552" i="2"/>
  <c r="AG552" i="2"/>
  <c r="AI552" i="2"/>
  <c r="AJ552" i="2"/>
  <c r="AK552" i="2"/>
  <c r="P553" i="2"/>
  <c r="AB553" i="2"/>
  <c r="AC553" i="2"/>
  <c r="AD553" i="2"/>
  <c r="AI553" i="2"/>
  <c r="AE553" i="2"/>
  <c r="AF553" i="2"/>
  <c r="AG553" i="2"/>
  <c r="AH553" i="2"/>
  <c r="AJ553" i="2"/>
  <c r="AK553" i="2"/>
  <c r="P554" i="2"/>
  <c r="AB554" i="2"/>
  <c r="AC554" i="2"/>
  <c r="AD554" i="2"/>
  <c r="AI554" i="2"/>
  <c r="AE554" i="2"/>
  <c r="AJ554" i="2"/>
  <c r="AF554" i="2"/>
  <c r="AG554" i="2"/>
  <c r="AH554" i="2"/>
  <c r="AK554" i="2"/>
  <c r="P555" i="2"/>
  <c r="AB555" i="2"/>
  <c r="AG555" i="2"/>
  <c r="AC555" i="2"/>
  <c r="AH555" i="2"/>
  <c r="AD555" i="2"/>
  <c r="AE555" i="2"/>
  <c r="AJ555" i="2"/>
  <c r="AF555" i="2"/>
  <c r="AK555" i="2"/>
  <c r="AI555" i="2"/>
  <c r="P556" i="2"/>
  <c r="AB556" i="2"/>
  <c r="AG556" i="2"/>
  <c r="AC556" i="2"/>
  <c r="AH556" i="2"/>
  <c r="AD556" i="2"/>
  <c r="AI556" i="2"/>
  <c r="AE556" i="2"/>
  <c r="AF556" i="2"/>
  <c r="AK556" i="2"/>
  <c r="AJ556" i="2"/>
  <c r="P557" i="2"/>
  <c r="AB557" i="2"/>
  <c r="AC557" i="2"/>
  <c r="AD557" i="2"/>
  <c r="AI557" i="2"/>
  <c r="AE557" i="2"/>
  <c r="AJ557" i="2"/>
  <c r="AF557" i="2"/>
  <c r="AG557" i="2"/>
  <c r="AH557" i="2"/>
  <c r="AK557" i="2"/>
  <c r="P558" i="2"/>
  <c r="AB558" i="2"/>
  <c r="AG558" i="2"/>
  <c r="AC558" i="2"/>
  <c r="AD558" i="2"/>
  <c r="AE558" i="2"/>
  <c r="AJ558" i="2"/>
  <c r="AF558" i="2"/>
  <c r="AK558" i="2"/>
  <c r="AH558" i="2"/>
  <c r="AI558" i="2"/>
  <c r="P559" i="2"/>
  <c r="AB559" i="2"/>
  <c r="AG559" i="2"/>
  <c r="AC559" i="2"/>
  <c r="AH559" i="2"/>
  <c r="AD559" i="2"/>
  <c r="AE559" i="2"/>
  <c r="AF559" i="2"/>
  <c r="AK559" i="2"/>
  <c r="AI559" i="2"/>
  <c r="AJ559" i="2"/>
  <c r="P560" i="2"/>
  <c r="AB560" i="2"/>
  <c r="AC560" i="2"/>
  <c r="AH560" i="2"/>
  <c r="AD560" i="2"/>
  <c r="AI560" i="2"/>
  <c r="AE560" i="2"/>
  <c r="AF560" i="2"/>
  <c r="AK560" i="2"/>
  <c r="AG560" i="2"/>
  <c r="AJ560" i="2"/>
  <c r="P561" i="2"/>
  <c r="AB561" i="2"/>
  <c r="AC561" i="2"/>
  <c r="AH561" i="2"/>
  <c r="AD561" i="2"/>
  <c r="AI561" i="2"/>
  <c r="AE561" i="2"/>
  <c r="AJ561" i="2"/>
  <c r="AF561" i="2"/>
  <c r="AG561" i="2"/>
  <c r="AK561" i="2"/>
  <c r="P562" i="2"/>
  <c r="AB562" i="2"/>
  <c r="AG562" i="2"/>
  <c r="AC562" i="2"/>
  <c r="AD562" i="2"/>
  <c r="AE562" i="2"/>
  <c r="AJ562" i="2"/>
  <c r="AF562" i="2"/>
  <c r="AK562" i="2"/>
  <c r="AH562" i="2"/>
  <c r="AI562" i="2"/>
  <c r="P563" i="2"/>
  <c r="AB563" i="2"/>
  <c r="AG563" i="2"/>
  <c r="AC563" i="2"/>
  <c r="AH563" i="2"/>
  <c r="AD563" i="2"/>
  <c r="AE563" i="2"/>
  <c r="AJ563" i="2"/>
  <c r="AF563" i="2"/>
  <c r="AK563" i="2"/>
  <c r="AI563" i="2"/>
  <c r="P564" i="2"/>
  <c r="AB564" i="2"/>
  <c r="AG564" i="2"/>
  <c r="AC564" i="2"/>
  <c r="AH564" i="2"/>
  <c r="AD564" i="2"/>
  <c r="AI564" i="2"/>
  <c r="AE564" i="2"/>
  <c r="AF564" i="2"/>
  <c r="AK564" i="2"/>
  <c r="AJ564" i="2"/>
  <c r="P565" i="2"/>
  <c r="AB565" i="2"/>
  <c r="AC565" i="2"/>
  <c r="AD565" i="2"/>
  <c r="AI565" i="2"/>
  <c r="AE565" i="2"/>
  <c r="AJ565" i="2"/>
  <c r="AF565" i="2"/>
  <c r="AG565" i="2"/>
  <c r="AH565" i="2"/>
  <c r="AK565" i="2"/>
  <c r="P566" i="2"/>
  <c r="AB566" i="2"/>
  <c r="AG566" i="2"/>
  <c r="AC566" i="2"/>
  <c r="AD566" i="2"/>
  <c r="AE566" i="2"/>
  <c r="AJ566" i="2"/>
  <c r="AF566" i="2"/>
  <c r="AK566" i="2"/>
  <c r="AH566" i="2"/>
  <c r="AI566" i="2"/>
  <c r="P567" i="2"/>
  <c r="AB567" i="2"/>
  <c r="AG567" i="2"/>
  <c r="AC567" i="2"/>
  <c r="AH567" i="2"/>
  <c r="AD567" i="2"/>
  <c r="AE567" i="2"/>
  <c r="AF567" i="2"/>
  <c r="AK567" i="2"/>
  <c r="AI567" i="2"/>
  <c r="AJ567" i="2"/>
  <c r="P568" i="2"/>
  <c r="AB568" i="2"/>
  <c r="AC568" i="2"/>
  <c r="AH568" i="2"/>
  <c r="AD568" i="2"/>
  <c r="AI568" i="2"/>
  <c r="AE568" i="2"/>
  <c r="AF568" i="2"/>
  <c r="AK568" i="2"/>
  <c r="AG568" i="2"/>
  <c r="AJ568" i="2"/>
  <c r="P569" i="2"/>
  <c r="AB569" i="2"/>
  <c r="AC569" i="2"/>
  <c r="AH569" i="2"/>
  <c r="AD569" i="2"/>
  <c r="AI569" i="2"/>
  <c r="AE569" i="2"/>
  <c r="AJ569" i="2"/>
  <c r="AF569" i="2"/>
  <c r="AG569" i="2"/>
  <c r="AK569" i="2"/>
  <c r="P570" i="2"/>
  <c r="AB570" i="2"/>
  <c r="AG570" i="2"/>
  <c r="AC570" i="2"/>
  <c r="AD570" i="2"/>
  <c r="AE570" i="2"/>
  <c r="AJ570" i="2"/>
  <c r="AF570" i="2"/>
  <c r="AK570" i="2"/>
  <c r="AH570" i="2"/>
  <c r="AI570" i="2"/>
  <c r="P571" i="2"/>
  <c r="AB571" i="2"/>
  <c r="AG571" i="2"/>
  <c r="AC571" i="2"/>
  <c r="AH571" i="2"/>
  <c r="AD571" i="2"/>
  <c r="AE571" i="2"/>
  <c r="AJ571" i="2"/>
  <c r="AF571" i="2"/>
  <c r="AK571" i="2"/>
  <c r="AI571" i="2"/>
  <c r="P572" i="2"/>
  <c r="AB572" i="2"/>
  <c r="AG572" i="2"/>
  <c r="AC572" i="2"/>
  <c r="AH572" i="2"/>
  <c r="AD572" i="2"/>
  <c r="AI572" i="2"/>
  <c r="AE572" i="2"/>
  <c r="AF572" i="2"/>
  <c r="AK572" i="2"/>
  <c r="AJ572" i="2"/>
  <c r="P573" i="2"/>
  <c r="AB573" i="2"/>
  <c r="AC573" i="2"/>
  <c r="AD573" i="2"/>
  <c r="AI573" i="2"/>
  <c r="AE573" i="2"/>
  <c r="AJ573" i="2"/>
  <c r="AF573" i="2"/>
  <c r="AG573" i="2"/>
  <c r="AH573" i="2"/>
  <c r="AK573" i="2"/>
  <c r="P574" i="2"/>
  <c r="AB574" i="2"/>
  <c r="AG574" i="2"/>
  <c r="AC574" i="2"/>
  <c r="AD574" i="2"/>
  <c r="AE574" i="2"/>
  <c r="AJ574" i="2"/>
  <c r="AF574" i="2"/>
  <c r="AK574" i="2"/>
  <c r="AH574" i="2"/>
  <c r="AI574" i="2"/>
  <c r="P575" i="2"/>
  <c r="AB575" i="2"/>
  <c r="AG575" i="2"/>
  <c r="AC575" i="2"/>
  <c r="AH575" i="2"/>
  <c r="AD575" i="2"/>
  <c r="AE575" i="2"/>
  <c r="AF575" i="2"/>
  <c r="AK575" i="2"/>
  <c r="AI575" i="2"/>
  <c r="AJ575" i="2"/>
  <c r="P576" i="2"/>
  <c r="AB576" i="2"/>
  <c r="AC576" i="2"/>
  <c r="AH576" i="2"/>
  <c r="AD576" i="2"/>
  <c r="AI576" i="2"/>
  <c r="AE576" i="2"/>
  <c r="AF576" i="2"/>
  <c r="AK576" i="2"/>
  <c r="AG576" i="2"/>
  <c r="AJ576" i="2"/>
  <c r="P577" i="2"/>
  <c r="AB577" i="2"/>
  <c r="AC577" i="2"/>
  <c r="AH577" i="2"/>
  <c r="AD577" i="2"/>
  <c r="AI577" i="2"/>
  <c r="AE577" i="2"/>
  <c r="AJ577" i="2"/>
  <c r="AF577" i="2"/>
  <c r="AG577" i="2"/>
  <c r="AK577" i="2"/>
  <c r="P578" i="2"/>
  <c r="AB578" i="2"/>
  <c r="AG578" i="2"/>
  <c r="AC578" i="2"/>
  <c r="AD578" i="2"/>
  <c r="AE578" i="2"/>
  <c r="AJ578" i="2"/>
  <c r="AF578" i="2"/>
  <c r="AK578" i="2"/>
  <c r="AH578" i="2"/>
  <c r="AI578" i="2"/>
  <c r="P579" i="2"/>
  <c r="AB579" i="2"/>
  <c r="AG579" i="2"/>
  <c r="AC579" i="2"/>
  <c r="AH579" i="2"/>
  <c r="AD579" i="2"/>
  <c r="AE579" i="2"/>
  <c r="AJ579" i="2"/>
  <c r="AF579" i="2"/>
  <c r="AK579" i="2"/>
  <c r="AI579" i="2"/>
  <c r="P580" i="2"/>
  <c r="AB580" i="2"/>
  <c r="AG580" i="2"/>
  <c r="AC580" i="2"/>
  <c r="AH580" i="2"/>
  <c r="AD580" i="2"/>
  <c r="AI580" i="2"/>
  <c r="AE580" i="2"/>
  <c r="AF580" i="2"/>
  <c r="AK580" i="2"/>
  <c r="AJ580" i="2"/>
  <c r="P581" i="2"/>
  <c r="AB581" i="2"/>
  <c r="AC581" i="2"/>
  <c r="AD581" i="2"/>
  <c r="AI581" i="2"/>
  <c r="AE581" i="2"/>
  <c r="AJ581" i="2"/>
  <c r="AF581" i="2"/>
  <c r="AG581" i="2"/>
  <c r="AH581" i="2"/>
  <c r="AK581" i="2"/>
  <c r="P582" i="2"/>
  <c r="AB582" i="2"/>
  <c r="AG582" i="2"/>
  <c r="AC582" i="2"/>
  <c r="AD582" i="2"/>
  <c r="AE582" i="2"/>
  <c r="AJ582" i="2"/>
  <c r="AF582" i="2"/>
  <c r="AK582" i="2"/>
  <c r="AH582" i="2"/>
  <c r="AI582" i="2"/>
  <c r="P583" i="2"/>
  <c r="AB583" i="2"/>
  <c r="AG583" i="2"/>
  <c r="AC583" i="2"/>
  <c r="AH583" i="2"/>
  <c r="AD583" i="2"/>
  <c r="AE583" i="2"/>
  <c r="AF583" i="2"/>
  <c r="AK583" i="2"/>
  <c r="AI583" i="2"/>
  <c r="AJ583" i="2"/>
  <c r="P584" i="2"/>
  <c r="AB584" i="2"/>
  <c r="AC584" i="2"/>
  <c r="AH584" i="2"/>
  <c r="AD584" i="2"/>
  <c r="AI584" i="2"/>
  <c r="AE584" i="2"/>
  <c r="AF584" i="2"/>
  <c r="AK584" i="2"/>
  <c r="AG584" i="2"/>
  <c r="AJ584" i="2"/>
  <c r="P585" i="2"/>
  <c r="AB585" i="2"/>
  <c r="AC585" i="2"/>
  <c r="AH585" i="2"/>
  <c r="AD585" i="2"/>
  <c r="AI585" i="2"/>
  <c r="AE585" i="2"/>
  <c r="AJ585" i="2"/>
  <c r="AF585" i="2"/>
  <c r="AG585" i="2"/>
  <c r="AK585" i="2"/>
  <c r="P586" i="2"/>
  <c r="AB586" i="2"/>
  <c r="AG586" i="2"/>
  <c r="AC586" i="2"/>
  <c r="AD586" i="2"/>
  <c r="AE586" i="2"/>
  <c r="AJ586" i="2"/>
  <c r="AF586" i="2"/>
  <c r="AK586" i="2"/>
  <c r="AH586" i="2"/>
  <c r="AI586" i="2"/>
  <c r="P587" i="2"/>
  <c r="AB587" i="2"/>
  <c r="AG587" i="2"/>
  <c r="AC587" i="2"/>
  <c r="AH587" i="2"/>
  <c r="AD587" i="2"/>
  <c r="AE587" i="2"/>
  <c r="AJ587" i="2"/>
  <c r="AF587" i="2"/>
  <c r="AK587" i="2"/>
  <c r="AI587" i="2"/>
  <c r="P588" i="2"/>
  <c r="AB588" i="2"/>
  <c r="AG588" i="2"/>
  <c r="AC588" i="2"/>
  <c r="AH588" i="2"/>
  <c r="AD588" i="2"/>
  <c r="AI588" i="2"/>
  <c r="AE588" i="2"/>
  <c r="AF588" i="2"/>
  <c r="AK588" i="2"/>
  <c r="AJ588" i="2"/>
  <c r="P589" i="2"/>
  <c r="AB589" i="2"/>
  <c r="AC589" i="2"/>
  <c r="AD589" i="2"/>
  <c r="AI589" i="2"/>
  <c r="AE589" i="2"/>
  <c r="AJ589" i="2"/>
  <c r="AF589" i="2"/>
  <c r="AG589" i="2"/>
  <c r="AH589" i="2"/>
  <c r="AK589" i="2"/>
  <c r="P590" i="2"/>
  <c r="AB590" i="2"/>
  <c r="AG590" i="2"/>
  <c r="AC590" i="2"/>
  <c r="AD590" i="2"/>
  <c r="AE590" i="2"/>
  <c r="AJ590" i="2"/>
  <c r="AF590" i="2"/>
  <c r="AK590" i="2"/>
  <c r="AH590" i="2"/>
  <c r="AI590" i="2"/>
  <c r="P591" i="2"/>
  <c r="AB591" i="2"/>
  <c r="AG591" i="2"/>
  <c r="AC591" i="2"/>
  <c r="AH591" i="2"/>
  <c r="AD591" i="2"/>
  <c r="AE591" i="2"/>
  <c r="AF591" i="2"/>
  <c r="AK591" i="2"/>
  <c r="AI591" i="2"/>
  <c r="AJ591" i="2"/>
  <c r="P592" i="2"/>
  <c r="AB592" i="2"/>
  <c r="AC592" i="2"/>
  <c r="AH592" i="2"/>
  <c r="AD592" i="2"/>
  <c r="AE592" i="2"/>
  <c r="AF592" i="2"/>
  <c r="AG592" i="2"/>
  <c r="AI592" i="2"/>
  <c r="AJ592" i="2"/>
  <c r="AK592" i="2"/>
  <c r="P593" i="2"/>
  <c r="AB593" i="2"/>
  <c r="AC593" i="2"/>
  <c r="AD593" i="2"/>
  <c r="AI593" i="2"/>
  <c r="AE593" i="2"/>
  <c r="AF593" i="2"/>
  <c r="AG593" i="2"/>
  <c r="AH593" i="2"/>
  <c r="AJ593" i="2"/>
  <c r="AK593" i="2"/>
  <c r="P594" i="2"/>
  <c r="AB594" i="2"/>
  <c r="AC594" i="2"/>
  <c r="AD594" i="2"/>
  <c r="AI594" i="2"/>
  <c r="AE594" i="2"/>
  <c r="AJ594" i="2"/>
  <c r="AF594" i="2"/>
  <c r="AG594" i="2"/>
  <c r="AH594" i="2"/>
  <c r="AK594" i="2"/>
  <c r="P595" i="2"/>
  <c r="AB595" i="2"/>
  <c r="AG595" i="2"/>
  <c r="AC595" i="2"/>
  <c r="AD595" i="2"/>
  <c r="AE595" i="2"/>
  <c r="AF595" i="2"/>
  <c r="AK595" i="2"/>
  <c r="AH595" i="2"/>
  <c r="AI595" i="2"/>
  <c r="AJ595" i="2"/>
  <c r="P596" i="2"/>
  <c r="AB596" i="2"/>
  <c r="AC596" i="2"/>
  <c r="AH596" i="2"/>
  <c r="AD596" i="2"/>
  <c r="AE596" i="2"/>
  <c r="AF596" i="2"/>
  <c r="AG596" i="2"/>
  <c r="AI596" i="2"/>
  <c r="AJ596" i="2"/>
  <c r="AK596" i="2"/>
  <c r="P597" i="2"/>
  <c r="AB597" i="2"/>
  <c r="AC597" i="2"/>
  <c r="AH597" i="2"/>
  <c r="AD597" i="2"/>
  <c r="AI597" i="2"/>
  <c r="AE597" i="2"/>
  <c r="AF597" i="2"/>
  <c r="AG597" i="2"/>
  <c r="AJ597" i="2"/>
  <c r="AK597" i="2"/>
  <c r="P598" i="2"/>
  <c r="AB598" i="2"/>
  <c r="AC598" i="2"/>
  <c r="AD598" i="2"/>
  <c r="AE598" i="2"/>
  <c r="AJ598" i="2"/>
  <c r="AF598" i="2"/>
  <c r="AG598" i="2"/>
  <c r="AH598" i="2"/>
  <c r="AI598" i="2"/>
  <c r="AK598" i="2"/>
  <c r="P599" i="2"/>
  <c r="AB599" i="2"/>
  <c r="AG599" i="2"/>
  <c r="AC599" i="2"/>
  <c r="AD599" i="2"/>
  <c r="AE599" i="2"/>
  <c r="AF599" i="2"/>
  <c r="AK599" i="2"/>
  <c r="AH599" i="2"/>
  <c r="AI599" i="2"/>
  <c r="AJ599" i="2"/>
  <c r="P600" i="2"/>
  <c r="AB600" i="2"/>
  <c r="AG600" i="2"/>
  <c r="AC600" i="2"/>
  <c r="AH600" i="2"/>
  <c r="AD600" i="2"/>
  <c r="AE600" i="2"/>
  <c r="AF600" i="2"/>
  <c r="AK600" i="2"/>
  <c r="AI600" i="2"/>
  <c r="AJ600" i="2"/>
  <c r="P601" i="2"/>
  <c r="AB601" i="2"/>
  <c r="AC601" i="2"/>
  <c r="AD601" i="2"/>
  <c r="AI601" i="2"/>
  <c r="AE601" i="2"/>
  <c r="AF601" i="2"/>
  <c r="AG601" i="2"/>
  <c r="AH601" i="2"/>
  <c r="AJ601" i="2"/>
  <c r="AK601" i="2"/>
  <c r="P602" i="2"/>
  <c r="AB602" i="2"/>
  <c r="AC602" i="2"/>
  <c r="AD602" i="2"/>
  <c r="AE602" i="2"/>
  <c r="AJ602" i="2"/>
  <c r="AF602" i="2"/>
  <c r="AG602" i="2"/>
  <c r="AH602" i="2"/>
  <c r="AI602" i="2"/>
  <c r="AK602" i="2"/>
  <c r="P603" i="2"/>
  <c r="AB603" i="2"/>
  <c r="AG603" i="2"/>
  <c r="AC603" i="2"/>
  <c r="AD603" i="2"/>
  <c r="AE603" i="2"/>
  <c r="AF603" i="2"/>
  <c r="AK603" i="2"/>
  <c r="AH603" i="2"/>
  <c r="AI603" i="2"/>
  <c r="AJ603" i="2"/>
  <c r="P604" i="2"/>
  <c r="AB604" i="2"/>
  <c r="AC604" i="2"/>
  <c r="AH604" i="2"/>
  <c r="AD604" i="2"/>
  <c r="AE604" i="2"/>
  <c r="AF604" i="2"/>
  <c r="AG604" i="2"/>
  <c r="AI604" i="2"/>
  <c r="AJ604" i="2"/>
  <c r="AK604" i="2"/>
  <c r="P605" i="2"/>
  <c r="AB605" i="2"/>
  <c r="AC605" i="2"/>
  <c r="AD605" i="2"/>
  <c r="AI605" i="2"/>
  <c r="AE605" i="2"/>
  <c r="AF605" i="2"/>
  <c r="AG605" i="2"/>
  <c r="AH605" i="2"/>
  <c r="AJ605" i="2"/>
  <c r="AK605" i="2"/>
  <c r="P606" i="2"/>
  <c r="AB606" i="2"/>
  <c r="AC606" i="2"/>
  <c r="AH606" i="2"/>
  <c r="AD606" i="2"/>
  <c r="AE606" i="2"/>
  <c r="AJ606" i="2"/>
  <c r="AF606" i="2"/>
  <c r="AG606" i="2"/>
  <c r="AI606" i="2"/>
  <c r="AK606" i="2"/>
  <c r="P607" i="2"/>
  <c r="AB607" i="2"/>
  <c r="AG607" i="2"/>
  <c r="AC607" i="2"/>
  <c r="AD607" i="2"/>
  <c r="AE607" i="2"/>
  <c r="AF607" i="2"/>
  <c r="AK607" i="2"/>
  <c r="AH607" i="2"/>
  <c r="AI607" i="2"/>
  <c r="AJ607" i="2"/>
  <c r="P608" i="2"/>
  <c r="AB608" i="2"/>
  <c r="AC608" i="2"/>
  <c r="AH608" i="2"/>
  <c r="AD608" i="2"/>
  <c r="AE608" i="2"/>
  <c r="AF608" i="2"/>
  <c r="AG608" i="2"/>
  <c r="AI608" i="2"/>
  <c r="AJ608" i="2"/>
  <c r="AK608" i="2"/>
  <c r="P609" i="2"/>
  <c r="AB609" i="2"/>
  <c r="AG609" i="2"/>
  <c r="AC609" i="2"/>
  <c r="AD609" i="2"/>
  <c r="AI609" i="2"/>
  <c r="AE609" i="2"/>
  <c r="AF609" i="2"/>
  <c r="AK609" i="2"/>
  <c r="AH609" i="2"/>
  <c r="AJ609" i="2"/>
  <c r="P610" i="2"/>
  <c r="AB610" i="2"/>
  <c r="AC610" i="2"/>
  <c r="AD610" i="2"/>
  <c r="AI610" i="2"/>
  <c r="AE610" i="2"/>
  <c r="AJ610" i="2"/>
  <c r="AF610" i="2"/>
  <c r="AG610" i="2"/>
  <c r="AH610" i="2"/>
  <c r="AK610" i="2"/>
  <c r="P611" i="2"/>
  <c r="AB611" i="2"/>
  <c r="AG611" i="2"/>
  <c r="AC611" i="2"/>
  <c r="AD611" i="2"/>
  <c r="AE611" i="2"/>
  <c r="AF611" i="2"/>
  <c r="AK611" i="2"/>
  <c r="AH611" i="2"/>
  <c r="AI611" i="2"/>
  <c r="AJ611" i="2"/>
  <c r="P612" i="2"/>
  <c r="AB612" i="2"/>
  <c r="AC612" i="2"/>
  <c r="AH612" i="2"/>
  <c r="AD612" i="2"/>
  <c r="AE612" i="2"/>
  <c r="AF612" i="2"/>
  <c r="AG612" i="2"/>
  <c r="AI612" i="2"/>
  <c r="AJ612" i="2"/>
  <c r="AK612" i="2"/>
  <c r="P613" i="2"/>
  <c r="AB613" i="2"/>
  <c r="AC613" i="2"/>
  <c r="AH613" i="2"/>
  <c r="AD613" i="2"/>
  <c r="AI613" i="2"/>
  <c r="AE613" i="2"/>
  <c r="AF613" i="2"/>
  <c r="AK613" i="2"/>
  <c r="AG613" i="2"/>
  <c r="AJ613" i="2"/>
  <c r="P614" i="2"/>
  <c r="AB614" i="2"/>
  <c r="AC614" i="2"/>
  <c r="AD614" i="2"/>
  <c r="AE614" i="2"/>
  <c r="AJ614" i="2"/>
  <c r="AF614" i="2"/>
  <c r="AG614" i="2"/>
  <c r="AH614" i="2"/>
  <c r="AI614" i="2"/>
  <c r="AK614" i="2"/>
  <c r="P615" i="2"/>
  <c r="AB615" i="2"/>
  <c r="AG615" i="2"/>
  <c r="AC615" i="2"/>
  <c r="AD615" i="2"/>
  <c r="AE615" i="2"/>
  <c r="AF615" i="2"/>
  <c r="AK615" i="2"/>
  <c r="AH615" i="2"/>
  <c r="AI615" i="2"/>
  <c r="AJ615" i="2"/>
  <c r="P616" i="2"/>
  <c r="AB616" i="2"/>
  <c r="AG616" i="2"/>
  <c r="AC616" i="2"/>
  <c r="AH616" i="2"/>
  <c r="AD616" i="2"/>
  <c r="AE616" i="2"/>
  <c r="AJ616" i="2"/>
  <c r="AF616" i="2"/>
  <c r="AK616" i="2"/>
  <c r="AI616" i="2"/>
  <c r="P617" i="2"/>
  <c r="AB617" i="2"/>
  <c r="AC617" i="2"/>
  <c r="AD617" i="2"/>
  <c r="AI617" i="2"/>
  <c r="AE617" i="2"/>
  <c r="AF617" i="2"/>
  <c r="AG617" i="2"/>
  <c r="AH617" i="2"/>
  <c r="AJ617" i="2"/>
  <c r="AK617" i="2"/>
  <c r="P618" i="2"/>
  <c r="AB618" i="2"/>
  <c r="AC618" i="2"/>
  <c r="AD618" i="2"/>
  <c r="AE618" i="2"/>
  <c r="AJ618" i="2"/>
  <c r="AF618" i="2"/>
  <c r="AG618" i="2"/>
  <c r="AH618" i="2"/>
  <c r="AI618" i="2"/>
  <c r="AK618" i="2"/>
  <c r="P619" i="2"/>
  <c r="AB619" i="2"/>
  <c r="AG619" i="2"/>
  <c r="AC619" i="2"/>
  <c r="AD619" i="2"/>
  <c r="AE619" i="2"/>
  <c r="AF619" i="2"/>
  <c r="AK619" i="2"/>
  <c r="AH619" i="2"/>
  <c r="AI619" i="2"/>
  <c r="AJ619" i="2"/>
  <c r="P620" i="2"/>
  <c r="AB620" i="2"/>
  <c r="AC620" i="2"/>
  <c r="AH620" i="2"/>
  <c r="AD620" i="2"/>
  <c r="AE620" i="2"/>
  <c r="AF620" i="2"/>
  <c r="AG620" i="2"/>
  <c r="AI620" i="2"/>
  <c r="AJ620" i="2"/>
  <c r="AK620" i="2"/>
  <c r="P621" i="2"/>
  <c r="AB621" i="2"/>
  <c r="AC621" i="2"/>
  <c r="AD621" i="2"/>
  <c r="AI621" i="2"/>
  <c r="AE621" i="2"/>
  <c r="AF621" i="2"/>
  <c r="AG621" i="2"/>
  <c r="AH621" i="2"/>
  <c r="AJ621" i="2"/>
  <c r="AK621" i="2"/>
  <c r="P622" i="2"/>
  <c r="AB622" i="2"/>
  <c r="AC622" i="2"/>
  <c r="AH622" i="2"/>
  <c r="AD622" i="2"/>
  <c r="AE622" i="2"/>
  <c r="AJ622" i="2"/>
  <c r="AF622" i="2"/>
  <c r="AG622" i="2"/>
  <c r="AI622" i="2"/>
  <c r="AK622" i="2"/>
  <c r="P623" i="2"/>
  <c r="AB623" i="2"/>
  <c r="AG623" i="2"/>
  <c r="AC623" i="2"/>
  <c r="AD623" i="2"/>
  <c r="AE623" i="2"/>
  <c r="AF623" i="2"/>
  <c r="AK623" i="2"/>
  <c r="AH623" i="2"/>
  <c r="AI623" i="2"/>
  <c r="AJ623" i="2"/>
  <c r="P624" i="2"/>
  <c r="AB624" i="2"/>
  <c r="AC624" i="2"/>
  <c r="AH624" i="2"/>
  <c r="AD624" i="2"/>
  <c r="AE624" i="2"/>
  <c r="AF624" i="2"/>
  <c r="AG624" i="2"/>
  <c r="AI624" i="2"/>
  <c r="AJ624" i="2"/>
  <c r="AK624" i="2"/>
  <c r="P625" i="2"/>
  <c r="AB625" i="2"/>
  <c r="AG625" i="2"/>
  <c r="AC625" i="2"/>
  <c r="AD625" i="2"/>
  <c r="AI625" i="2"/>
  <c r="AE625" i="2"/>
  <c r="AF625" i="2"/>
  <c r="AH625" i="2"/>
  <c r="AJ625" i="2"/>
  <c r="AK625" i="2"/>
  <c r="P626" i="2"/>
  <c r="AB626" i="2"/>
  <c r="AC626" i="2"/>
  <c r="AD626" i="2"/>
  <c r="AI626" i="2"/>
  <c r="AE626" i="2"/>
  <c r="AJ626" i="2"/>
  <c r="AF626" i="2"/>
  <c r="AG626" i="2"/>
  <c r="AH626" i="2"/>
  <c r="AK626" i="2"/>
  <c r="P627" i="2"/>
  <c r="AB627" i="2"/>
  <c r="AG627" i="2"/>
  <c r="AC627" i="2"/>
  <c r="AD627" i="2"/>
  <c r="AE627" i="2"/>
  <c r="AF627" i="2"/>
  <c r="AK627" i="2"/>
  <c r="AH627" i="2"/>
  <c r="AI627" i="2"/>
  <c r="AJ627" i="2"/>
  <c r="P628" i="2"/>
  <c r="AB628" i="2"/>
  <c r="AC628" i="2"/>
  <c r="AH628" i="2"/>
  <c r="AD628" i="2"/>
  <c r="AE628" i="2"/>
  <c r="AF628" i="2"/>
  <c r="AG628" i="2"/>
  <c r="AI628" i="2"/>
  <c r="AJ628" i="2"/>
  <c r="AK628" i="2"/>
  <c r="P629" i="2"/>
  <c r="AB629" i="2"/>
  <c r="AC629" i="2"/>
  <c r="AH629" i="2"/>
  <c r="AD629" i="2"/>
  <c r="AI629" i="2"/>
  <c r="AE629" i="2"/>
  <c r="AF629" i="2"/>
  <c r="AK629" i="2"/>
  <c r="AG629" i="2"/>
  <c r="AJ629" i="2"/>
  <c r="P630" i="2"/>
  <c r="AB630" i="2"/>
  <c r="AC630" i="2"/>
  <c r="AD630" i="2"/>
  <c r="AE630" i="2"/>
  <c r="AJ630" i="2"/>
  <c r="AF630" i="2"/>
  <c r="AG630" i="2"/>
  <c r="AH630" i="2"/>
  <c r="AI630" i="2"/>
  <c r="AK630" i="2"/>
  <c r="P631" i="2"/>
  <c r="AB631" i="2"/>
  <c r="AG631" i="2"/>
  <c r="AC631" i="2"/>
  <c r="AD631" i="2"/>
  <c r="AE631" i="2"/>
  <c r="AF631" i="2"/>
  <c r="AK631" i="2"/>
  <c r="AH631" i="2"/>
  <c r="AI631" i="2"/>
  <c r="AJ631" i="2"/>
  <c r="P632" i="2"/>
  <c r="AB632" i="2"/>
  <c r="AG632" i="2"/>
  <c r="AC632" i="2"/>
  <c r="AH632" i="2"/>
  <c r="AD632" i="2"/>
  <c r="AE632" i="2"/>
  <c r="AF632" i="2"/>
  <c r="AK632" i="2"/>
  <c r="AI632" i="2"/>
  <c r="AJ632" i="2"/>
  <c r="P633" i="2"/>
  <c r="AB633" i="2"/>
  <c r="AC633" i="2"/>
  <c r="AH633" i="2"/>
  <c r="AD633" i="2"/>
  <c r="AI633" i="2"/>
  <c r="AE633" i="2"/>
  <c r="AF633" i="2"/>
  <c r="AG633" i="2"/>
  <c r="AJ633" i="2"/>
  <c r="AK633" i="2"/>
  <c r="P634" i="2"/>
  <c r="AB634" i="2"/>
  <c r="AC634" i="2"/>
  <c r="AD634" i="2"/>
  <c r="AE634" i="2"/>
  <c r="AJ634" i="2"/>
  <c r="AF634" i="2"/>
  <c r="AG634" i="2"/>
  <c r="AH634" i="2"/>
  <c r="AI634" i="2"/>
  <c r="AK634" i="2"/>
  <c r="P635" i="2"/>
  <c r="AB635" i="2"/>
  <c r="AG635" i="2"/>
  <c r="AC635" i="2"/>
  <c r="AD635" i="2"/>
  <c r="AE635" i="2"/>
  <c r="AF635" i="2"/>
  <c r="AK635" i="2"/>
  <c r="AH635" i="2"/>
  <c r="AI635" i="2"/>
  <c r="AJ635" i="2"/>
  <c r="P636" i="2"/>
  <c r="AB636" i="2"/>
  <c r="AG636" i="2"/>
  <c r="AC636" i="2"/>
  <c r="AH636" i="2"/>
  <c r="AD636" i="2"/>
  <c r="AE636" i="2"/>
  <c r="AF636" i="2"/>
  <c r="AI636" i="2"/>
  <c r="AJ636" i="2"/>
  <c r="AK636" i="2"/>
  <c r="P637" i="2"/>
  <c r="AB637" i="2"/>
  <c r="AC637" i="2"/>
  <c r="AD637" i="2"/>
  <c r="AI637" i="2"/>
  <c r="AE637" i="2"/>
  <c r="AF637" i="2"/>
  <c r="AG637" i="2"/>
  <c r="AH637" i="2"/>
  <c r="AJ637" i="2"/>
  <c r="AK637" i="2"/>
  <c r="P638" i="2"/>
  <c r="AB638" i="2"/>
  <c r="AC638" i="2"/>
  <c r="AH638" i="2"/>
  <c r="AD638" i="2"/>
  <c r="AE638" i="2"/>
  <c r="AJ638" i="2"/>
  <c r="AF638" i="2"/>
  <c r="AG638" i="2"/>
  <c r="AI638" i="2"/>
  <c r="AK638" i="2"/>
  <c r="P639" i="2"/>
  <c r="AB639" i="2"/>
  <c r="AG639" i="2"/>
  <c r="AC639" i="2"/>
  <c r="AD639" i="2"/>
  <c r="AE639" i="2"/>
  <c r="AF639" i="2"/>
  <c r="AK639" i="2"/>
  <c r="AH639" i="2"/>
  <c r="AI639" i="2"/>
  <c r="AJ639" i="2"/>
  <c r="P640" i="2"/>
  <c r="AB640" i="2"/>
  <c r="AC640" i="2"/>
  <c r="AH640" i="2"/>
  <c r="AD640" i="2"/>
  <c r="AE640" i="2"/>
  <c r="AF640" i="2"/>
  <c r="AG640" i="2"/>
  <c r="AI640" i="2"/>
  <c r="AJ640" i="2"/>
  <c r="AK640" i="2"/>
  <c r="P641" i="2"/>
  <c r="AB641" i="2"/>
  <c r="AG641" i="2"/>
  <c r="AC641" i="2"/>
  <c r="AD641" i="2"/>
  <c r="AI641" i="2"/>
  <c r="AE641" i="2"/>
  <c r="AF641" i="2"/>
  <c r="AK641" i="2"/>
  <c r="AH641" i="2"/>
  <c r="AJ641" i="2"/>
  <c r="P642" i="2"/>
  <c r="AB642" i="2"/>
  <c r="AC642" i="2"/>
  <c r="AD642" i="2"/>
  <c r="AI642" i="2"/>
  <c r="AE642" i="2"/>
  <c r="AJ642" i="2"/>
  <c r="AF642" i="2"/>
  <c r="AG642" i="2"/>
  <c r="AH642" i="2"/>
  <c r="AK642" i="2"/>
  <c r="P643" i="2"/>
  <c r="AB643" i="2"/>
  <c r="AG643" i="2"/>
  <c r="AC643" i="2"/>
  <c r="AD643" i="2"/>
  <c r="AE643" i="2"/>
  <c r="AF643" i="2"/>
  <c r="AK643" i="2"/>
  <c r="AH643" i="2"/>
  <c r="AI643" i="2"/>
  <c r="AJ643" i="2"/>
  <c r="P644" i="2"/>
  <c r="AB644" i="2"/>
  <c r="AC644" i="2"/>
  <c r="AH644" i="2"/>
  <c r="AD644" i="2"/>
  <c r="AE644" i="2"/>
  <c r="AF644" i="2"/>
  <c r="AG644" i="2"/>
  <c r="AI644" i="2"/>
  <c r="AJ644" i="2"/>
  <c r="AK644" i="2"/>
  <c r="P645" i="2"/>
  <c r="AB645" i="2"/>
  <c r="AC645" i="2"/>
  <c r="AH645" i="2"/>
  <c r="AD645" i="2"/>
  <c r="AI645" i="2"/>
  <c r="AE645" i="2"/>
  <c r="AF645" i="2"/>
  <c r="AG645" i="2"/>
  <c r="AJ645" i="2"/>
  <c r="AK645" i="2"/>
  <c r="P646" i="2"/>
  <c r="AB646" i="2"/>
  <c r="AC646" i="2"/>
  <c r="AD646" i="2"/>
  <c r="AI646" i="2"/>
  <c r="AE646" i="2"/>
  <c r="AJ646" i="2"/>
  <c r="AF646" i="2"/>
  <c r="AG646" i="2"/>
  <c r="AH646" i="2"/>
  <c r="AK646" i="2"/>
  <c r="P647" i="2"/>
  <c r="AB647" i="2"/>
  <c r="AG647" i="2"/>
  <c r="AC647" i="2"/>
  <c r="AD647" i="2"/>
  <c r="AE647" i="2"/>
  <c r="AF647" i="2"/>
  <c r="AK647" i="2"/>
  <c r="AH647" i="2"/>
  <c r="AI647" i="2"/>
  <c r="AJ647" i="2"/>
  <c r="P648" i="2"/>
  <c r="AB648" i="2"/>
  <c r="AG648" i="2"/>
  <c r="AC648" i="2"/>
  <c r="AH648" i="2"/>
  <c r="AD648" i="2"/>
  <c r="AE648" i="2"/>
  <c r="AJ648" i="2"/>
  <c r="AF648" i="2"/>
  <c r="AI648" i="2"/>
  <c r="AK648" i="2"/>
  <c r="P649" i="2"/>
  <c r="AB649" i="2"/>
  <c r="AC649" i="2"/>
  <c r="AD649" i="2"/>
  <c r="AI649" i="2"/>
  <c r="AE649" i="2"/>
  <c r="AF649" i="2"/>
  <c r="AG649" i="2"/>
  <c r="AH649" i="2"/>
  <c r="AJ649" i="2"/>
  <c r="AK649" i="2"/>
  <c r="P650" i="2"/>
  <c r="AB650" i="2"/>
  <c r="AC650" i="2"/>
  <c r="AD650" i="2"/>
  <c r="AE650" i="2"/>
  <c r="AJ650" i="2"/>
  <c r="AF650" i="2"/>
  <c r="AG650" i="2"/>
  <c r="AH650" i="2"/>
  <c r="AI650" i="2"/>
  <c r="AK650" i="2"/>
  <c r="P651" i="2"/>
  <c r="AB651" i="2"/>
  <c r="AG651" i="2"/>
  <c r="AC651" i="2"/>
  <c r="AD651" i="2"/>
  <c r="AE651" i="2"/>
  <c r="AF651" i="2"/>
  <c r="AK651" i="2"/>
  <c r="AH651" i="2"/>
  <c r="AI651" i="2"/>
  <c r="AJ651" i="2"/>
  <c r="P652" i="2"/>
  <c r="AB652" i="2"/>
  <c r="AC652" i="2"/>
  <c r="AH652" i="2"/>
  <c r="AD652" i="2"/>
  <c r="AE652" i="2"/>
  <c r="AF652" i="2"/>
  <c r="AG652" i="2"/>
  <c r="AI652" i="2"/>
  <c r="AJ652" i="2"/>
  <c r="AK652" i="2"/>
  <c r="P653" i="2"/>
  <c r="AB653" i="2"/>
  <c r="AC653" i="2"/>
  <c r="AD653" i="2"/>
  <c r="AI653" i="2"/>
  <c r="AE653" i="2"/>
  <c r="AF653" i="2"/>
  <c r="AG653" i="2"/>
  <c r="AH653" i="2"/>
  <c r="AJ653" i="2"/>
  <c r="AK653" i="2"/>
  <c r="P654" i="2"/>
  <c r="AB654" i="2"/>
  <c r="AC654" i="2"/>
  <c r="AH654" i="2"/>
  <c r="AD654" i="2"/>
  <c r="AE654" i="2"/>
  <c r="AJ654" i="2"/>
  <c r="AF654" i="2"/>
  <c r="AG654" i="2"/>
  <c r="AI654" i="2"/>
  <c r="AK654" i="2"/>
  <c r="P655" i="2"/>
  <c r="AB655" i="2"/>
  <c r="AG655" i="2"/>
  <c r="AC655" i="2"/>
  <c r="AD655" i="2"/>
  <c r="AE655" i="2"/>
  <c r="AF655" i="2"/>
  <c r="AK655" i="2"/>
  <c r="AH655" i="2"/>
  <c r="AI655" i="2"/>
  <c r="AJ655" i="2"/>
  <c r="P656" i="2"/>
  <c r="AB656" i="2"/>
  <c r="AC656" i="2"/>
  <c r="AH656" i="2"/>
  <c r="AD656" i="2"/>
  <c r="AE656" i="2"/>
  <c r="AF656" i="2"/>
  <c r="AG656" i="2"/>
  <c r="AI656" i="2"/>
  <c r="AJ656" i="2"/>
  <c r="AK656" i="2"/>
  <c r="P657" i="2"/>
  <c r="AB657" i="2"/>
  <c r="AG657" i="2"/>
  <c r="AC657" i="2"/>
  <c r="AD657" i="2"/>
  <c r="AI657" i="2"/>
  <c r="AE657" i="2"/>
  <c r="AF657" i="2"/>
  <c r="AK657" i="2"/>
  <c r="AH657" i="2"/>
  <c r="AJ657" i="2"/>
  <c r="P658" i="2"/>
  <c r="AB658" i="2"/>
  <c r="AC658" i="2"/>
  <c r="AD658" i="2"/>
  <c r="AI658" i="2"/>
  <c r="AE658" i="2"/>
  <c r="AJ658" i="2"/>
  <c r="AF658" i="2"/>
  <c r="AG658" i="2"/>
  <c r="AH658" i="2"/>
  <c r="AK658" i="2"/>
  <c r="P659" i="2"/>
  <c r="AB659" i="2"/>
  <c r="AG659" i="2"/>
  <c r="AC659" i="2"/>
  <c r="AD659" i="2"/>
  <c r="AE659" i="2"/>
  <c r="AF659" i="2"/>
  <c r="AK659" i="2"/>
  <c r="AH659" i="2"/>
  <c r="AI659" i="2"/>
  <c r="AJ659" i="2"/>
  <c r="P660" i="2"/>
  <c r="AB660" i="2"/>
  <c r="AC660" i="2"/>
  <c r="AH660" i="2"/>
  <c r="AD660" i="2"/>
  <c r="AE660" i="2"/>
  <c r="AF660" i="2"/>
  <c r="AG660" i="2"/>
  <c r="AI660" i="2"/>
  <c r="AJ660" i="2"/>
  <c r="AK660" i="2"/>
  <c r="P661" i="2"/>
  <c r="AB661" i="2"/>
  <c r="AG661" i="2"/>
  <c r="AC661" i="2"/>
  <c r="AH661" i="2"/>
  <c r="AD661" i="2"/>
  <c r="AI661" i="2"/>
  <c r="AE661" i="2"/>
  <c r="AF661" i="2"/>
  <c r="AK661" i="2"/>
  <c r="AJ661" i="2"/>
  <c r="P662" i="2"/>
  <c r="AB662" i="2"/>
  <c r="AC662" i="2"/>
  <c r="AD662" i="2"/>
  <c r="AE662" i="2"/>
  <c r="AJ662" i="2"/>
  <c r="AF662" i="2"/>
  <c r="AG662" i="2"/>
  <c r="AH662" i="2"/>
  <c r="AI662" i="2"/>
  <c r="AK662" i="2"/>
  <c r="P663" i="2"/>
  <c r="AB663" i="2"/>
  <c r="AG663" i="2"/>
  <c r="AC663" i="2"/>
  <c r="AD663" i="2"/>
  <c r="AE663" i="2"/>
  <c r="AF663" i="2"/>
  <c r="AK663" i="2"/>
  <c r="AH663" i="2"/>
  <c r="AI663" i="2"/>
  <c r="AJ663" i="2"/>
  <c r="P664" i="2"/>
  <c r="AB664" i="2"/>
  <c r="AG664" i="2"/>
  <c r="AC664" i="2"/>
  <c r="AH664" i="2"/>
  <c r="AD664" i="2"/>
  <c r="AE664" i="2"/>
  <c r="AJ664" i="2"/>
  <c r="AF664" i="2"/>
  <c r="AK664" i="2"/>
  <c r="AI664" i="2"/>
  <c r="P665" i="2"/>
  <c r="AB665" i="2"/>
  <c r="AC665" i="2"/>
  <c r="AD665" i="2"/>
  <c r="AI665" i="2"/>
  <c r="AE665" i="2"/>
  <c r="AF665" i="2"/>
  <c r="AG665" i="2"/>
  <c r="AH665" i="2"/>
  <c r="AJ665" i="2"/>
  <c r="AK665" i="2"/>
  <c r="P666" i="2"/>
  <c r="AB666" i="2"/>
  <c r="AC666" i="2"/>
  <c r="AD666" i="2"/>
  <c r="AE666" i="2"/>
  <c r="AJ666" i="2"/>
  <c r="AF666" i="2"/>
  <c r="AG666" i="2"/>
  <c r="AH666" i="2"/>
  <c r="AI666" i="2"/>
  <c r="AK666" i="2"/>
  <c r="P667" i="2"/>
  <c r="AB667" i="2"/>
  <c r="AG667" i="2"/>
  <c r="AC667" i="2"/>
  <c r="AD667" i="2"/>
  <c r="AE667" i="2"/>
  <c r="AF667" i="2"/>
  <c r="AK667" i="2"/>
  <c r="AH667" i="2"/>
  <c r="AI667" i="2"/>
  <c r="AJ667" i="2"/>
  <c r="P668" i="2"/>
  <c r="AB668" i="2"/>
  <c r="AC668" i="2"/>
  <c r="AH668" i="2"/>
  <c r="AD668" i="2"/>
  <c r="AE668" i="2"/>
  <c r="AF668" i="2"/>
  <c r="AG668" i="2"/>
  <c r="AI668" i="2"/>
  <c r="AJ668" i="2"/>
  <c r="AK668" i="2"/>
  <c r="P669" i="2"/>
  <c r="AB669" i="2"/>
  <c r="AC669" i="2"/>
  <c r="AD669" i="2"/>
  <c r="AI669" i="2"/>
  <c r="AE669" i="2"/>
  <c r="AF669" i="2"/>
  <c r="AG669" i="2"/>
  <c r="AH669" i="2"/>
  <c r="AJ669" i="2"/>
  <c r="AK669" i="2"/>
  <c r="P670" i="2"/>
  <c r="AB670" i="2"/>
  <c r="AC670" i="2"/>
  <c r="AH670" i="2"/>
  <c r="AD670" i="2"/>
  <c r="AE670" i="2"/>
  <c r="AJ670" i="2"/>
  <c r="AF670" i="2"/>
  <c r="AG670" i="2"/>
  <c r="AI670" i="2"/>
  <c r="AK670" i="2"/>
  <c r="P671" i="2"/>
  <c r="AB671" i="2"/>
  <c r="AG671" i="2"/>
  <c r="AC671" i="2"/>
  <c r="AD671" i="2"/>
  <c r="AE671" i="2"/>
  <c r="AF671" i="2"/>
  <c r="AK671" i="2"/>
  <c r="AH671" i="2"/>
  <c r="AI671" i="2"/>
  <c r="AJ671" i="2"/>
  <c r="P672" i="2"/>
  <c r="AB672" i="2"/>
  <c r="AC672" i="2"/>
  <c r="AH672" i="2"/>
  <c r="AD672" i="2"/>
  <c r="AE672" i="2"/>
  <c r="AF672" i="2"/>
  <c r="AG672" i="2"/>
  <c r="AI672" i="2"/>
  <c r="AJ672" i="2"/>
  <c r="AK672" i="2"/>
  <c r="P673" i="2"/>
  <c r="AB673" i="2"/>
  <c r="AG673" i="2"/>
  <c r="AC673" i="2"/>
  <c r="AD673" i="2"/>
  <c r="AE673" i="2"/>
  <c r="AF673" i="2"/>
  <c r="AK673" i="2"/>
  <c r="AH673" i="2"/>
  <c r="AI673" i="2"/>
  <c r="AJ673" i="2"/>
  <c r="P674" i="2"/>
  <c r="AB674" i="2"/>
  <c r="AC674" i="2"/>
  <c r="AH674" i="2"/>
  <c r="AD674" i="2"/>
  <c r="AE674" i="2"/>
  <c r="AF674" i="2"/>
  <c r="AG674" i="2"/>
  <c r="AI674" i="2"/>
  <c r="AJ674" i="2"/>
  <c r="AK674" i="2"/>
  <c r="P675" i="2"/>
  <c r="AB675" i="2"/>
  <c r="AC675" i="2"/>
  <c r="AD675" i="2"/>
  <c r="AI675" i="2"/>
  <c r="AE675" i="2"/>
  <c r="AF675" i="2"/>
  <c r="AG675" i="2"/>
  <c r="AH675" i="2"/>
  <c r="AJ675" i="2"/>
  <c r="AK675" i="2"/>
  <c r="P676" i="2"/>
  <c r="AB676" i="2"/>
  <c r="AC676" i="2"/>
  <c r="AD676" i="2"/>
  <c r="AE676" i="2"/>
  <c r="AJ676" i="2"/>
  <c r="AF676" i="2"/>
  <c r="AG676" i="2"/>
  <c r="AH676" i="2"/>
  <c r="AI676" i="2"/>
  <c r="AK676" i="2"/>
  <c r="P677" i="2"/>
  <c r="AB677" i="2"/>
  <c r="AG677" i="2"/>
  <c r="AC677" i="2"/>
  <c r="AD677" i="2"/>
  <c r="AE677" i="2"/>
  <c r="AF677" i="2"/>
  <c r="AK677" i="2"/>
  <c r="AH677" i="2"/>
  <c r="AI677" i="2"/>
  <c r="AJ677" i="2"/>
  <c r="P678" i="2"/>
  <c r="AB678" i="2"/>
  <c r="AC678" i="2"/>
  <c r="AH678" i="2"/>
  <c r="AD678" i="2"/>
  <c r="AE678" i="2"/>
  <c r="AF678" i="2"/>
  <c r="AG678" i="2"/>
  <c r="AI678" i="2"/>
  <c r="AJ678" i="2"/>
  <c r="AK678" i="2"/>
  <c r="P679" i="2"/>
  <c r="AB679" i="2"/>
  <c r="AC679" i="2"/>
  <c r="AD679" i="2"/>
  <c r="AI679" i="2"/>
  <c r="AE679" i="2"/>
  <c r="AF679" i="2"/>
  <c r="AG679" i="2"/>
  <c r="AH679" i="2"/>
  <c r="AJ679" i="2"/>
  <c r="AK679" i="2"/>
  <c r="P680" i="2"/>
  <c r="AB680" i="2"/>
  <c r="AC680" i="2"/>
  <c r="AD680" i="2"/>
  <c r="AI680" i="2"/>
  <c r="AE680" i="2"/>
  <c r="AJ680" i="2"/>
  <c r="AF680" i="2"/>
  <c r="AG680" i="2"/>
  <c r="AH680" i="2"/>
  <c r="AK680" i="2"/>
  <c r="P681" i="2"/>
  <c r="AB681" i="2"/>
  <c r="AG681" i="2"/>
  <c r="AC681" i="2"/>
  <c r="AD681" i="2"/>
  <c r="AE681" i="2"/>
  <c r="AF681" i="2"/>
  <c r="AK681" i="2"/>
  <c r="AH681" i="2"/>
  <c r="AI681" i="2"/>
  <c r="AJ681" i="2"/>
  <c r="P682" i="2"/>
  <c r="AB682" i="2"/>
  <c r="AC682" i="2"/>
  <c r="AH682" i="2"/>
  <c r="AD682" i="2"/>
  <c r="AE682" i="2"/>
  <c r="AF682" i="2"/>
  <c r="AG682" i="2"/>
  <c r="AI682" i="2"/>
  <c r="AJ682" i="2"/>
  <c r="AK682" i="2"/>
  <c r="P683" i="2"/>
  <c r="AB683" i="2"/>
  <c r="AC683" i="2"/>
  <c r="AH683" i="2"/>
  <c r="AD683" i="2"/>
  <c r="AI683" i="2"/>
  <c r="AE683" i="2"/>
  <c r="AF683" i="2"/>
  <c r="AG683" i="2"/>
  <c r="AJ683" i="2"/>
  <c r="AK683" i="2"/>
  <c r="P684" i="2"/>
  <c r="AB684" i="2"/>
  <c r="AC684" i="2"/>
  <c r="AD684" i="2"/>
  <c r="AE684" i="2"/>
  <c r="AJ684" i="2"/>
  <c r="AF684" i="2"/>
  <c r="AG684" i="2"/>
  <c r="AH684" i="2"/>
  <c r="AI684" i="2"/>
  <c r="AK684" i="2"/>
  <c r="P685" i="2"/>
  <c r="AB685" i="2"/>
  <c r="AG685" i="2"/>
  <c r="AC685" i="2"/>
  <c r="AD685" i="2"/>
  <c r="AE685" i="2"/>
  <c r="AF685" i="2"/>
  <c r="AK685" i="2"/>
  <c r="AH685" i="2"/>
  <c r="AI685" i="2"/>
  <c r="AJ685" i="2"/>
  <c r="P686" i="2"/>
  <c r="AB686" i="2"/>
  <c r="AG686" i="2"/>
  <c r="AC686" i="2"/>
  <c r="AH686" i="2"/>
  <c r="AD686" i="2"/>
  <c r="AE686" i="2"/>
  <c r="AF686" i="2"/>
  <c r="AI686" i="2"/>
  <c r="AJ686" i="2"/>
  <c r="AK686" i="2"/>
  <c r="P687" i="2"/>
  <c r="AB687" i="2"/>
  <c r="AC687" i="2"/>
  <c r="AD687" i="2"/>
  <c r="AI687" i="2"/>
  <c r="AE687" i="2"/>
  <c r="AF687" i="2"/>
  <c r="AG687" i="2"/>
  <c r="AH687" i="2"/>
  <c r="AJ687" i="2"/>
  <c r="AK687" i="2"/>
  <c r="P688" i="2"/>
  <c r="AB688" i="2"/>
  <c r="AC688" i="2"/>
  <c r="AD688" i="2"/>
  <c r="AE688" i="2"/>
  <c r="AJ688" i="2"/>
  <c r="AF688" i="2"/>
  <c r="AG688" i="2"/>
  <c r="AH688" i="2"/>
  <c r="AI688" i="2"/>
  <c r="AK688" i="2"/>
  <c r="P689" i="2"/>
  <c r="AB689" i="2"/>
  <c r="AG689" i="2"/>
  <c r="AC689" i="2"/>
  <c r="AD689" i="2"/>
  <c r="AE689" i="2"/>
  <c r="AF689" i="2"/>
  <c r="AK689" i="2"/>
  <c r="AH689" i="2"/>
  <c r="AI689" i="2"/>
  <c r="AJ689" i="2"/>
  <c r="P690" i="2"/>
  <c r="AB690" i="2"/>
  <c r="AC690" i="2"/>
  <c r="AH690" i="2"/>
  <c r="AD690" i="2"/>
  <c r="AE690" i="2"/>
  <c r="AF690" i="2"/>
  <c r="AG690" i="2"/>
  <c r="AI690" i="2"/>
  <c r="AJ690" i="2"/>
  <c r="AK690" i="2"/>
  <c r="P691" i="2"/>
  <c r="AB691" i="2"/>
  <c r="AC691" i="2"/>
  <c r="AD691" i="2"/>
  <c r="AI691" i="2"/>
  <c r="AE691" i="2"/>
  <c r="AF691" i="2"/>
  <c r="AG691" i="2"/>
  <c r="AH691" i="2"/>
  <c r="AJ691" i="2"/>
  <c r="AK691" i="2"/>
  <c r="P47" i="2"/>
  <c r="AB47" i="2"/>
  <c r="AC47" i="2"/>
  <c r="AD47" i="2"/>
  <c r="AE47" i="2"/>
  <c r="AJ47" i="2"/>
  <c r="AF47" i="2"/>
  <c r="AG47" i="2"/>
  <c r="AH47" i="2"/>
  <c r="AI47" i="2"/>
  <c r="AK47" i="2"/>
  <c r="P48" i="2"/>
  <c r="AB48" i="2"/>
  <c r="AG48" i="2"/>
  <c r="AC48" i="2"/>
  <c r="AD48" i="2"/>
  <c r="AE48" i="2"/>
  <c r="AF48" i="2"/>
  <c r="AK48" i="2"/>
  <c r="AH48" i="2"/>
  <c r="AI48" i="2"/>
  <c r="AJ48" i="2"/>
  <c r="P49" i="2"/>
  <c r="AB49" i="2"/>
  <c r="AC49" i="2"/>
  <c r="AH49" i="2"/>
  <c r="AD49" i="2"/>
  <c r="AE49" i="2"/>
  <c r="AF49" i="2"/>
  <c r="AG49" i="2"/>
  <c r="AI49" i="2"/>
  <c r="AJ49" i="2"/>
  <c r="AK49" i="2"/>
  <c r="P50" i="2"/>
  <c r="AB50" i="2"/>
  <c r="AC50" i="2"/>
  <c r="AD50" i="2"/>
  <c r="AI50" i="2"/>
  <c r="AE50" i="2"/>
  <c r="AF50" i="2"/>
  <c r="AG50" i="2"/>
  <c r="AH50" i="2"/>
  <c r="AJ50" i="2"/>
  <c r="AK50" i="2"/>
  <c r="P51" i="2"/>
  <c r="AB51" i="2"/>
  <c r="AC51" i="2"/>
  <c r="AD51" i="2"/>
  <c r="AI51" i="2"/>
  <c r="AE51" i="2"/>
  <c r="AJ51" i="2"/>
  <c r="AF51" i="2"/>
  <c r="AG51" i="2"/>
  <c r="AH51" i="2"/>
  <c r="AK51" i="2"/>
  <c r="P52" i="2"/>
  <c r="AB52" i="2"/>
  <c r="AG52" i="2"/>
  <c r="AC52" i="2"/>
  <c r="AD52" i="2"/>
  <c r="AE52" i="2"/>
  <c r="AF52" i="2"/>
  <c r="AK52" i="2"/>
  <c r="AH52" i="2"/>
  <c r="AI52" i="2"/>
  <c r="AJ52" i="2"/>
  <c r="P53" i="2"/>
  <c r="AB53" i="2"/>
  <c r="AC53" i="2"/>
  <c r="AH53" i="2"/>
  <c r="AD53" i="2"/>
  <c r="AE53" i="2"/>
  <c r="AF53" i="2"/>
  <c r="AG53" i="2"/>
  <c r="AI53" i="2"/>
  <c r="AJ53" i="2"/>
  <c r="AK53" i="2"/>
  <c r="P54" i="2"/>
  <c r="AB54" i="2"/>
  <c r="AC54" i="2"/>
  <c r="AH54" i="2"/>
  <c r="AD54" i="2"/>
  <c r="AI54" i="2"/>
  <c r="AE54" i="2"/>
  <c r="AF54" i="2"/>
  <c r="AG54" i="2"/>
  <c r="AJ54" i="2"/>
  <c r="AK54" i="2"/>
  <c r="P55" i="2"/>
  <c r="AB55" i="2"/>
  <c r="AC55" i="2"/>
  <c r="AD55" i="2"/>
  <c r="AE55" i="2"/>
  <c r="AJ55" i="2"/>
  <c r="AF55" i="2"/>
  <c r="AG55" i="2"/>
  <c r="AH55" i="2"/>
  <c r="AI55" i="2"/>
  <c r="AK55" i="2"/>
  <c r="P56" i="2"/>
  <c r="AB56" i="2"/>
  <c r="AG56" i="2"/>
  <c r="AC56" i="2"/>
  <c r="AD56" i="2"/>
  <c r="AE56" i="2"/>
  <c r="AF56" i="2"/>
  <c r="AK56" i="2"/>
  <c r="AH56" i="2"/>
  <c r="AI56" i="2"/>
  <c r="AJ56" i="2"/>
  <c r="P57" i="2"/>
  <c r="AB57" i="2"/>
  <c r="AG57" i="2"/>
  <c r="AC57" i="2"/>
  <c r="AH57" i="2"/>
  <c r="AD57" i="2"/>
  <c r="AE57" i="2"/>
  <c r="AF57" i="2"/>
  <c r="AI57" i="2"/>
  <c r="AJ57" i="2"/>
  <c r="AK57" i="2"/>
  <c r="P58" i="2"/>
  <c r="AB58" i="2"/>
  <c r="AC58" i="2"/>
  <c r="AD58" i="2"/>
  <c r="AI58" i="2"/>
  <c r="AE58" i="2"/>
  <c r="AF58" i="2"/>
  <c r="AG58" i="2"/>
  <c r="AH58" i="2"/>
  <c r="AJ58" i="2"/>
  <c r="AK58" i="2"/>
  <c r="P59" i="2"/>
  <c r="AB59" i="2"/>
  <c r="AC59" i="2"/>
  <c r="AD59" i="2"/>
  <c r="AE59" i="2"/>
  <c r="AJ59" i="2"/>
  <c r="AF59" i="2"/>
  <c r="AG59" i="2"/>
  <c r="AH59" i="2"/>
  <c r="AI59" i="2"/>
  <c r="AK59" i="2"/>
  <c r="P60" i="2"/>
  <c r="AB60" i="2"/>
  <c r="AG60" i="2"/>
  <c r="AC60" i="2"/>
  <c r="AD60" i="2"/>
  <c r="AE60" i="2"/>
  <c r="AF60" i="2"/>
  <c r="AK60" i="2"/>
  <c r="AH60" i="2"/>
  <c r="AI60" i="2"/>
  <c r="AJ60" i="2"/>
  <c r="P61" i="2"/>
  <c r="AB61" i="2"/>
  <c r="AC61" i="2"/>
  <c r="AH61" i="2"/>
  <c r="AD61" i="2"/>
  <c r="AE61" i="2"/>
  <c r="AF61" i="2"/>
  <c r="AG61" i="2"/>
  <c r="AI61" i="2"/>
  <c r="AJ61" i="2"/>
  <c r="AK61" i="2"/>
  <c r="P62" i="2"/>
  <c r="AB62" i="2"/>
  <c r="AC62" i="2"/>
  <c r="AD62" i="2"/>
  <c r="AI62" i="2"/>
  <c r="AE62" i="2"/>
  <c r="AF62" i="2"/>
  <c r="AG62" i="2"/>
  <c r="AH62" i="2"/>
  <c r="AJ62" i="2"/>
  <c r="AK62" i="2"/>
  <c r="P63" i="2"/>
  <c r="AB63" i="2"/>
  <c r="AC63" i="2"/>
  <c r="AD63" i="2"/>
  <c r="AE63" i="2"/>
  <c r="AJ63" i="2"/>
  <c r="AF63" i="2"/>
  <c r="AG63" i="2"/>
  <c r="AH63" i="2"/>
  <c r="AI63" i="2"/>
  <c r="AK63" i="2"/>
  <c r="P64" i="2"/>
  <c r="AB64" i="2"/>
  <c r="AG64" i="2"/>
  <c r="AC64" i="2"/>
  <c r="AD64" i="2"/>
  <c r="AE64" i="2"/>
  <c r="AF64" i="2"/>
  <c r="AK64" i="2"/>
  <c r="AH64" i="2"/>
  <c r="AI64" i="2"/>
  <c r="AJ64" i="2"/>
  <c r="P65" i="2"/>
  <c r="AB65" i="2"/>
  <c r="AC65" i="2"/>
  <c r="AH65" i="2"/>
  <c r="AD65" i="2"/>
  <c r="AE65" i="2"/>
  <c r="AF65" i="2"/>
  <c r="AG65" i="2"/>
  <c r="AI65" i="2"/>
  <c r="AJ65" i="2"/>
  <c r="AK65" i="2"/>
  <c r="P66" i="2"/>
  <c r="AB66" i="2"/>
  <c r="AC66" i="2"/>
  <c r="AD66" i="2"/>
  <c r="AI66" i="2"/>
  <c r="AE66" i="2"/>
  <c r="AF66" i="2"/>
  <c r="AG66" i="2"/>
  <c r="AH66" i="2"/>
  <c r="AJ66" i="2"/>
  <c r="AK66" i="2"/>
  <c r="P67" i="2"/>
  <c r="AB67" i="2"/>
  <c r="AC67" i="2"/>
  <c r="AD67" i="2"/>
  <c r="AI67" i="2"/>
  <c r="AE67" i="2"/>
  <c r="AJ67" i="2"/>
  <c r="AF67" i="2"/>
  <c r="AG67" i="2"/>
  <c r="AH67" i="2"/>
  <c r="AK67" i="2"/>
  <c r="P68" i="2"/>
  <c r="AB68" i="2"/>
  <c r="AG68" i="2"/>
  <c r="AC68" i="2"/>
  <c r="AD68" i="2"/>
  <c r="AE68" i="2"/>
  <c r="AF68" i="2"/>
  <c r="AK68" i="2"/>
  <c r="AH68" i="2"/>
  <c r="AI68" i="2"/>
  <c r="AJ68" i="2"/>
  <c r="P69" i="2"/>
  <c r="AB69" i="2"/>
  <c r="AC69" i="2"/>
  <c r="AH69" i="2"/>
  <c r="AD69" i="2"/>
  <c r="AE69" i="2"/>
  <c r="AF69" i="2"/>
  <c r="AG69" i="2"/>
  <c r="AI69" i="2"/>
  <c r="AJ69" i="2"/>
  <c r="AK69" i="2"/>
  <c r="P70" i="2"/>
  <c r="AB70" i="2"/>
  <c r="AC70" i="2"/>
  <c r="AH70" i="2"/>
  <c r="AD70" i="2"/>
  <c r="AI70" i="2"/>
  <c r="AE70" i="2"/>
  <c r="AF70" i="2"/>
  <c r="AG70" i="2"/>
  <c r="AJ70" i="2"/>
  <c r="AK70" i="2"/>
  <c r="P71" i="2"/>
  <c r="AB71" i="2"/>
  <c r="AC71" i="2"/>
  <c r="AD71" i="2"/>
  <c r="AE71" i="2"/>
  <c r="AJ71" i="2"/>
  <c r="AF71" i="2"/>
  <c r="AG71" i="2"/>
  <c r="AH71" i="2"/>
  <c r="AI71" i="2"/>
  <c r="AK71" i="2"/>
  <c r="P72" i="2"/>
  <c r="AB72" i="2"/>
  <c r="AG72" i="2"/>
  <c r="AC72" i="2"/>
  <c r="AD72" i="2"/>
  <c r="AE72" i="2"/>
  <c r="AF72" i="2"/>
  <c r="AK72" i="2"/>
  <c r="AH72" i="2"/>
  <c r="AI72" i="2"/>
  <c r="AJ72" i="2"/>
  <c r="P73" i="2"/>
  <c r="AB73" i="2"/>
  <c r="AG73" i="2"/>
  <c r="AC73" i="2"/>
  <c r="AH73" i="2"/>
  <c r="AD73" i="2"/>
  <c r="AE73" i="2"/>
  <c r="AF73" i="2"/>
  <c r="AI73" i="2"/>
  <c r="AJ73" i="2"/>
  <c r="AK73" i="2"/>
  <c r="P74" i="2"/>
  <c r="AB74" i="2"/>
  <c r="AC74" i="2"/>
  <c r="AD74" i="2"/>
  <c r="AI74" i="2"/>
  <c r="AE74" i="2"/>
  <c r="AF74" i="2"/>
  <c r="AG74" i="2"/>
  <c r="AH74" i="2"/>
  <c r="AJ74" i="2"/>
  <c r="AK74" i="2"/>
  <c r="P75" i="2"/>
  <c r="AB75" i="2"/>
  <c r="AC75" i="2"/>
  <c r="AD75" i="2"/>
  <c r="AE75" i="2"/>
  <c r="AJ75" i="2"/>
  <c r="AF75" i="2"/>
  <c r="AG75" i="2"/>
  <c r="AH75" i="2"/>
  <c r="AI75" i="2"/>
  <c r="AK75" i="2"/>
  <c r="P76" i="2"/>
  <c r="AB76" i="2"/>
  <c r="AG76" i="2"/>
  <c r="AC76" i="2"/>
  <c r="AD76" i="2"/>
  <c r="AE76" i="2"/>
  <c r="AF76" i="2"/>
  <c r="AK76" i="2"/>
  <c r="AH76" i="2"/>
  <c r="AI76" i="2"/>
  <c r="AJ76" i="2"/>
  <c r="P77" i="2"/>
  <c r="AB77" i="2"/>
  <c r="AC77" i="2"/>
  <c r="AH77" i="2"/>
  <c r="AD77" i="2"/>
  <c r="AE77" i="2"/>
  <c r="AF77" i="2"/>
  <c r="AG77" i="2"/>
  <c r="AI77" i="2"/>
  <c r="AJ77" i="2"/>
  <c r="AK77" i="2"/>
  <c r="P78" i="2"/>
  <c r="AB78" i="2"/>
  <c r="AC78" i="2"/>
  <c r="AD78" i="2"/>
  <c r="AI78" i="2"/>
  <c r="AE78" i="2"/>
  <c r="AF78" i="2"/>
  <c r="AG78" i="2"/>
  <c r="AH78" i="2"/>
  <c r="AJ78" i="2"/>
  <c r="AK78" i="2"/>
  <c r="P79" i="2"/>
  <c r="AB79" i="2"/>
  <c r="AC79" i="2"/>
  <c r="AD79" i="2"/>
  <c r="AE79" i="2"/>
  <c r="AJ79" i="2"/>
  <c r="AF79" i="2"/>
  <c r="AG79" i="2"/>
  <c r="AH79" i="2"/>
  <c r="AI79" i="2"/>
  <c r="AK79" i="2"/>
  <c r="P80" i="2"/>
  <c r="AB80" i="2"/>
  <c r="AG80" i="2"/>
  <c r="AC80" i="2"/>
  <c r="AD80" i="2"/>
  <c r="AE80" i="2"/>
  <c r="AF80" i="2"/>
  <c r="AK80" i="2"/>
  <c r="AH80" i="2"/>
  <c r="AI80" i="2"/>
  <c r="AJ80" i="2"/>
  <c r="P81" i="2"/>
  <c r="AB81" i="2"/>
  <c r="AC81" i="2"/>
  <c r="AH81" i="2"/>
  <c r="AD81" i="2"/>
  <c r="AE81" i="2"/>
  <c r="AF81" i="2"/>
  <c r="AG81" i="2"/>
  <c r="AI81" i="2"/>
  <c r="AJ81" i="2"/>
  <c r="AK81" i="2"/>
  <c r="P82" i="2"/>
  <c r="AB82" i="2"/>
  <c r="AC82" i="2"/>
  <c r="AD82" i="2"/>
  <c r="AI82" i="2"/>
  <c r="AE82" i="2"/>
  <c r="AF82" i="2"/>
  <c r="AG82" i="2"/>
  <c r="AH82" i="2"/>
  <c r="AJ82" i="2"/>
  <c r="AK82" i="2"/>
  <c r="P83" i="2"/>
  <c r="AB83" i="2"/>
  <c r="AC83" i="2"/>
  <c r="AD83" i="2"/>
  <c r="AI83" i="2"/>
  <c r="AE83" i="2"/>
  <c r="AJ83" i="2"/>
  <c r="AF83" i="2"/>
  <c r="AG83" i="2"/>
  <c r="AH83" i="2"/>
  <c r="AK83" i="2"/>
  <c r="P84" i="2"/>
  <c r="AB84" i="2"/>
  <c r="AG84" i="2"/>
  <c r="AC84" i="2"/>
  <c r="AD84" i="2"/>
  <c r="AE84" i="2"/>
  <c r="AF84" i="2"/>
  <c r="AK84" i="2"/>
  <c r="AH84" i="2"/>
  <c r="AI84" i="2"/>
  <c r="AJ84" i="2"/>
  <c r="P85" i="2"/>
  <c r="AB85" i="2"/>
  <c r="AC85" i="2"/>
  <c r="AH85" i="2"/>
  <c r="AD85" i="2"/>
  <c r="AE85" i="2"/>
  <c r="AF85" i="2"/>
  <c r="AG85" i="2"/>
  <c r="AI85" i="2"/>
  <c r="AJ85" i="2"/>
  <c r="AK85" i="2"/>
  <c r="P86" i="2"/>
  <c r="AB86" i="2"/>
  <c r="AC86" i="2"/>
  <c r="AH86" i="2"/>
  <c r="AD86" i="2"/>
  <c r="AI86" i="2"/>
  <c r="AE86" i="2"/>
  <c r="AF86" i="2"/>
  <c r="AG86" i="2"/>
  <c r="AJ86" i="2"/>
  <c r="AK86" i="2"/>
  <c r="P87" i="2"/>
  <c r="AB87" i="2"/>
  <c r="AC87" i="2"/>
  <c r="AD87" i="2"/>
  <c r="AE87" i="2"/>
  <c r="AJ87" i="2"/>
  <c r="AF87" i="2"/>
  <c r="AG87" i="2"/>
  <c r="AH87" i="2"/>
  <c r="AI87" i="2"/>
  <c r="AK87" i="2"/>
  <c r="P88" i="2"/>
  <c r="AB88" i="2"/>
  <c r="AG88" i="2"/>
  <c r="AC88" i="2"/>
  <c r="AD88" i="2"/>
  <c r="AE88" i="2"/>
  <c r="AF88" i="2"/>
  <c r="AK88" i="2"/>
  <c r="AH88" i="2"/>
  <c r="AI88" i="2"/>
  <c r="AJ88" i="2"/>
  <c r="P89" i="2"/>
  <c r="AB89" i="2"/>
  <c r="AG89" i="2"/>
  <c r="AC89" i="2"/>
  <c r="AH89" i="2"/>
  <c r="AD89" i="2"/>
  <c r="AE89" i="2"/>
  <c r="AF89" i="2"/>
  <c r="AI89" i="2"/>
  <c r="AJ89" i="2"/>
  <c r="AK89" i="2"/>
  <c r="P90" i="2"/>
  <c r="AB90" i="2"/>
  <c r="AC90" i="2"/>
  <c r="AD90" i="2"/>
  <c r="AI90" i="2"/>
  <c r="AE90" i="2"/>
  <c r="AF90" i="2"/>
  <c r="AG90" i="2"/>
  <c r="AH90" i="2"/>
  <c r="AJ90" i="2"/>
  <c r="AK90" i="2"/>
  <c r="P91" i="2"/>
  <c r="AB91" i="2"/>
  <c r="AC91" i="2"/>
  <c r="AD91" i="2"/>
  <c r="AE91" i="2"/>
  <c r="AJ91" i="2"/>
  <c r="AF91" i="2"/>
  <c r="AG91" i="2"/>
  <c r="AH91" i="2"/>
  <c r="AI91" i="2"/>
  <c r="AK91" i="2"/>
  <c r="P92" i="2"/>
  <c r="AB92" i="2"/>
  <c r="AG92" i="2"/>
  <c r="AC92" i="2"/>
  <c r="AD92" i="2"/>
  <c r="AE92" i="2"/>
  <c r="AF92" i="2"/>
  <c r="AK92" i="2"/>
  <c r="AH92" i="2"/>
  <c r="AI92" i="2"/>
  <c r="AJ92" i="2"/>
  <c r="P93" i="2"/>
  <c r="AB93" i="2"/>
  <c r="AC93" i="2"/>
  <c r="AH93" i="2"/>
  <c r="AD93" i="2"/>
  <c r="AE93" i="2"/>
  <c r="AF93" i="2"/>
  <c r="AG93" i="2"/>
  <c r="AI93" i="2"/>
  <c r="AJ93" i="2"/>
  <c r="AK93" i="2"/>
  <c r="P94" i="2"/>
  <c r="AB94" i="2"/>
  <c r="AC94" i="2"/>
  <c r="AD94" i="2"/>
  <c r="AI94" i="2"/>
  <c r="AE94" i="2"/>
  <c r="AF94" i="2"/>
  <c r="AG94" i="2"/>
  <c r="AH94" i="2"/>
  <c r="AJ94" i="2"/>
  <c r="AK94" i="2"/>
  <c r="P95" i="2"/>
  <c r="AB95" i="2"/>
  <c r="AC95" i="2"/>
  <c r="AD95" i="2"/>
  <c r="AE95" i="2"/>
  <c r="AJ95" i="2"/>
  <c r="AF95" i="2"/>
  <c r="AG95" i="2"/>
  <c r="AH95" i="2"/>
  <c r="AI95" i="2"/>
  <c r="AK95" i="2"/>
  <c r="P96" i="2"/>
  <c r="AB96" i="2"/>
  <c r="AG96" i="2"/>
  <c r="AC96" i="2"/>
  <c r="AD96" i="2"/>
  <c r="AE96" i="2"/>
  <c r="AF96" i="2"/>
  <c r="AK96" i="2"/>
  <c r="AH96" i="2"/>
  <c r="AI96" i="2"/>
  <c r="AJ96" i="2"/>
  <c r="P97" i="2"/>
  <c r="AB97" i="2"/>
  <c r="AC97" i="2"/>
  <c r="AH97" i="2"/>
  <c r="AD97" i="2"/>
  <c r="AE97" i="2"/>
  <c r="AF97" i="2"/>
  <c r="AG97" i="2"/>
  <c r="AI97" i="2"/>
  <c r="AJ97" i="2"/>
  <c r="AK97" i="2"/>
  <c r="P98" i="2"/>
  <c r="AB98" i="2"/>
  <c r="AC98" i="2"/>
  <c r="AD98" i="2"/>
  <c r="AI98" i="2"/>
  <c r="AE98" i="2"/>
  <c r="AF98" i="2"/>
  <c r="AG98" i="2"/>
  <c r="AH98" i="2"/>
  <c r="AJ98" i="2"/>
  <c r="AK98" i="2"/>
  <c r="P99" i="2"/>
  <c r="AB99" i="2"/>
  <c r="AC99" i="2"/>
  <c r="AD99" i="2"/>
  <c r="AI99" i="2"/>
  <c r="AE99" i="2"/>
  <c r="AJ99" i="2"/>
  <c r="AF99" i="2"/>
  <c r="AG99" i="2"/>
  <c r="AH99" i="2"/>
  <c r="AK99" i="2"/>
  <c r="P100" i="2"/>
  <c r="AB100" i="2"/>
  <c r="AG100" i="2"/>
  <c r="AC100" i="2"/>
  <c r="AD100" i="2"/>
  <c r="AE100" i="2"/>
  <c r="AF100" i="2"/>
  <c r="AK100" i="2"/>
  <c r="AH100" i="2"/>
  <c r="AI100" i="2"/>
  <c r="AJ100" i="2"/>
  <c r="P101" i="2"/>
  <c r="AB101" i="2"/>
  <c r="AC101" i="2"/>
  <c r="AH101" i="2"/>
  <c r="AD101" i="2"/>
  <c r="AE101" i="2"/>
  <c r="AF101" i="2"/>
  <c r="AG101" i="2"/>
  <c r="AI101" i="2"/>
  <c r="AJ101" i="2"/>
  <c r="AK101" i="2"/>
  <c r="P102" i="2"/>
  <c r="AB102" i="2"/>
  <c r="AC102" i="2"/>
  <c r="AH102" i="2"/>
  <c r="AD102" i="2"/>
  <c r="AI102" i="2"/>
  <c r="AE102" i="2"/>
  <c r="AF102" i="2"/>
  <c r="AG102" i="2"/>
  <c r="AJ102" i="2"/>
  <c r="AK102" i="2"/>
  <c r="P103" i="2"/>
  <c r="AB103" i="2"/>
  <c r="AC103" i="2"/>
  <c r="AD103" i="2"/>
  <c r="AE103" i="2"/>
  <c r="AJ103" i="2"/>
  <c r="AF103" i="2"/>
  <c r="AG103" i="2"/>
  <c r="AH103" i="2"/>
  <c r="AI103" i="2"/>
  <c r="AK103" i="2"/>
  <c r="P104" i="2"/>
  <c r="AB104" i="2"/>
  <c r="AG104" i="2"/>
  <c r="AC104" i="2"/>
  <c r="AD104" i="2"/>
  <c r="AE104" i="2"/>
  <c r="AF104" i="2"/>
  <c r="AK104" i="2"/>
  <c r="AH104" i="2"/>
  <c r="AI104" i="2"/>
  <c r="AJ104" i="2"/>
  <c r="P105" i="2"/>
  <c r="AB105" i="2"/>
  <c r="AG105" i="2"/>
  <c r="AC105" i="2"/>
  <c r="AH105" i="2"/>
  <c r="AD105" i="2"/>
  <c r="AE105" i="2"/>
  <c r="AF105" i="2"/>
  <c r="AI105" i="2"/>
  <c r="AJ105" i="2"/>
  <c r="AK105" i="2"/>
  <c r="P106" i="2"/>
  <c r="AB106" i="2"/>
  <c r="AC106" i="2"/>
  <c r="AD106" i="2"/>
  <c r="AI106" i="2"/>
  <c r="AE106" i="2"/>
  <c r="AF106" i="2"/>
  <c r="AG106" i="2"/>
  <c r="AH106" i="2"/>
  <c r="AJ106" i="2"/>
  <c r="AK106" i="2"/>
  <c r="P107" i="2"/>
  <c r="AB107" i="2"/>
  <c r="AC107" i="2"/>
  <c r="AD107" i="2"/>
  <c r="AE107" i="2"/>
  <c r="AJ107" i="2"/>
  <c r="AF107" i="2"/>
  <c r="AG107" i="2"/>
  <c r="AH107" i="2"/>
  <c r="AI107" i="2"/>
  <c r="AK107" i="2"/>
  <c r="P108" i="2"/>
  <c r="AB108" i="2"/>
  <c r="AG108" i="2"/>
  <c r="AC108" i="2"/>
  <c r="AD108" i="2"/>
  <c r="AE108" i="2"/>
  <c r="AF108" i="2"/>
  <c r="AK108" i="2"/>
  <c r="AH108" i="2"/>
  <c r="AI108" i="2"/>
  <c r="AJ108" i="2"/>
  <c r="P109" i="2"/>
  <c r="AB109" i="2"/>
  <c r="AC109" i="2"/>
  <c r="AH109" i="2"/>
  <c r="AD109" i="2"/>
  <c r="AE109" i="2"/>
  <c r="AF109" i="2"/>
  <c r="AG109" i="2"/>
  <c r="AI109" i="2"/>
  <c r="AJ109" i="2"/>
  <c r="AK109" i="2"/>
  <c r="P110" i="2"/>
  <c r="AB110" i="2"/>
  <c r="AC110" i="2"/>
  <c r="AD110" i="2"/>
  <c r="AI110" i="2"/>
  <c r="AE110" i="2"/>
  <c r="AF110" i="2"/>
  <c r="AG110" i="2"/>
  <c r="AH110" i="2"/>
  <c r="AJ110" i="2"/>
  <c r="AK110" i="2"/>
  <c r="P111" i="2"/>
  <c r="AB111" i="2"/>
  <c r="AC111" i="2"/>
  <c r="AD111" i="2"/>
  <c r="AE111" i="2"/>
  <c r="AJ111" i="2"/>
  <c r="AF111" i="2"/>
  <c r="AG111" i="2"/>
  <c r="AH111" i="2"/>
  <c r="AI111" i="2"/>
  <c r="AK111" i="2"/>
  <c r="P112" i="2"/>
  <c r="AB112" i="2"/>
  <c r="AG112" i="2"/>
  <c r="AC112" i="2"/>
  <c r="AD112" i="2"/>
  <c r="AE112" i="2"/>
  <c r="AF112" i="2"/>
  <c r="AK112" i="2"/>
  <c r="AH112" i="2"/>
  <c r="AI112" i="2"/>
  <c r="AJ112" i="2"/>
  <c r="P113" i="2"/>
  <c r="AB113" i="2"/>
  <c r="AC113" i="2"/>
  <c r="AH113" i="2"/>
  <c r="AD113" i="2"/>
  <c r="AE113" i="2"/>
  <c r="AF113" i="2"/>
  <c r="AG113" i="2"/>
  <c r="AI113" i="2"/>
  <c r="AJ113" i="2"/>
  <c r="AK113" i="2"/>
  <c r="P114" i="2"/>
  <c r="AB114" i="2"/>
  <c r="AC114" i="2"/>
  <c r="AD114" i="2"/>
  <c r="AI114" i="2"/>
  <c r="AE114" i="2"/>
  <c r="AF114" i="2"/>
  <c r="AG114" i="2"/>
  <c r="AH114" i="2"/>
  <c r="AJ114" i="2"/>
  <c r="AK114" i="2"/>
  <c r="P115" i="2"/>
  <c r="AB115" i="2"/>
  <c r="AC115" i="2"/>
  <c r="AD115" i="2"/>
  <c r="AI115" i="2"/>
  <c r="AE115" i="2"/>
  <c r="AJ115" i="2"/>
  <c r="AF115" i="2"/>
  <c r="AG115" i="2"/>
  <c r="AH115" i="2"/>
  <c r="AK115" i="2"/>
  <c r="P116" i="2"/>
  <c r="AB116" i="2"/>
  <c r="AG116" i="2"/>
  <c r="AC116" i="2"/>
  <c r="AD116" i="2"/>
  <c r="AE116" i="2"/>
  <c r="AF116" i="2"/>
  <c r="AK116" i="2"/>
  <c r="AH116" i="2"/>
  <c r="AI116" i="2"/>
  <c r="AJ116" i="2"/>
  <c r="P117" i="2"/>
  <c r="AB117" i="2"/>
  <c r="AC117" i="2"/>
  <c r="AH117" i="2"/>
  <c r="AD117" i="2"/>
  <c r="AE117" i="2"/>
  <c r="AF117" i="2"/>
  <c r="AG117" i="2"/>
  <c r="AI117" i="2"/>
  <c r="AJ117" i="2"/>
  <c r="AK117" i="2"/>
  <c r="P118" i="2"/>
  <c r="AB118" i="2"/>
  <c r="AC118" i="2"/>
  <c r="AH118" i="2"/>
  <c r="AD118" i="2"/>
  <c r="AI118" i="2"/>
  <c r="AE118" i="2"/>
  <c r="AF118" i="2"/>
  <c r="AG118" i="2"/>
  <c r="AJ118" i="2"/>
  <c r="AK118" i="2"/>
  <c r="P119" i="2"/>
  <c r="AB119" i="2"/>
  <c r="AC119" i="2"/>
  <c r="AD119" i="2"/>
  <c r="AE119" i="2"/>
  <c r="AJ119" i="2"/>
  <c r="AF119" i="2"/>
  <c r="AG119" i="2"/>
  <c r="AH119" i="2"/>
  <c r="AI119" i="2"/>
  <c r="AK119" i="2"/>
  <c r="P120" i="2"/>
  <c r="AB120" i="2"/>
  <c r="AG120" i="2"/>
  <c r="AC120" i="2"/>
  <c r="AD120" i="2"/>
  <c r="AE120" i="2"/>
  <c r="AF120" i="2"/>
  <c r="AK120" i="2"/>
  <c r="AH120" i="2"/>
  <c r="AI120" i="2"/>
  <c r="AJ120" i="2"/>
  <c r="P121" i="2"/>
  <c r="AB121" i="2"/>
  <c r="AG121" i="2"/>
  <c r="AC121" i="2"/>
  <c r="AH121" i="2"/>
  <c r="AD121" i="2"/>
  <c r="AE121" i="2"/>
  <c r="AF121" i="2"/>
  <c r="AI121" i="2"/>
  <c r="AJ121" i="2"/>
  <c r="AK121" i="2"/>
  <c r="P122" i="2"/>
  <c r="AB122" i="2"/>
  <c r="AC122" i="2"/>
  <c r="AD122" i="2"/>
  <c r="AI122" i="2"/>
  <c r="AE122" i="2"/>
  <c r="AF122" i="2"/>
  <c r="AG122" i="2"/>
  <c r="AH122" i="2"/>
  <c r="AJ122" i="2"/>
  <c r="AK122" i="2"/>
  <c r="P123" i="2"/>
  <c r="AB123" i="2"/>
  <c r="AC123" i="2"/>
  <c r="AD123" i="2"/>
  <c r="AE123" i="2"/>
  <c r="AJ123" i="2"/>
  <c r="AF123" i="2"/>
  <c r="AG123" i="2"/>
  <c r="AH123" i="2"/>
  <c r="AI123" i="2"/>
  <c r="AK123" i="2"/>
  <c r="P124" i="2"/>
  <c r="AB124" i="2"/>
  <c r="AG124" i="2"/>
  <c r="AC124" i="2"/>
  <c r="AD124" i="2"/>
  <c r="AE124" i="2"/>
  <c r="AF124" i="2"/>
  <c r="AK124" i="2"/>
  <c r="AH124" i="2"/>
  <c r="AI124" i="2"/>
  <c r="AJ124" i="2"/>
  <c r="P125" i="2"/>
  <c r="AB125" i="2"/>
  <c r="AC125" i="2"/>
  <c r="AH125" i="2"/>
  <c r="AD125" i="2"/>
  <c r="AE125" i="2"/>
  <c r="AF125" i="2"/>
  <c r="AG125" i="2"/>
  <c r="AI125" i="2"/>
  <c r="AJ125" i="2"/>
  <c r="AK125" i="2"/>
  <c r="P126" i="2"/>
  <c r="AB126" i="2"/>
  <c r="AC126" i="2"/>
  <c r="AD126" i="2"/>
  <c r="AI126" i="2"/>
  <c r="AE126" i="2"/>
  <c r="AF126" i="2"/>
  <c r="AG126" i="2"/>
  <c r="AH126" i="2"/>
  <c r="AJ126" i="2"/>
  <c r="AK126" i="2"/>
  <c r="P127" i="2"/>
  <c r="AB127" i="2"/>
  <c r="AC127" i="2"/>
  <c r="AD127" i="2"/>
  <c r="AE127" i="2"/>
  <c r="AJ127" i="2"/>
  <c r="AF127" i="2"/>
  <c r="AG127" i="2"/>
  <c r="AH127" i="2"/>
  <c r="AI127" i="2"/>
  <c r="AK127" i="2"/>
  <c r="P128" i="2"/>
  <c r="AB128" i="2"/>
  <c r="AG128" i="2"/>
  <c r="AC128" i="2"/>
  <c r="AD128" i="2"/>
  <c r="AE128" i="2"/>
  <c r="AF128" i="2"/>
  <c r="AK128" i="2"/>
  <c r="AH128" i="2"/>
  <c r="AI128" i="2"/>
  <c r="AJ128" i="2"/>
  <c r="P129" i="2"/>
  <c r="AB129" i="2"/>
  <c r="AC129" i="2"/>
  <c r="AH129" i="2"/>
  <c r="AD129" i="2"/>
  <c r="AE129" i="2"/>
  <c r="AF129" i="2"/>
  <c r="AG129" i="2"/>
  <c r="AI129" i="2"/>
  <c r="AJ129" i="2"/>
  <c r="AK129" i="2"/>
  <c r="P130" i="2"/>
  <c r="AB130" i="2"/>
  <c r="AC130" i="2"/>
  <c r="AD130" i="2"/>
  <c r="AI130" i="2"/>
  <c r="AE130" i="2"/>
  <c r="AF130" i="2"/>
  <c r="AG130" i="2"/>
  <c r="AH130" i="2"/>
  <c r="AJ130" i="2"/>
  <c r="AK130" i="2"/>
  <c r="P131" i="2"/>
  <c r="AB131" i="2"/>
  <c r="AC131" i="2"/>
  <c r="AD131" i="2"/>
  <c r="AI131" i="2"/>
  <c r="AE131" i="2"/>
  <c r="AJ131" i="2"/>
  <c r="AF131" i="2"/>
  <c r="AG131" i="2"/>
  <c r="AH131" i="2"/>
  <c r="AK131" i="2"/>
  <c r="P132" i="2"/>
  <c r="AB132" i="2"/>
  <c r="AG132" i="2"/>
  <c r="AC132" i="2"/>
  <c r="AD132" i="2"/>
  <c r="AE132" i="2"/>
  <c r="AF132" i="2"/>
  <c r="AK132" i="2"/>
  <c r="AH132" i="2"/>
  <c r="AI132" i="2"/>
  <c r="AJ132" i="2"/>
  <c r="P133" i="2"/>
  <c r="AB133" i="2"/>
  <c r="AC133" i="2"/>
  <c r="AH133" i="2"/>
  <c r="AD133" i="2"/>
  <c r="AE133" i="2"/>
  <c r="AF133" i="2"/>
  <c r="AG133" i="2"/>
  <c r="AI133" i="2"/>
  <c r="AJ133" i="2"/>
  <c r="AK133" i="2"/>
  <c r="P134" i="2"/>
  <c r="AB134" i="2"/>
  <c r="AC134" i="2"/>
  <c r="AH134" i="2"/>
  <c r="AD134" i="2"/>
  <c r="AI134" i="2"/>
  <c r="AE134" i="2"/>
  <c r="AF134" i="2"/>
  <c r="AG134" i="2"/>
  <c r="AJ134" i="2"/>
  <c r="AK134" i="2"/>
  <c r="P135" i="2"/>
  <c r="AB135" i="2"/>
  <c r="AC135" i="2"/>
  <c r="AD135" i="2"/>
  <c r="AE135" i="2"/>
  <c r="AJ135" i="2"/>
  <c r="AF135" i="2"/>
  <c r="AG135" i="2"/>
  <c r="AH135" i="2"/>
  <c r="AI135" i="2"/>
  <c r="AK135" i="2"/>
  <c r="P136" i="2"/>
  <c r="AB136" i="2"/>
  <c r="AG136" i="2"/>
  <c r="AC136" i="2"/>
  <c r="AD136" i="2"/>
  <c r="AE136" i="2"/>
  <c r="AF136" i="2"/>
  <c r="AK136" i="2"/>
  <c r="AH136" i="2"/>
  <c r="AI136" i="2"/>
  <c r="AJ136" i="2"/>
  <c r="P137" i="2"/>
  <c r="AB137" i="2"/>
  <c r="AG137" i="2"/>
  <c r="AC137" i="2"/>
  <c r="AH137" i="2"/>
  <c r="AD137" i="2"/>
  <c r="AE137" i="2"/>
  <c r="AF137" i="2"/>
  <c r="AI137" i="2"/>
  <c r="AJ137" i="2"/>
  <c r="AK137" i="2"/>
  <c r="P138" i="2"/>
  <c r="AB138" i="2"/>
  <c r="AC138" i="2"/>
  <c r="AD138" i="2"/>
  <c r="AI138" i="2"/>
  <c r="AE138" i="2"/>
  <c r="AF138" i="2"/>
  <c r="AG138" i="2"/>
  <c r="AH138" i="2"/>
  <c r="AJ138" i="2"/>
  <c r="AK138" i="2"/>
  <c r="P139" i="2"/>
  <c r="AB139" i="2"/>
  <c r="AC139" i="2"/>
  <c r="AD139" i="2"/>
  <c r="AE139" i="2"/>
  <c r="AJ139" i="2"/>
  <c r="AF139" i="2"/>
  <c r="AG139" i="2"/>
  <c r="AH139" i="2"/>
  <c r="AI139" i="2"/>
  <c r="AK139" i="2"/>
  <c r="P140" i="2"/>
  <c r="AB140" i="2"/>
  <c r="AG140" i="2"/>
  <c r="AC140" i="2"/>
  <c r="AD140" i="2"/>
  <c r="AE140" i="2"/>
  <c r="AF140" i="2"/>
  <c r="AK140" i="2"/>
  <c r="AH140" i="2"/>
  <c r="AI140" i="2"/>
  <c r="AJ140" i="2"/>
  <c r="P141" i="2"/>
  <c r="AB141" i="2"/>
  <c r="AC141" i="2"/>
  <c r="AH141" i="2"/>
  <c r="AD141" i="2"/>
  <c r="AE141" i="2"/>
  <c r="AF141" i="2"/>
  <c r="AG141" i="2"/>
  <c r="AI141" i="2"/>
  <c r="AJ141" i="2"/>
  <c r="AK141" i="2"/>
  <c r="P142" i="2"/>
  <c r="AB142" i="2"/>
  <c r="AC142" i="2"/>
  <c r="AD142" i="2"/>
  <c r="AI142" i="2"/>
  <c r="AE142" i="2"/>
  <c r="AF142" i="2"/>
  <c r="AG142" i="2"/>
  <c r="AH142" i="2"/>
  <c r="AJ142" i="2"/>
  <c r="AK142" i="2"/>
  <c r="P143" i="2"/>
  <c r="AB143" i="2"/>
  <c r="AC143" i="2"/>
  <c r="AD143" i="2"/>
  <c r="AE143" i="2"/>
  <c r="AJ143" i="2"/>
  <c r="AF143" i="2"/>
  <c r="AG143" i="2"/>
  <c r="AH143" i="2"/>
  <c r="AI143" i="2"/>
  <c r="AK143" i="2"/>
  <c r="P144" i="2"/>
  <c r="AB144" i="2"/>
  <c r="AG144" i="2"/>
  <c r="AC144" i="2"/>
  <c r="AD144" i="2"/>
  <c r="AE144" i="2"/>
  <c r="AF144" i="2"/>
  <c r="AK144" i="2"/>
  <c r="AH144" i="2"/>
  <c r="AI144" i="2"/>
  <c r="AJ144" i="2"/>
  <c r="P145" i="2"/>
  <c r="AB145" i="2"/>
  <c r="AC145" i="2"/>
  <c r="AH145" i="2"/>
  <c r="AD145" i="2"/>
  <c r="AE145" i="2"/>
  <c r="AF145" i="2"/>
  <c r="AG145" i="2"/>
  <c r="AI145" i="2"/>
  <c r="AJ145" i="2"/>
  <c r="AK145" i="2"/>
  <c r="P146" i="2"/>
  <c r="AB146" i="2"/>
  <c r="AC146" i="2"/>
  <c r="AD146" i="2"/>
  <c r="AI146" i="2"/>
  <c r="AE146" i="2"/>
  <c r="AF146" i="2"/>
  <c r="AG146" i="2"/>
  <c r="AH146" i="2"/>
  <c r="AJ146" i="2"/>
  <c r="AK146" i="2"/>
  <c r="P147" i="2"/>
  <c r="AB147" i="2"/>
  <c r="AC147" i="2"/>
  <c r="AD147" i="2"/>
  <c r="AI147" i="2"/>
  <c r="AE147" i="2"/>
  <c r="AJ147" i="2"/>
  <c r="AF147" i="2"/>
  <c r="AG147" i="2"/>
  <c r="AH147" i="2"/>
  <c r="AK147" i="2"/>
  <c r="P148" i="2"/>
  <c r="AB148" i="2"/>
  <c r="AG148" i="2"/>
  <c r="AC148" i="2"/>
  <c r="AD148" i="2"/>
  <c r="AE148" i="2"/>
  <c r="AF148" i="2"/>
  <c r="AK148" i="2"/>
  <c r="AH148" i="2"/>
  <c r="AI148" i="2"/>
  <c r="AJ148" i="2"/>
  <c r="P149" i="2"/>
  <c r="AB149" i="2"/>
  <c r="AC149" i="2"/>
  <c r="AH149" i="2"/>
  <c r="AD149" i="2"/>
  <c r="AE149" i="2"/>
  <c r="AF149" i="2"/>
  <c r="AG149" i="2"/>
  <c r="AI149" i="2"/>
  <c r="AJ149" i="2"/>
  <c r="AK149" i="2"/>
  <c r="P150" i="2"/>
  <c r="AB150" i="2"/>
  <c r="AC150" i="2"/>
  <c r="AH150" i="2"/>
  <c r="AD150" i="2"/>
  <c r="AI150" i="2"/>
  <c r="AE150" i="2"/>
  <c r="AF150" i="2"/>
  <c r="AG150" i="2"/>
  <c r="AJ150" i="2"/>
  <c r="AK150" i="2"/>
  <c r="P151" i="2"/>
  <c r="AB151" i="2"/>
  <c r="AC151" i="2"/>
  <c r="AD151" i="2"/>
  <c r="AE151" i="2"/>
  <c r="AJ151" i="2"/>
  <c r="AF151" i="2"/>
  <c r="AG151" i="2"/>
  <c r="AH151" i="2"/>
  <c r="AI151" i="2"/>
  <c r="AK151" i="2"/>
  <c r="P152" i="2"/>
  <c r="AB152" i="2"/>
  <c r="AG152" i="2"/>
  <c r="AC152" i="2"/>
  <c r="AD152" i="2"/>
  <c r="AE152" i="2"/>
  <c r="AF152" i="2"/>
  <c r="AK152" i="2"/>
  <c r="AH152" i="2"/>
  <c r="AI152" i="2"/>
  <c r="AJ152" i="2"/>
  <c r="P153" i="2"/>
  <c r="AB153" i="2"/>
  <c r="AG153" i="2"/>
  <c r="AC153" i="2"/>
  <c r="AH153" i="2"/>
  <c r="AD153" i="2"/>
  <c r="AE153" i="2"/>
  <c r="AF153" i="2"/>
  <c r="AI153" i="2"/>
  <c r="AJ153" i="2"/>
  <c r="AK153" i="2"/>
  <c r="P154" i="2"/>
  <c r="AB154" i="2"/>
  <c r="AC154" i="2"/>
  <c r="AD154" i="2"/>
  <c r="AI154" i="2"/>
  <c r="AE154" i="2"/>
  <c r="AF154" i="2"/>
  <c r="AG154" i="2"/>
  <c r="AH154" i="2"/>
  <c r="AJ154" i="2"/>
  <c r="AK154" i="2"/>
  <c r="P155" i="2"/>
  <c r="AB155" i="2"/>
  <c r="AC155" i="2"/>
  <c r="AD155" i="2"/>
  <c r="AE155" i="2"/>
  <c r="AJ155" i="2"/>
  <c r="AF155" i="2"/>
  <c r="AG155" i="2"/>
  <c r="AH155" i="2"/>
  <c r="AI155" i="2"/>
  <c r="AK155" i="2"/>
  <c r="P156" i="2"/>
  <c r="AB156" i="2"/>
  <c r="AG156" i="2"/>
  <c r="AC156" i="2"/>
  <c r="AD156" i="2"/>
  <c r="AE156" i="2"/>
  <c r="AF156" i="2"/>
  <c r="AK156" i="2"/>
  <c r="AH156" i="2"/>
  <c r="AI156" i="2"/>
  <c r="AJ156" i="2"/>
  <c r="P157" i="2"/>
  <c r="AB157" i="2"/>
  <c r="AC157" i="2"/>
  <c r="AH157" i="2"/>
  <c r="AD157" i="2"/>
  <c r="AE157" i="2"/>
  <c r="AF157" i="2"/>
  <c r="AG157" i="2"/>
  <c r="AI157" i="2"/>
  <c r="AJ157" i="2"/>
  <c r="AK157" i="2"/>
  <c r="P158" i="2"/>
  <c r="AB158" i="2"/>
  <c r="AC158" i="2"/>
  <c r="AD158" i="2"/>
  <c r="AI158" i="2"/>
  <c r="AE158" i="2"/>
  <c r="AF158" i="2"/>
  <c r="AG158" i="2"/>
  <c r="AH158" i="2"/>
  <c r="AJ158" i="2"/>
  <c r="AK158" i="2"/>
  <c r="P159" i="2"/>
  <c r="AB159" i="2"/>
  <c r="AC159" i="2"/>
  <c r="AD159" i="2"/>
  <c r="AE159" i="2"/>
  <c r="AJ159" i="2"/>
  <c r="AF159" i="2"/>
  <c r="AG159" i="2"/>
  <c r="AH159" i="2"/>
  <c r="AI159" i="2"/>
  <c r="AK159" i="2"/>
  <c r="P160" i="2"/>
  <c r="AB160" i="2"/>
  <c r="AG160" i="2"/>
  <c r="AC160" i="2"/>
  <c r="AD160" i="2"/>
  <c r="AE160" i="2"/>
  <c r="AF160" i="2"/>
  <c r="AK160" i="2"/>
  <c r="AH160" i="2"/>
  <c r="AI160" i="2"/>
  <c r="AJ160" i="2"/>
  <c r="P161" i="2"/>
  <c r="AB161" i="2"/>
  <c r="AC161" i="2"/>
  <c r="AH161" i="2"/>
  <c r="AD161" i="2"/>
  <c r="AE161" i="2"/>
  <c r="AF161" i="2"/>
  <c r="AG161" i="2"/>
  <c r="AI161" i="2"/>
  <c r="AJ161" i="2"/>
  <c r="AK161" i="2"/>
  <c r="P162" i="2"/>
  <c r="AB162" i="2"/>
  <c r="AC162" i="2"/>
  <c r="AD162" i="2"/>
  <c r="AI162" i="2"/>
  <c r="AE162" i="2"/>
  <c r="AF162" i="2"/>
  <c r="AG162" i="2"/>
  <c r="AH162" i="2"/>
  <c r="AJ162" i="2"/>
  <c r="AK162" i="2"/>
  <c r="P163" i="2"/>
  <c r="AB163" i="2"/>
  <c r="AC163" i="2"/>
  <c r="AD163" i="2"/>
  <c r="AI163" i="2"/>
  <c r="AE163" i="2"/>
  <c r="AJ163" i="2"/>
  <c r="AF163" i="2"/>
  <c r="AG163" i="2"/>
  <c r="AH163" i="2"/>
  <c r="AK163" i="2"/>
  <c r="P164" i="2"/>
  <c r="AB164" i="2"/>
  <c r="AG164" i="2"/>
  <c r="AC164" i="2"/>
  <c r="AD164" i="2"/>
  <c r="AE164" i="2"/>
  <c r="AF164" i="2"/>
  <c r="AK164" i="2"/>
  <c r="AH164" i="2"/>
  <c r="AI164" i="2"/>
  <c r="AJ164" i="2"/>
  <c r="P165" i="2"/>
  <c r="AB165" i="2"/>
  <c r="AC165" i="2"/>
  <c r="AH165" i="2"/>
  <c r="AD165" i="2"/>
  <c r="AE165" i="2"/>
  <c r="AF165" i="2"/>
  <c r="AG165" i="2"/>
  <c r="AI165" i="2"/>
  <c r="AJ165" i="2"/>
  <c r="AK165" i="2"/>
  <c r="P166" i="2"/>
  <c r="AB166" i="2"/>
  <c r="AC166" i="2"/>
  <c r="AH166" i="2"/>
  <c r="AD166" i="2"/>
  <c r="AI166" i="2"/>
  <c r="AE166" i="2"/>
  <c r="AF166" i="2"/>
  <c r="AG166" i="2"/>
  <c r="AJ166" i="2"/>
  <c r="AK166" i="2"/>
  <c r="P167" i="2"/>
  <c r="AB167" i="2"/>
  <c r="AC167" i="2"/>
  <c r="AD167" i="2"/>
  <c r="AE167" i="2"/>
  <c r="AJ167" i="2"/>
  <c r="AF167" i="2"/>
  <c r="AG167" i="2"/>
  <c r="AH167" i="2"/>
  <c r="AI167" i="2"/>
  <c r="AK167" i="2"/>
  <c r="P168" i="2"/>
  <c r="AB168" i="2"/>
  <c r="AG168" i="2"/>
  <c r="AC168" i="2"/>
  <c r="AD168" i="2"/>
  <c r="AE168" i="2"/>
  <c r="AF168" i="2"/>
  <c r="AK168" i="2"/>
  <c r="AH168" i="2"/>
  <c r="AI168" i="2"/>
  <c r="AJ168" i="2"/>
  <c r="P169" i="2"/>
  <c r="AB169" i="2"/>
  <c r="AG169" i="2"/>
  <c r="AC169" i="2"/>
  <c r="AH169" i="2"/>
  <c r="AD169" i="2"/>
  <c r="AE169" i="2"/>
  <c r="AF169" i="2"/>
  <c r="AI169" i="2"/>
  <c r="AJ169" i="2"/>
  <c r="AK169" i="2"/>
  <c r="P170" i="2"/>
  <c r="AB170" i="2"/>
  <c r="AC170" i="2"/>
  <c r="AH170" i="2"/>
  <c r="AD170" i="2"/>
  <c r="AI170" i="2"/>
  <c r="AE170" i="2"/>
  <c r="AF170" i="2"/>
  <c r="AG170" i="2"/>
  <c r="AJ170" i="2"/>
  <c r="AK170" i="2"/>
  <c r="P171" i="2"/>
  <c r="AB171" i="2"/>
  <c r="AC171" i="2"/>
  <c r="AD171" i="2"/>
  <c r="AE171" i="2"/>
  <c r="AJ171" i="2"/>
  <c r="AF171" i="2"/>
  <c r="AG171" i="2"/>
  <c r="AH171" i="2"/>
  <c r="AI171" i="2"/>
  <c r="AK171" i="2"/>
  <c r="P172" i="2"/>
  <c r="AB172" i="2"/>
  <c r="AG172" i="2"/>
  <c r="AC172" i="2"/>
  <c r="AD172" i="2"/>
  <c r="AE172" i="2"/>
  <c r="AF172" i="2"/>
  <c r="AK172" i="2"/>
  <c r="AH172" i="2"/>
  <c r="AI172" i="2"/>
  <c r="AJ172" i="2"/>
  <c r="P173" i="2"/>
  <c r="AB173" i="2"/>
  <c r="AG173" i="2"/>
  <c r="AC173" i="2"/>
  <c r="AH173" i="2"/>
  <c r="AD173" i="2"/>
  <c r="AE173" i="2"/>
  <c r="AF173" i="2"/>
  <c r="AK173" i="2"/>
  <c r="AI173" i="2"/>
  <c r="AJ173" i="2"/>
  <c r="P174" i="2"/>
  <c r="AB174" i="2"/>
  <c r="AC174" i="2"/>
  <c r="AD174" i="2"/>
  <c r="AI174" i="2"/>
  <c r="AE174" i="2"/>
  <c r="AF174" i="2"/>
  <c r="AG174" i="2"/>
  <c r="AH174" i="2"/>
  <c r="AJ174" i="2"/>
  <c r="AK174" i="2"/>
  <c r="P175" i="2"/>
  <c r="AB175" i="2"/>
  <c r="AC175" i="2"/>
  <c r="AD175" i="2"/>
  <c r="AE175" i="2"/>
  <c r="AJ175" i="2"/>
  <c r="AF175" i="2"/>
  <c r="AG175" i="2"/>
  <c r="AH175" i="2"/>
  <c r="AI175" i="2"/>
  <c r="AK175" i="2"/>
  <c r="P176" i="2"/>
  <c r="AB176" i="2"/>
  <c r="AG176" i="2"/>
  <c r="AC176" i="2"/>
  <c r="AD176" i="2"/>
  <c r="AE176" i="2"/>
  <c r="AF176" i="2"/>
  <c r="AK176" i="2"/>
  <c r="AH176" i="2"/>
  <c r="AI176" i="2"/>
  <c r="AJ176" i="2"/>
  <c r="P177" i="2"/>
  <c r="AB177" i="2"/>
  <c r="AC177" i="2"/>
  <c r="AH177" i="2"/>
  <c r="AD177" i="2"/>
  <c r="AE177" i="2"/>
  <c r="AF177" i="2"/>
  <c r="AG177" i="2"/>
  <c r="AI177" i="2"/>
  <c r="AJ177" i="2"/>
  <c r="AK177" i="2"/>
  <c r="P178" i="2"/>
  <c r="AB178" i="2"/>
  <c r="AC178" i="2"/>
  <c r="AD178" i="2"/>
  <c r="AI178" i="2"/>
  <c r="AE178" i="2"/>
  <c r="AF178" i="2"/>
  <c r="AG178" i="2"/>
  <c r="AH178" i="2"/>
  <c r="AJ178" i="2"/>
  <c r="AK178" i="2"/>
  <c r="P179" i="2"/>
  <c r="AB179" i="2"/>
  <c r="AC179" i="2"/>
  <c r="AD179" i="2"/>
  <c r="AI179" i="2"/>
  <c r="AE179" i="2"/>
  <c r="AJ179" i="2"/>
  <c r="AF179" i="2"/>
  <c r="AG179" i="2"/>
  <c r="AH179" i="2"/>
  <c r="AK179" i="2"/>
  <c r="P180" i="2"/>
  <c r="AB180" i="2"/>
  <c r="AG180" i="2"/>
  <c r="AC180" i="2"/>
  <c r="AD180" i="2"/>
  <c r="AE180" i="2"/>
  <c r="AF180" i="2"/>
  <c r="AK180" i="2"/>
  <c r="AH180" i="2"/>
  <c r="AI180" i="2"/>
  <c r="AJ180" i="2"/>
  <c r="P181" i="2"/>
  <c r="AB181" i="2"/>
  <c r="AG181" i="2"/>
  <c r="AC181" i="2"/>
  <c r="AH181" i="2"/>
  <c r="AD181" i="2"/>
  <c r="AE181" i="2"/>
  <c r="AF181" i="2"/>
  <c r="AI181" i="2"/>
  <c r="AJ181" i="2"/>
  <c r="AK181" i="2"/>
  <c r="P182" i="2"/>
  <c r="AB182" i="2"/>
  <c r="AC182" i="2"/>
  <c r="AH182" i="2"/>
  <c r="AD182" i="2"/>
  <c r="AI182" i="2"/>
  <c r="AE182" i="2"/>
  <c r="AF182" i="2"/>
  <c r="AG182" i="2"/>
  <c r="AJ182" i="2"/>
  <c r="AK182" i="2"/>
  <c r="P183" i="2"/>
  <c r="AB183" i="2"/>
  <c r="AC183" i="2"/>
  <c r="AD183" i="2"/>
  <c r="AI183" i="2"/>
  <c r="AE183" i="2"/>
  <c r="AJ183" i="2"/>
  <c r="AF183" i="2"/>
  <c r="AG183" i="2"/>
  <c r="AH183" i="2"/>
  <c r="AK183" i="2"/>
  <c r="P184" i="2"/>
  <c r="AB184" i="2"/>
  <c r="AG184" i="2"/>
  <c r="AC184" i="2"/>
  <c r="AD184" i="2"/>
  <c r="AE184" i="2"/>
  <c r="AF184" i="2"/>
  <c r="AK184" i="2"/>
  <c r="AH184" i="2"/>
  <c r="AI184" i="2"/>
  <c r="AJ184" i="2"/>
  <c r="P185" i="2"/>
  <c r="AB185" i="2"/>
  <c r="AG185" i="2"/>
  <c r="AC185" i="2"/>
  <c r="AH185" i="2"/>
  <c r="AD185" i="2"/>
  <c r="AE185" i="2"/>
  <c r="AF185" i="2"/>
  <c r="AI185" i="2"/>
  <c r="AJ185" i="2"/>
  <c r="AK185" i="2"/>
  <c r="P186" i="2"/>
  <c r="AB186" i="2"/>
  <c r="AC186" i="2"/>
  <c r="AH186" i="2"/>
  <c r="AD186" i="2"/>
  <c r="AI186" i="2"/>
  <c r="AE186" i="2"/>
  <c r="AF186" i="2"/>
  <c r="AG186" i="2"/>
  <c r="AJ186" i="2"/>
  <c r="AK186" i="2"/>
  <c r="P187" i="2"/>
  <c r="AB187" i="2"/>
  <c r="AC187" i="2"/>
  <c r="AD187" i="2"/>
  <c r="AE187" i="2"/>
  <c r="AJ187" i="2"/>
  <c r="AF187" i="2"/>
  <c r="AG187" i="2"/>
  <c r="AH187" i="2"/>
  <c r="AI187" i="2"/>
  <c r="AK187" i="2"/>
  <c r="P188" i="2"/>
  <c r="AB188" i="2"/>
  <c r="AG188" i="2"/>
  <c r="AC188" i="2"/>
  <c r="AD188" i="2"/>
  <c r="AE188" i="2"/>
  <c r="AF188" i="2"/>
  <c r="AK188" i="2"/>
  <c r="AH188" i="2"/>
  <c r="AI188" i="2"/>
  <c r="AJ188" i="2"/>
  <c r="P189" i="2"/>
  <c r="AB189" i="2"/>
  <c r="AG189" i="2"/>
  <c r="AC189" i="2"/>
  <c r="AH189" i="2"/>
  <c r="AD189" i="2"/>
  <c r="AE189" i="2"/>
  <c r="AF189" i="2"/>
  <c r="AI189" i="2"/>
  <c r="AJ189" i="2"/>
  <c r="AK189" i="2"/>
  <c r="P190" i="2"/>
  <c r="AB190" i="2"/>
  <c r="AC190" i="2"/>
  <c r="AD190" i="2"/>
  <c r="AI190" i="2"/>
  <c r="AE190" i="2"/>
  <c r="AF190" i="2"/>
  <c r="AG190" i="2"/>
  <c r="AH190" i="2"/>
  <c r="AJ190" i="2"/>
  <c r="AK190" i="2"/>
  <c r="P191" i="2"/>
  <c r="AB191" i="2"/>
  <c r="AC191" i="2"/>
  <c r="AD191" i="2"/>
  <c r="AE191" i="2"/>
  <c r="AJ191" i="2"/>
  <c r="AF191" i="2"/>
  <c r="AG191" i="2"/>
  <c r="AH191" i="2"/>
  <c r="AI191" i="2"/>
  <c r="AK191" i="2"/>
  <c r="P192" i="2"/>
  <c r="AB192" i="2"/>
  <c r="AG192" i="2"/>
  <c r="AC192" i="2"/>
  <c r="AD192" i="2"/>
  <c r="AE192" i="2"/>
  <c r="AF192" i="2"/>
  <c r="AK192" i="2"/>
  <c r="AH192" i="2"/>
  <c r="AI192" i="2"/>
  <c r="AJ192" i="2"/>
  <c r="P193" i="2"/>
  <c r="AB193" i="2"/>
  <c r="AC193" i="2"/>
  <c r="AH193" i="2"/>
  <c r="AD193" i="2"/>
  <c r="AE193" i="2"/>
  <c r="AF193" i="2"/>
  <c r="AG193" i="2"/>
  <c r="AI193" i="2"/>
  <c r="AJ193" i="2"/>
  <c r="AK193" i="2"/>
  <c r="P194" i="2"/>
  <c r="AB194" i="2"/>
  <c r="AC194" i="2"/>
  <c r="AD194" i="2"/>
  <c r="AI194" i="2"/>
  <c r="AE194" i="2"/>
  <c r="AF194" i="2"/>
  <c r="AG194" i="2"/>
  <c r="AH194" i="2"/>
  <c r="AJ194" i="2"/>
  <c r="AK194" i="2"/>
  <c r="P195" i="2"/>
  <c r="AB195" i="2"/>
  <c r="AC195" i="2"/>
  <c r="AD195" i="2"/>
  <c r="AI195" i="2"/>
  <c r="AE195" i="2"/>
  <c r="AJ195" i="2"/>
  <c r="AF195" i="2"/>
  <c r="AG195" i="2"/>
  <c r="AH195" i="2"/>
  <c r="AK195" i="2"/>
  <c r="P196" i="2"/>
  <c r="AB196" i="2"/>
  <c r="AG196" i="2"/>
  <c r="AC196" i="2"/>
  <c r="AD196" i="2"/>
  <c r="AE196" i="2"/>
  <c r="AF196" i="2"/>
  <c r="AK196" i="2"/>
  <c r="AH196" i="2"/>
  <c r="AI196" i="2"/>
  <c r="AJ196" i="2"/>
  <c r="P197" i="2"/>
  <c r="AB197" i="2"/>
  <c r="AC197" i="2"/>
  <c r="AH197" i="2"/>
  <c r="AD197" i="2"/>
  <c r="AE197" i="2"/>
  <c r="AF197" i="2"/>
  <c r="AG197" i="2"/>
  <c r="AI197" i="2"/>
  <c r="AJ197" i="2"/>
  <c r="AK197" i="2"/>
  <c r="P198" i="2"/>
  <c r="AB198" i="2"/>
  <c r="AG198" i="2"/>
  <c r="AC198" i="2"/>
  <c r="AH198" i="2"/>
  <c r="AD198" i="2"/>
  <c r="AI198" i="2"/>
  <c r="AE198" i="2"/>
  <c r="AF198" i="2"/>
  <c r="AK198" i="2"/>
  <c r="AJ198" i="2"/>
  <c r="P199" i="2"/>
  <c r="AB199" i="2"/>
  <c r="AC199" i="2"/>
  <c r="AD199" i="2"/>
  <c r="AI199" i="2"/>
  <c r="AE199" i="2"/>
  <c r="AJ199" i="2"/>
  <c r="AF199" i="2"/>
  <c r="AG199" i="2"/>
  <c r="AH199" i="2"/>
  <c r="AK199" i="2"/>
  <c r="P200" i="2"/>
  <c r="AB200" i="2"/>
  <c r="AG200" i="2"/>
  <c r="AC200" i="2"/>
  <c r="AD200" i="2"/>
  <c r="AE200" i="2"/>
  <c r="AF200" i="2"/>
  <c r="AK200" i="2"/>
  <c r="AH200" i="2"/>
  <c r="AI200" i="2"/>
  <c r="AJ200" i="2"/>
  <c r="P201" i="2"/>
  <c r="AB201" i="2"/>
  <c r="AG201" i="2"/>
  <c r="AC201" i="2"/>
  <c r="AH201" i="2"/>
  <c r="AD201" i="2"/>
  <c r="AE201" i="2"/>
  <c r="AJ201" i="2"/>
  <c r="AF201" i="2"/>
  <c r="AI201" i="2"/>
  <c r="AK201" i="2"/>
  <c r="P202" i="2"/>
  <c r="AB202" i="2"/>
  <c r="AC202" i="2"/>
  <c r="AH202" i="2"/>
  <c r="AD202" i="2"/>
  <c r="AI202" i="2"/>
  <c r="AE202" i="2"/>
  <c r="AF202" i="2"/>
  <c r="AG202" i="2"/>
  <c r="AJ202" i="2"/>
  <c r="AK202" i="2"/>
  <c r="P203" i="2"/>
  <c r="AB203" i="2"/>
  <c r="AC203" i="2"/>
  <c r="AD203" i="2"/>
  <c r="AE203" i="2"/>
  <c r="AJ203" i="2"/>
  <c r="AF203" i="2"/>
  <c r="AG203" i="2"/>
  <c r="AH203" i="2"/>
  <c r="AI203" i="2"/>
  <c r="AK203" i="2"/>
  <c r="P204" i="2"/>
  <c r="AB204" i="2"/>
  <c r="AG204" i="2"/>
  <c r="AC204" i="2"/>
  <c r="AD204" i="2"/>
  <c r="AE204" i="2"/>
  <c r="AF204" i="2"/>
  <c r="AK204" i="2"/>
  <c r="AH204" i="2"/>
  <c r="AI204" i="2"/>
  <c r="AJ204" i="2"/>
  <c r="P205" i="2"/>
  <c r="AB205" i="2"/>
  <c r="AG205" i="2"/>
  <c r="AC205" i="2"/>
  <c r="AH205" i="2"/>
  <c r="AD205" i="2"/>
  <c r="AE205" i="2"/>
  <c r="AF205" i="2"/>
  <c r="AK205" i="2"/>
  <c r="AI205" i="2"/>
  <c r="AJ205" i="2"/>
  <c r="P206" i="2"/>
  <c r="AB206" i="2"/>
  <c r="AC206" i="2"/>
  <c r="AD206" i="2"/>
  <c r="AI206" i="2"/>
  <c r="AE206" i="2"/>
  <c r="AF206" i="2"/>
  <c r="AG206" i="2"/>
  <c r="AH206" i="2"/>
  <c r="AJ206" i="2"/>
  <c r="AK206" i="2"/>
  <c r="P207" i="2"/>
  <c r="AB207" i="2"/>
  <c r="AC207" i="2"/>
  <c r="AH207" i="2"/>
  <c r="AD207" i="2"/>
  <c r="AE207" i="2"/>
  <c r="AJ207" i="2"/>
  <c r="AF207" i="2"/>
  <c r="AG207" i="2"/>
  <c r="AI207" i="2"/>
  <c r="AK207" i="2"/>
  <c r="P208" i="2"/>
  <c r="AB208" i="2"/>
  <c r="AG208" i="2"/>
  <c r="AC208" i="2"/>
  <c r="AD208" i="2"/>
  <c r="AE208" i="2"/>
  <c r="AF208" i="2"/>
  <c r="AK208" i="2"/>
  <c r="AH208" i="2"/>
  <c r="AI208" i="2"/>
  <c r="AJ208" i="2"/>
  <c r="P209" i="2"/>
  <c r="AB209" i="2"/>
  <c r="AC209" i="2"/>
  <c r="AH209" i="2"/>
  <c r="AD209" i="2"/>
  <c r="AE209" i="2"/>
  <c r="AF209" i="2"/>
  <c r="AG209" i="2"/>
  <c r="AI209" i="2"/>
  <c r="AJ209" i="2"/>
  <c r="AK209" i="2"/>
  <c r="P210" i="2"/>
  <c r="AB210" i="2"/>
  <c r="AG210" i="2"/>
  <c r="AC210" i="2"/>
  <c r="AD210" i="2"/>
  <c r="AI210" i="2"/>
  <c r="AE210" i="2"/>
  <c r="AF210" i="2"/>
  <c r="AH210" i="2"/>
  <c r="AJ210" i="2"/>
  <c r="AK210" i="2"/>
  <c r="P211" i="2"/>
  <c r="AB211" i="2"/>
  <c r="AC211" i="2"/>
  <c r="AH211" i="2"/>
  <c r="AD211" i="2"/>
  <c r="AI211" i="2"/>
  <c r="AE211" i="2"/>
  <c r="AJ211" i="2"/>
  <c r="AF211" i="2"/>
  <c r="AG211" i="2"/>
  <c r="AK211" i="2"/>
  <c r="P212" i="2"/>
  <c r="AB212" i="2"/>
  <c r="AG212" i="2"/>
  <c r="AC212" i="2"/>
  <c r="AD212" i="2"/>
  <c r="AE212" i="2"/>
  <c r="AF212" i="2"/>
  <c r="AK212" i="2"/>
  <c r="AH212" i="2"/>
  <c r="AI212" i="2"/>
  <c r="AJ212" i="2"/>
  <c r="P213" i="2"/>
  <c r="AB213" i="2"/>
  <c r="AC213" i="2"/>
  <c r="AH213" i="2"/>
  <c r="AD213" i="2"/>
  <c r="AE213" i="2"/>
  <c r="AF213" i="2"/>
  <c r="AG213" i="2"/>
  <c r="AI213" i="2"/>
  <c r="AJ213" i="2"/>
  <c r="AK213" i="2"/>
  <c r="P214" i="2"/>
  <c r="AB214" i="2"/>
  <c r="AG214" i="2"/>
  <c r="AC214" i="2"/>
  <c r="AH214" i="2"/>
  <c r="AD214" i="2"/>
  <c r="AI214" i="2"/>
  <c r="AE214" i="2"/>
  <c r="AF214" i="2"/>
  <c r="AK214" i="2"/>
  <c r="AJ214" i="2"/>
  <c r="P215" i="2"/>
  <c r="AB215" i="2"/>
  <c r="AC215" i="2"/>
  <c r="AD215" i="2"/>
  <c r="AI215" i="2"/>
  <c r="AE215" i="2"/>
  <c r="AJ215" i="2"/>
  <c r="AF215" i="2"/>
  <c r="AG215" i="2"/>
  <c r="AH215" i="2"/>
  <c r="AK215" i="2"/>
  <c r="P216" i="2"/>
  <c r="AB216" i="2"/>
  <c r="AG216" i="2"/>
  <c r="AC216" i="2"/>
  <c r="AD216" i="2"/>
  <c r="AE216" i="2"/>
  <c r="AF216" i="2"/>
  <c r="AK216" i="2"/>
  <c r="AH216" i="2"/>
  <c r="AI216" i="2"/>
  <c r="AJ216" i="2"/>
  <c r="P217" i="2"/>
  <c r="AB217" i="2"/>
  <c r="AG217" i="2"/>
  <c r="AC217" i="2"/>
  <c r="AH217" i="2"/>
  <c r="AD217" i="2"/>
  <c r="AE217" i="2"/>
  <c r="AJ217" i="2"/>
  <c r="AF217" i="2"/>
  <c r="AI217" i="2"/>
  <c r="AK217" i="2"/>
  <c r="P218" i="2"/>
  <c r="AB218" i="2"/>
  <c r="AC218" i="2"/>
  <c r="AH218" i="2"/>
  <c r="AD218" i="2"/>
  <c r="AI218" i="2"/>
  <c r="AE218" i="2"/>
  <c r="AF218" i="2"/>
  <c r="AG218" i="2"/>
  <c r="AJ218" i="2"/>
  <c r="AK218" i="2"/>
  <c r="P219" i="2"/>
  <c r="AB219" i="2"/>
  <c r="AC219" i="2"/>
  <c r="AH219" i="2"/>
  <c r="AD219" i="2"/>
  <c r="AE219" i="2"/>
  <c r="AJ219" i="2"/>
  <c r="AF219" i="2"/>
  <c r="AG219" i="2"/>
  <c r="AI219" i="2"/>
  <c r="AK219" i="2"/>
  <c r="P220" i="2"/>
  <c r="AB220" i="2"/>
  <c r="AG220" i="2"/>
  <c r="AC220" i="2"/>
  <c r="AD220" i="2"/>
  <c r="AE220" i="2"/>
  <c r="AF220" i="2"/>
  <c r="AK220" i="2"/>
  <c r="AH220" i="2"/>
  <c r="AI220" i="2"/>
  <c r="AJ220" i="2"/>
  <c r="P221" i="2"/>
  <c r="AB221" i="2"/>
  <c r="AG221" i="2"/>
  <c r="AC221" i="2"/>
  <c r="AH221" i="2"/>
  <c r="AD221" i="2"/>
  <c r="AE221" i="2"/>
  <c r="AF221" i="2"/>
  <c r="AI221" i="2"/>
  <c r="AJ221" i="2"/>
  <c r="AK221" i="2"/>
  <c r="P222" i="2"/>
  <c r="AB222" i="2"/>
  <c r="AC222" i="2"/>
  <c r="AD222" i="2"/>
  <c r="AI222" i="2"/>
  <c r="AE222" i="2"/>
  <c r="AF222" i="2"/>
  <c r="AG222" i="2"/>
  <c r="AH222" i="2"/>
  <c r="AJ222" i="2"/>
  <c r="AK222" i="2"/>
  <c r="P223" i="2"/>
  <c r="AB223" i="2"/>
  <c r="AC223" i="2"/>
  <c r="AH223" i="2"/>
  <c r="AD223" i="2"/>
  <c r="AE223" i="2"/>
  <c r="AJ223" i="2"/>
  <c r="AF223" i="2"/>
  <c r="AG223" i="2"/>
  <c r="AI223" i="2"/>
  <c r="AK223" i="2"/>
  <c r="P224" i="2"/>
  <c r="AB224" i="2"/>
  <c r="AG224" i="2"/>
  <c r="AC224" i="2"/>
  <c r="AD224" i="2"/>
  <c r="AE224" i="2"/>
  <c r="AF224" i="2"/>
  <c r="AK224" i="2"/>
  <c r="AH224" i="2"/>
  <c r="AI224" i="2"/>
  <c r="AJ224" i="2"/>
  <c r="P225" i="2"/>
  <c r="AB225" i="2"/>
  <c r="AC225" i="2"/>
  <c r="AH225" i="2"/>
  <c r="AD225" i="2"/>
  <c r="AE225" i="2"/>
  <c r="AF225" i="2"/>
  <c r="AG225" i="2"/>
  <c r="AI225" i="2"/>
  <c r="AJ225" i="2"/>
  <c r="AK225" i="2"/>
  <c r="P226" i="2"/>
  <c r="AB226" i="2"/>
  <c r="AG226" i="2"/>
  <c r="AC226" i="2"/>
  <c r="AD226" i="2"/>
  <c r="AI226" i="2"/>
  <c r="AE226" i="2"/>
  <c r="AF226" i="2"/>
  <c r="AH226" i="2"/>
  <c r="AJ226" i="2"/>
  <c r="AK226" i="2"/>
  <c r="P227" i="2"/>
  <c r="AB227" i="2"/>
  <c r="AC227" i="2"/>
  <c r="AH227" i="2"/>
  <c r="AD227" i="2"/>
  <c r="AI227" i="2"/>
  <c r="AE227" i="2"/>
  <c r="AJ227" i="2"/>
  <c r="AF227" i="2"/>
  <c r="AG227" i="2"/>
  <c r="AK227" i="2"/>
  <c r="P228" i="2"/>
  <c r="AB228" i="2"/>
  <c r="AG228" i="2"/>
  <c r="AC228" i="2"/>
  <c r="AD228" i="2"/>
  <c r="AE228" i="2"/>
  <c r="AF228" i="2"/>
  <c r="AK228" i="2"/>
  <c r="AH228" i="2"/>
  <c r="AI228" i="2"/>
  <c r="AJ228" i="2"/>
  <c r="P229" i="2"/>
  <c r="AB229" i="2"/>
  <c r="AG229" i="2"/>
  <c r="AC229" i="2"/>
  <c r="AH229" i="2"/>
  <c r="AD229" i="2"/>
  <c r="AE229" i="2"/>
  <c r="AF229" i="2"/>
  <c r="AI229" i="2"/>
  <c r="AJ229" i="2"/>
  <c r="AK229" i="2"/>
  <c r="P230" i="2"/>
  <c r="AB230" i="2"/>
  <c r="AG230" i="2"/>
  <c r="AC230" i="2"/>
  <c r="AH230" i="2"/>
  <c r="AD230" i="2"/>
  <c r="AI230" i="2"/>
  <c r="AE230" i="2"/>
  <c r="AF230" i="2"/>
  <c r="AK230" i="2"/>
  <c r="AJ230" i="2"/>
  <c r="P231" i="2"/>
  <c r="AB231" i="2"/>
  <c r="AC231" i="2"/>
  <c r="AD231" i="2"/>
  <c r="AI231" i="2"/>
  <c r="AE231" i="2"/>
  <c r="AJ231" i="2"/>
  <c r="AF231" i="2"/>
  <c r="AG231" i="2"/>
  <c r="AH231" i="2"/>
  <c r="AK231" i="2"/>
  <c r="P232" i="2"/>
  <c r="AB232" i="2"/>
  <c r="AG232" i="2"/>
  <c r="AC232" i="2"/>
  <c r="AD232" i="2"/>
  <c r="AE232" i="2"/>
  <c r="AF232" i="2"/>
  <c r="AK232" i="2"/>
  <c r="AH232" i="2"/>
  <c r="AI232" i="2"/>
  <c r="AJ232" i="2"/>
  <c r="P233" i="2"/>
  <c r="AB233" i="2"/>
  <c r="AG233" i="2"/>
  <c r="AC233" i="2"/>
  <c r="AH233" i="2"/>
  <c r="AD233" i="2"/>
  <c r="AE233" i="2"/>
  <c r="AJ233" i="2"/>
  <c r="AF233" i="2"/>
  <c r="AI233" i="2"/>
  <c r="AK233" i="2"/>
  <c r="P234" i="2"/>
  <c r="AB234" i="2"/>
  <c r="AC234" i="2"/>
  <c r="AH234" i="2"/>
  <c r="AD234" i="2"/>
  <c r="AI234" i="2"/>
  <c r="AE234" i="2"/>
  <c r="AF234" i="2"/>
  <c r="AG234" i="2"/>
  <c r="AJ234" i="2"/>
  <c r="AK234" i="2"/>
  <c r="P235" i="2"/>
  <c r="AB235" i="2"/>
  <c r="AC235" i="2"/>
  <c r="AD235" i="2"/>
  <c r="AE235" i="2"/>
  <c r="AJ235" i="2"/>
  <c r="AF235" i="2"/>
  <c r="AG235" i="2"/>
  <c r="AH235" i="2"/>
  <c r="AI235" i="2"/>
  <c r="AK235" i="2"/>
  <c r="P236" i="2"/>
  <c r="AB236" i="2"/>
  <c r="AG236" i="2"/>
  <c r="AC236" i="2"/>
  <c r="AD236" i="2"/>
  <c r="AE236" i="2"/>
  <c r="AF236" i="2"/>
  <c r="AK236" i="2"/>
  <c r="AH236" i="2"/>
  <c r="AI236" i="2"/>
  <c r="AJ236" i="2"/>
  <c r="P237" i="2"/>
  <c r="AB237" i="2"/>
  <c r="AG237" i="2"/>
  <c r="AC237" i="2"/>
  <c r="AH237" i="2"/>
  <c r="AD237" i="2"/>
  <c r="AE237" i="2"/>
  <c r="AF237" i="2"/>
  <c r="AK237" i="2"/>
  <c r="AI237" i="2"/>
  <c r="AJ237" i="2"/>
  <c r="P238" i="2"/>
  <c r="AB238" i="2"/>
  <c r="AC238" i="2"/>
  <c r="AD238" i="2"/>
  <c r="AI238" i="2"/>
  <c r="AE238" i="2"/>
  <c r="AF238" i="2"/>
  <c r="AG238" i="2"/>
  <c r="AH238" i="2"/>
  <c r="AJ238" i="2"/>
  <c r="AK238" i="2"/>
  <c r="P239" i="2"/>
  <c r="AB239" i="2"/>
  <c r="AC239" i="2"/>
  <c r="AH239" i="2"/>
  <c r="AD239" i="2"/>
  <c r="AE239" i="2"/>
  <c r="AJ239" i="2"/>
  <c r="AF239" i="2"/>
  <c r="AG239" i="2"/>
  <c r="AI239" i="2"/>
  <c r="AK239" i="2"/>
  <c r="P240" i="2"/>
  <c r="AB240" i="2"/>
  <c r="AG240" i="2"/>
  <c r="AC240" i="2"/>
  <c r="AD240" i="2"/>
  <c r="AE240" i="2"/>
  <c r="AF240" i="2"/>
  <c r="AK240" i="2"/>
  <c r="AH240" i="2"/>
  <c r="AI240" i="2"/>
  <c r="AJ240" i="2"/>
  <c r="P241" i="2"/>
  <c r="AB241" i="2"/>
  <c r="AC241" i="2"/>
  <c r="AH241" i="2"/>
  <c r="AD241" i="2"/>
  <c r="AE241" i="2"/>
  <c r="AF241" i="2"/>
  <c r="AG241" i="2"/>
  <c r="AI241" i="2"/>
  <c r="AJ241" i="2"/>
  <c r="AK241" i="2"/>
  <c r="P242" i="2"/>
  <c r="AB242" i="2"/>
  <c r="AG242" i="2"/>
  <c r="AC242" i="2"/>
  <c r="AD242" i="2"/>
  <c r="AI242" i="2"/>
  <c r="AE242" i="2"/>
  <c r="AF242" i="2"/>
  <c r="AH242" i="2"/>
  <c r="AJ242" i="2"/>
  <c r="AK242" i="2"/>
  <c r="P243" i="2"/>
  <c r="AB243" i="2"/>
  <c r="AC243" i="2"/>
  <c r="AH243" i="2"/>
  <c r="AD243" i="2"/>
  <c r="AI243" i="2"/>
  <c r="AE243" i="2"/>
  <c r="AJ243" i="2"/>
  <c r="AF243" i="2"/>
  <c r="AG243" i="2"/>
  <c r="AK243" i="2"/>
  <c r="P244" i="2"/>
  <c r="AB244" i="2"/>
  <c r="AG244" i="2"/>
  <c r="AC244" i="2"/>
  <c r="AD244" i="2"/>
  <c r="AE244" i="2"/>
  <c r="AF244" i="2"/>
  <c r="AK244" i="2"/>
  <c r="AH244" i="2"/>
  <c r="AI244" i="2"/>
  <c r="AJ244" i="2"/>
  <c r="P245" i="2"/>
  <c r="AB245" i="2"/>
  <c r="AC245" i="2"/>
  <c r="AH245" i="2"/>
  <c r="AD245" i="2"/>
  <c r="AE245" i="2"/>
  <c r="AF245" i="2"/>
  <c r="AG245" i="2"/>
  <c r="AI245" i="2"/>
  <c r="AJ245" i="2"/>
  <c r="AK245" i="2"/>
  <c r="P246" i="2"/>
  <c r="AB246" i="2"/>
  <c r="AG246" i="2"/>
  <c r="AC246" i="2"/>
  <c r="AH246" i="2"/>
  <c r="AD246" i="2"/>
  <c r="AI246" i="2"/>
  <c r="AE246" i="2"/>
  <c r="AF246" i="2"/>
  <c r="AJ246" i="2"/>
  <c r="AK246" i="2"/>
  <c r="P247" i="2"/>
  <c r="AB247" i="2"/>
  <c r="AC247" i="2"/>
  <c r="AD247" i="2"/>
  <c r="AI247" i="2"/>
  <c r="AE247" i="2"/>
  <c r="AJ247" i="2"/>
  <c r="AF247" i="2"/>
  <c r="AG247" i="2"/>
  <c r="AH247" i="2"/>
  <c r="AK247" i="2"/>
  <c r="P248" i="2"/>
  <c r="AB248" i="2"/>
  <c r="AG248" i="2"/>
  <c r="AC248" i="2"/>
  <c r="AD248" i="2"/>
  <c r="AE248" i="2"/>
  <c r="AF248" i="2"/>
  <c r="AK248" i="2"/>
  <c r="AH248" i="2"/>
  <c r="AI248" i="2"/>
  <c r="AJ248" i="2"/>
  <c r="P249" i="2"/>
  <c r="AB249" i="2"/>
  <c r="AG249" i="2"/>
  <c r="AC249" i="2"/>
  <c r="AH249" i="2"/>
  <c r="AD249" i="2"/>
  <c r="AE249" i="2"/>
  <c r="AJ249" i="2"/>
  <c r="AF249" i="2"/>
  <c r="AI249" i="2"/>
  <c r="AK249" i="2"/>
  <c r="P250" i="2"/>
  <c r="AB250" i="2"/>
  <c r="AC250" i="2"/>
  <c r="AH250" i="2"/>
  <c r="AD250" i="2"/>
  <c r="AI250" i="2"/>
  <c r="AE250" i="2"/>
  <c r="AF250" i="2"/>
  <c r="AG250" i="2"/>
  <c r="AJ250" i="2"/>
  <c r="AK250" i="2"/>
  <c r="P251" i="2"/>
  <c r="AB251" i="2"/>
  <c r="AC251" i="2"/>
  <c r="AD251" i="2"/>
  <c r="AE251" i="2"/>
  <c r="AJ251" i="2"/>
  <c r="AF251" i="2"/>
  <c r="AG251" i="2"/>
  <c r="AH251" i="2"/>
  <c r="AI251" i="2"/>
  <c r="AK251" i="2"/>
  <c r="P252" i="2"/>
  <c r="AB252" i="2"/>
  <c r="AG252" i="2"/>
  <c r="AC252" i="2"/>
  <c r="AD252" i="2"/>
  <c r="AE252" i="2"/>
  <c r="AF252" i="2"/>
  <c r="AK252" i="2"/>
  <c r="AH252" i="2"/>
  <c r="AI252" i="2"/>
  <c r="AJ252" i="2"/>
  <c r="P253" i="2"/>
  <c r="AB253" i="2"/>
  <c r="AG253" i="2"/>
  <c r="AC253" i="2"/>
  <c r="AH253" i="2"/>
  <c r="AD253" i="2"/>
  <c r="AE253" i="2"/>
  <c r="AF253" i="2"/>
  <c r="AK253" i="2"/>
  <c r="AI253" i="2"/>
  <c r="AJ253" i="2"/>
  <c r="P254" i="2"/>
  <c r="AB254" i="2"/>
  <c r="AC254" i="2"/>
  <c r="AD254" i="2"/>
  <c r="AI254" i="2"/>
  <c r="AE254" i="2"/>
  <c r="AF254" i="2"/>
  <c r="AG254" i="2"/>
  <c r="AH254" i="2"/>
  <c r="AJ254" i="2"/>
  <c r="AK254" i="2"/>
  <c r="P255" i="2"/>
  <c r="AB255" i="2"/>
  <c r="AC255" i="2"/>
  <c r="AH255" i="2"/>
  <c r="AD255" i="2"/>
  <c r="AE255" i="2"/>
  <c r="AJ255" i="2"/>
  <c r="AF255" i="2"/>
  <c r="AG255" i="2"/>
  <c r="AI255" i="2"/>
  <c r="AK255" i="2"/>
  <c r="P256" i="2"/>
  <c r="AB256" i="2"/>
  <c r="AG256" i="2"/>
  <c r="AC256" i="2"/>
  <c r="AD256" i="2"/>
  <c r="AE256" i="2"/>
  <c r="AF256" i="2"/>
  <c r="AK256" i="2"/>
  <c r="AH256" i="2"/>
  <c r="AI256" i="2"/>
  <c r="AJ256" i="2"/>
  <c r="P257" i="2"/>
  <c r="AB257" i="2"/>
  <c r="AC257" i="2"/>
  <c r="AH257" i="2"/>
  <c r="AD257" i="2"/>
  <c r="AE257" i="2"/>
  <c r="AF257" i="2"/>
  <c r="AG257" i="2"/>
  <c r="AI257" i="2"/>
  <c r="AJ257" i="2"/>
  <c r="AK257" i="2"/>
  <c r="P258" i="2"/>
  <c r="AB258" i="2"/>
  <c r="AG258" i="2"/>
  <c r="AC258" i="2"/>
  <c r="AD258" i="2"/>
  <c r="AI258" i="2"/>
  <c r="AE258" i="2"/>
  <c r="AF258" i="2"/>
  <c r="AH258" i="2"/>
  <c r="AJ258" i="2"/>
  <c r="AK258" i="2"/>
  <c r="P259" i="2"/>
  <c r="AB259" i="2"/>
  <c r="AC259" i="2"/>
  <c r="AH259" i="2"/>
  <c r="AD259" i="2"/>
  <c r="AI259" i="2"/>
  <c r="AE259" i="2"/>
  <c r="AJ259" i="2"/>
  <c r="AF259" i="2"/>
  <c r="AG259" i="2"/>
  <c r="AK259" i="2"/>
  <c r="P260" i="2"/>
  <c r="AB260" i="2"/>
  <c r="AG260" i="2"/>
  <c r="AC260" i="2"/>
  <c r="AD260" i="2"/>
  <c r="AE260" i="2"/>
  <c r="AF260" i="2"/>
  <c r="AK260" i="2"/>
  <c r="AH260" i="2"/>
  <c r="AI260" i="2"/>
  <c r="AJ260" i="2"/>
  <c r="P261" i="2"/>
  <c r="AB261" i="2"/>
  <c r="AC261" i="2"/>
  <c r="AH261" i="2"/>
  <c r="AD261" i="2"/>
  <c r="AE261" i="2"/>
  <c r="AF261" i="2"/>
  <c r="AG261" i="2"/>
  <c r="AI261" i="2"/>
  <c r="AJ261" i="2"/>
  <c r="AK261" i="2"/>
  <c r="P262" i="2"/>
  <c r="AB262" i="2"/>
  <c r="AG262" i="2"/>
  <c r="AC262" i="2"/>
  <c r="AH262" i="2"/>
  <c r="AD262" i="2"/>
  <c r="AI262" i="2"/>
  <c r="AE262" i="2"/>
  <c r="AF262" i="2"/>
  <c r="AK262" i="2"/>
  <c r="AJ262" i="2"/>
  <c r="P263" i="2"/>
  <c r="AB263" i="2"/>
  <c r="AC263" i="2"/>
  <c r="AD263" i="2"/>
  <c r="AI263" i="2"/>
  <c r="AE263" i="2"/>
  <c r="AJ263" i="2"/>
  <c r="AF263" i="2"/>
  <c r="AG263" i="2"/>
  <c r="AH263" i="2"/>
  <c r="AK263" i="2"/>
  <c r="P264" i="2"/>
  <c r="AB264" i="2"/>
  <c r="AG264" i="2"/>
  <c r="AC264" i="2"/>
  <c r="AD264" i="2"/>
  <c r="AE264" i="2"/>
  <c r="AF264" i="2"/>
  <c r="AH264" i="2"/>
  <c r="AI264" i="2"/>
  <c r="AJ264" i="2"/>
  <c r="AK264" i="2"/>
  <c r="P265" i="2"/>
  <c r="AB265" i="2"/>
  <c r="AC265" i="2"/>
  <c r="AD265" i="2"/>
  <c r="AI265" i="2"/>
  <c r="AE265" i="2"/>
  <c r="AJ265" i="2"/>
  <c r="AF265" i="2"/>
  <c r="AG265" i="2"/>
  <c r="AH265" i="2"/>
  <c r="AK265" i="2"/>
  <c r="P266" i="2"/>
  <c r="AB266" i="2"/>
  <c r="AG266" i="2"/>
  <c r="AC266" i="2"/>
  <c r="AD266" i="2"/>
  <c r="AE266" i="2"/>
  <c r="AJ266" i="2"/>
  <c r="AF266" i="2"/>
  <c r="AK266" i="2"/>
  <c r="AH266" i="2"/>
  <c r="AI266" i="2"/>
  <c r="P267" i="2"/>
  <c r="AB267" i="2"/>
  <c r="AG267" i="2"/>
  <c r="AC267" i="2"/>
  <c r="AH267" i="2"/>
  <c r="AD267" i="2"/>
  <c r="AE267" i="2"/>
  <c r="AF267" i="2"/>
  <c r="AK267" i="2"/>
  <c r="AI267" i="2"/>
  <c r="AJ267" i="2"/>
  <c r="P268" i="2"/>
  <c r="AB268" i="2"/>
  <c r="AC268" i="2"/>
  <c r="AH268" i="2"/>
  <c r="AD268" i="2"/>
  <c r="AI268" i="2"/>
  <c r="AE268" i="2"/>
  <c r="AF268" i="2"/>
  <c r="AG268" i="2"/>
  <c r="AJ268" i="2"/>
  <c r="AK268" i="2"/>
  <c r="P269" i="2"/>
  <c r="AB269" i="2"/>
  <c r="AC269" i="2"/>
  <c r="AD269" i="2"/>
  <c r="AI269" i="2"/>
  <c r="AE269" i="2"/>
  <c r="AJ269" i="2"/>
  <c r="AF269" i="2"/>
  <c r="AG269" i="2"/>
  <c r="AH269" i="2"/>
  <c r="AK269" i="2"/>
  <c r="P270" i="2"/>
  <c r="AB270" i="2"/>
  <c r="AG270" i="2"/>
  <c r="AC270" i="2"/>
  <c r="AD270" i="2"/>
  <c r="AE270" i="2"/>
  <c r="AJ270" i="2"/>
  <c r="AF270" i="2"/>
  <c r="AK270" i="2"/>
  <c r="AH270" i="2"/>
  <c r="AI270" i="2"/>
  <c r="P271" i="2"/>
  <c r="AB271" i="2"/>
  <c r="AG271" i="2"/>
  <c r="AC271" i="2"/>
  <c r="AH271" i="2"/>
  <c r="AD271" i="2"/>
  <c r="AE271" i="2"/>
  <c r="AF271" i="2"/>
  <c r="AK271" i="2"/>
  <c r="AI271" i="2"/>
  <c r="AJ271" i="2"/>
  <c r="P272" i="2"/>
  <c r="AB272" i="2"/>
  <c r="AC272" i="2"/>
  <c r="AH272" i="2"/>
  <c r="AD272" i="2"/>
  <c r="AI272" i="2"/>
  <c r="AE272" i="2"/>
  <c r="AF272" i="2"/>
  <c r="AG272" i="2"/>
  <c r="AJ272" i="2"/>
  <c r="AK272" i="2"/>
  <c r="P273" i="2"/>
  <c r="AB273" i="2"/>
  <c r="AC273" i="2"/>
  <c r="AD273" i="2"/>
  <c r="AI273" i="2"/>
  <c r="AE273" i="2"/>
  <c r="AJ273" i="2"/>
  <c r="AF273" i="2"/>
  <c r="AK273" i="2"/>
  <c r="AG273" i="2"/>
  <c r="AH273" i="2"/>
  <c r="P274" i="2"/>
  <c r="AB274" i="2"/>
  <c r="AG274" i="2"/>
  <c r="AC274" i="2"/>
  <c r="AD274" i="2"/>
  <c r="AE274" i="2"/>
  <c r="AJ274" i="2"/>
  <c r="AF274" i="2"/>
  <c r="AK274" i="2"/>
  <c r="AH274" i="2"/>
  <c r="AI274" i="2"/>
  <c r="P275" i="2"/>
  <c r="AB275" i="2"/>
  <c r="AG275" i="2"/>
  <c r="AC275" i="2"/>
  <c r="AH275" i="2"/>
  <c r="AD275" i="2"/>
  <c r="AE275" i="2"/>
  <c r="AF275" i="2"/>
  <c r="AK275" i="2"/>
  <c r="AI275" i="2"/>
  <c r="AJ275" i="2"/>
  <c r="P276" i="2"/>
  <c r="AB276" i="2"/>
  <c r="AC276" i="2"/>
  <c r="AH276" i="2"/>
  <c r="AD276" i="2"/>
  <c r="AI276" i="2"/>
  <c r="AE276" i="2"/>
  <c r="AF276" i="2"/>
  <c r="AG276" i="2"/>
  <c r="AJ276" i="2"/>
  <c r="AK276" i="2"/>
  <c r="P277" i="2"/>
  <c r="AB277" i="2"/>
  <c r="AC277" i="2"/>
  <c r="AD277" i="2"/>
  <c r="AI277" i="2"/>
  <c r="AE277" i="2"/>
  <c r="AJ277" i="2"/>
  <c r="AF277" i="2"/>
  <c r="AK277" i="2"/>
  <c r="AG277" i="2"/>
  <c r="AH277" i="2"/>
  <c r="P278" i="2"/>
  <c r="AB278" i="2"/>
  <c r="AG278" i="2"/>
  <c r="AC278" i="2"/>
  <c r="AD278" i="2"/>
  <c r="AE278" i="2"/>
  <c r="AJ278" i="2"/>
  <c r="AF278" i="2"/>
  <c r="AK278" i="2"/>
  <c r="AH278" i="2"/>
  <c r="AI278" i="2"/>
  <c r="P279" i="2"/>
  <c r="AB279" i="2"/>
  <c r="AG279" i="2"/>
  <c r="AC279" i="2"/>
  <c r="AH279" i="2"/>
  <c r="AD279" i="2"/>
  <c r="AE279" i="2"/>
  <c r="AF279" i="2"/>
  <c r="AK279" i="2"/>
  <c r="AI279" i="2"/>
  <c r="AJ279" i="2"/>
  <c r="P280" i="2"/>
  <c r="AB280" i="2"/>
  <c r="AC280" i="2"/>
  <c r="AH280" i="2"/>
  <c r="AD280" i="2"/>
  <c r="AI280" i="2"/>
  <c r="AE280" i="2"/>
  <c r="AF280" i="2"/>
  <c r="AG280" i="2"/>
  <c r="AJ280" i="2"/>
  <c r="AK280" i="2"/>
  <c r="P281" i="2"/>
  <c r="AB281" i="2"/>
  <c r="AC281" i="2"/>
  <c r="AD281" i="2"/>
  <c r="AI281" i="2"/>
  <c r="AE281" i="2"/>
  <c r="AJ281" i="2"/>
  <c r="AF281" i="2"/>
  <c r="AG281" i="2"/>
  <c r="AH281" i="2"/>
  <c r="AK281" i="2"/>
  <c r="P282" i="2"/>
  <c r="AB282" i="2"/>
  <c r="AG282" i="2"/>
  <c r="AC282" i="2"/>
  <c r="AD282" i="2"/>
  <c r="AE282" i="2"/>
  <c r="AJ282" i="2"/>
  <c r="AF282" i="2"/>
  <c r="AK282" i="2"/>
  <c r="AH282" i="2"/>
  <c r="AI282" i="2"/>
  <c r="P283" i="2"/>
  <c r="AB283" i="2"/>
  <c r="AG283" i="2"/>
  <c r="AC283" i="2"/>
  <c r="AH283" i="2"/>
  <c r="AD283" i="2"/>
  <c r="AE283" i="2"/>
  <c r="AF283" i="2"/>
  <c r="AK283" i="2"/>
  <c r="AI283" i="2"/>
  <c r="AJ283" i="2"/>
  <c r="P284" i="2"/>
  <c r="AB284" i="2"/>
  <c r="AC284" i="2"/>
  <c r="AH284" i="2"/>
  <c r="AD284" i="2"/>
  <c r="AI284" i="2"/>
  <c r="AE284" i="2"/>
  <c r="AF284" i="2"/>
  <c r="AG284" i="2"/>
  <c r="AJ284" i="2"/>
  <c r="AK284" i="2"/>
  <c r="P285" i="2"/>
  <c r="AB285" i="2"/>
  <c r="AC285" i="2"/>
  <c r="AD285" i="2"/>
  <c r="AI285" i="2"/>
  <c r="AE285" i="2"/>
  <c r="AJ285" i="2"/>
  <c r="AF285" i="2"/>
  <c r="AG285" i="2"/>
  <c r="AH285" i="2"/>
  <c r="AK285" i="2"/>
  <c r="P286" i="2"/>
  <c r="AB286" i="2"/>
  <c r="AG286" i="2"/>
  <c r="AC286" i="2"/>
  <c r="AD286" i="2"/>
  <c r="AE286" i="2"/>
  <c r="AJ286" i="2"/>
  <c r="AF286" i="2"/>
  <c r="AK286" i="2"/>
  <c r="AH286" i="2"/>
  <c r="AI286" i="2"/>
  <c r="P287" i="2"/>
  <c r="AB287" i="2"/>
  <c r="AG287" i="2"/>
  <c r="AC287" i="2"/>
  <c r="AH287" i="2"/>
  <c r="AD287" i="2"/>
  <c r="AE287" i="2"/>
  <c r="AF287" i="2"/>
  <c r="AK287" i="2"/>
  <c r="AI287" i="2"/>
  <c r="AJ287" i="2"/>
  <c r="P288" i="2"/>
  <c r="AB288" i="2"/>
  <c r="AC288" i="2"/>
  <c r="AH288" i="2"/>
  <c r="AD288" i="2"/>
  <c r="AI288" i="2"/>
  <c r="AE288" i="2"/>
  <c r="AF288" i="2"/>
  <c r="AG288" i="2"/>
  <c r="AJ288" i="2"/>
  <c r="AK288" i="2"/>
  <c r="P289" i="2"/>
  <c r="AB289" i="2"/>
  <c r="AC289" i="2"/>
  <c r="AD289" i="2"/>
  <c r="AI289" i="2"/>
  <c r="AE289" i="2"/>
  <c r="AJ289" i="2"/>
  <c r="AF289" i="2"/>
  <c r="AG289" i="2"/>
  <c r="AH289" i="2"/>
  <c r="AK289" i="2"/>
  <c r="P290" i="2"/>
  <c r="AB290" i="2"/>
  <c r="AG290" i="2"/>
  <c r="AC290" i="2"/>
  <c r="AD290" i="2"/>
  <c r="AE290" i="2"/>
  <c r="AJ290" i="2"/>
  <c r="AF290" i="2"/>
  <c r="AK290" i="2"/>
  <c r="AH290" i="2"/>
  <c r="AI290" i="2"/>
  <c r="P291" i="2"/>
  <c r="AB291" i="2"/>
  <c r="AG291" i="2"/>
  <c r="AC291" i="2"/>
  <c r="AH291" i="2"/>
  <c r="AD291" i="2"/>
  <c r="AE291" i="2"/>
  <c r="AF291" i="2"/>
  <c r="AK291" i="2"/>
  <c r="AI291" i="2"/>
  <c r="AJ291" i="2"/>
  <c r="P292" i="2"/>
  <c r="AB292" i="2"/>
  <c r="AC292" i="2"/>
  <c r="AH292" i="2"/>
  <c r="AD292" i="2"/>
  <c r="AI292" i="2"/>
  <c r="AE292" i="2"/>
  <c r="AF292" i="2"/>
  <c r="AG292" i="2"/>
  <c r="AJ292" i="2"/>
  <c r="AK292" i="2"/>
  <c r="P293" i="2"/>
  <c r="AB293" i="2"/>
  <c r="AC293" i="2"/>
  <c r="AD293" i="2"/>
  <c r="AI293" i="2"/>
  <c r="AE293" i="2"/>
  <c r="AJ293" i="2"/>
  <c r="AF293" i="2"/>
  <c r="AG293" i="2"/>
  <c r="AH293" i="2"/>
  <c r="AK293" i="2"/>
  <c r="P294" i="2"/>
  <c r="AB294" i="2"/>
  <c r="AG294" i="2"/>
  <c r="AC294" i="2"/>
  <c r="AD294" i="2"/>
  <c r="AE294" i="2"/>
  <c r="AJ294" i="2"/>
  <c r="AF294" i="2"/>
  <c r="AK294" i="2"/>
  <c r="AH294" i="2"/>
  <c r="AI294" i="2"/>
  <c r="P295" i="2"/>
  <c r="AB295" i="2"/>
  <c r="AG295" i="2"/>
  <c r="AC295" i="2"/>
  <c r="AH295" i="2"/>
  <c r="AD295" i="2"/>
  <c r="AE295" i="2"/>
  <c r="AF295" i="2"/>
  <c r="AK295" i="2"/>
  <c r="AI295" i="2"/>
  <c r="AJ295" i="2"/>
  <c r="P296" i="2"/>
  <c r="AB296" i="2"/>
  <c r="AC296" i="2"/>
  <c r="AH296" i="2"/>
  <c r="AD296" i="2"/>
  <c r="AI296" i="2"/>
  <c r="AE296" i="2"/>
  <c r="AF296" i="2"/>
  <c r="AG296" i="2"/>
  <c r="AJ296" i="2"/>
  <c r="AK296" i="2"/>
  <c r="P297" i="2"/>
  <c r="AB297" i="2"/>
  <c r="AC297" i="2"/>
  <c r="AD297" i="2"/>
  <c r="AI297" i="2"/>
  <c r="AE297" i="2"/>
  <c r="AJ297" i="2"/>
  <c r="AF297" i="2"/>
  <c r="AG297" i="2"/>
  <c r="AH297" i="2"/>
  <c r="AK297" i="2"/>
  <c r="P298" i="2"/>
  <c r="AB298" i="2"/>
  <c r="AG298" i="2"/>
  <c r="AC298" i="2"/>
  <c r="AD298" i="2"/>
  <c r="AE298" i="2"/>
  <c r="AJ298" i="2"/>
  <c r="AF298" i="2"/>
  <c r="AK298" i="2"/>
  <c r="AH298" i="2"/>
  <c r="AI298" i="2"/>
  <c r="P299" i="2"/>
  <c r="AB299" i="2"/>
  <c r="AG299" i="2"/>
  <c r="AC299" i="2"/>
  <c r="AH299" i="2"/>
  <c r="AD299" i="2"/>
  <c r="AE299" i="2"/>
  <c r="AF299" i="2"/>
  <c r="AK299" i="2"/>
  <c r="AI299" i="2"/>
  <c r="AJ299" i="2"/>
  <c r="P300" i="2"/>
  <c r="AB300" i="2"/>
  <c r="AC300" i="2"/>
  <c r="AH300" i="2"/>
  <c r="AD300" i="2"/>
  <c r="AI300" i="2"/>
  <c r="AE300" i="2"/>
  <c r="AF300" i="2"/>
  <c r="AG300" i="2"/>
  <c r="AJ300" i="2"/>
  <c r="AK300" i="2"/>
  <c r="P301" i="2"/>
  <c r="AB301" i="2"/>
  <c r="AC301" i="2"/>
  <c r="AD301" i="2"/>
  <c r="AI301" i="2"/>
  <c r="AE301" i="2"/>
  <c r="AJ301" i="2"/>
  <c r="AF301" i="2"/>
  <c r="AG301" i="2"/>
  <c r="AH301" i="2"/>
  <c r="AK301" i="2"/>
  <c r="P302" i="2"/>
  <c r="AB302" i="2"/>
  <c r="AG302" i="2"/>
  <c r="AC302" i="2"/>
  <c r="AD302" i="2"/>
  <c r="AE302" i="2"/>
  <c r="AJ302" i="2"/>
  <c r="AF302" i="2"/>
  <c r="AK302" i="2"/>
  <c r="AH302" i="2"/>
  <c r="AI302" i="2"/>
  <c r="P303" i="2"/>
  <c r="AB303" i="2"/>
  <c r="AG303" i="2"/>
  <c r="AC303" i="2"/>
  <c r="AH303" i="2"/>
  <c r="AD303" i="2"/>
  <c r="AE303" i="2"/>
  <c r="AF303" i="2"/>
  <c r="AK303" i="2"/>
  <c r="AI303" i="2"/>
  <c r="AJ303" i="2"/>
  <c r="P304" i="2"/>
  <c r="AB304" i="2"/>
  <c r="AC304" i="2"/>
  <c r="AH304" i="2"/>
  <c r="AD304" i="2"/>
  <c r="AI304" i="2"/>
  <c r="AE304" i="2"/>
  <c r="AJ304" i="2"/>
  <c r="AF304" i="2"/>
  <c r="AG304" i="2"/>
  <c r="AK304" i="2"/>
  <c r="P305" i="2"/>
  <c r="AB305" i="2"/>
  <c r="AC305" i="2"/>
  <c r="AD305" i="2"/>
  <c r="AI305" i="2"/>
  <c r="AE305" i="2"/>
  <c r="AJ305" i="2"/>
  <c r="AF305" i="2"/>
  <c r="AG305" i="2"/>
  <c r="AH305" i="2"/>
  <c r="AK305" i="2"/>
  <c r="P306" i="2"/>
  <c r="AB306" i="2"/>
  <c r="AG306" i="2"/>
  <c r="AC306" i="2"/>
  <c r="AD306" i="2"/>
  <c r="AE306" i="2"/>
  <c r="AJ306" i="2"/>
  <c r="AF306" i="2"/>
  <c r="AK306" i="2"/>
  <c r="AH306" i="2"/>
  <c r="AI306" i="2"/>
  <c r="P307" i="2"/>
  <c r="AB307" i="2"/>
  <c r="AG307" i="2"/>
  <c r="AC307" i="2"/>
  <c r="AH307" i="2"/>
  <c r="AD307" i="2"/>
  <c r="AE307" i="2"/>
  <c r="AF307" i="2"/>
  <c r="AK307" i="2"/>
  <c r="AI307" i="2"/>
  <c r="AJ307" i="2"/>
  <c r="P308" i="2"/>
  <c r="AB308" i="2"/>
  <c r="AC308" i="2"/>
  <c r="AH308" i="2"/>
  <c r="AD308" i="2"/>
  <c r="AI308" i="2"/>
  <c r="AE308" i="2"/>
  <c r="AF308" i="2"/>
  <c r="AG308" i="2"/>
  <c r="AJ308" i="2"/>
  <c r="AK308" i="2"/>
  <c r="P309" i="2"/>
  <c r="AB309" i="2"/>
  <c r="AC309" i="2"/>
  <c r="AD309" i="2"/>
  <c r="AI309" i="2"/>
  <c r="AE309" i="2"/>
  <c r="AJ309" i="2"/>
  <c r="AF309" i="2"/>
  <c r="AG309" i="2"/>
  <c r="AH309" i="2"/>
  <c r="AK309" i="2"/>
  <c r="P310" i="2"/>
  <c r="AB310" i="2"/>
  <c r="AG310" i="2"/>
  <c r="AC310" i="2"/>
  <c r="AD310" i="2"/>
  <c r="AE310" i="2"/>
  <c r="AJ310" i="2"/>
  <c r="AF310" i="2"/>
  <c r="AK310" i="2"/>
  <c r="AH310" i="2"/>
  <c r="AI310" i="2"/>
  <c r="P311" i="2"/>
  <c r="AB311" i="2"/>
  <c r="AG311" i="2"/>
  <c r="AC311" i="2"/>
  <c r="AH311" i="2"/>
  <c r="AD311" i="2"/>
  <c r="AE311" i="2"/>
  <c r="AF311" i="2"/>
  <c r="AK311" i="2"/>
  <c r="AI311" i="2"/>
  <c r="AJ311" i="2"/>
  <c r="P312" i="2"/>
  <c r="AB312" i="2"/>
  <c r="AC312" i="2"/>
  <c r="AH312" i="2"/>
  <c r="AD312" i="2"/>
  <c r="AI312" i="2"/>
  <c r="AE312" i="2"/>
  <c r="AF312" i="2"/>
  <c r="AG312" i="2"/>
  <c r="AJ312" i="2"/>
  <c r="AK312" i="2"/>
  <c r="P313" i="2"/>
  <c r="AB313" i="2"/>
  <c r="AC313" i="2"/>
  <c r="AD313" i="2"/>
  <c r="AE313" i="2"/>
  <c r="AJ313" i="2"/>
  <c r="AF313" i="2"/>
  <c r="AG313" i="2"/>
  <c r="AH313" i="2"/>
  <c r="AI313" i="2"/>
  <c r="AK313" i="2"/>
  <c r="P314" i="2"/>
  <c r="AB314" i="2"/>
  <c r="AG314" i="2"/>
  <c r="AC314" i="2"/>
  <c r="AD314" i="2"/>
  <c r="AE314" i="2"/>
  <c r="AF314" i="2"/>
  <c r="AK314" i="2"/>
  <c r="AH314" i="2"/>
  <c r="AI314" i="2"/>
  <c r="AJ314" i="2"/>
  <c r="P315" i="2"/>
  <c r="AB315" i="2"/>
  <c r="AG315" i="2"/>
  <c r="AC315" i="2"/>
  <c r="AH315" i="2"/>
  <c r="AD315" i="2"/>
  <c r="AE315" i="2"/>
  <c r="AF315" i="2"/>
  <c r="AI315" i="2"/>
  <c r="AJ315" i="2"/>
  <c r="AK315" i="2"/>
  <c r="P316" i="2"/>
  <c r="AB316" i="2"/>
  <c r="AC316" i="2"/>
  <c r="AD316" i="2"/>
  <c r="AI316" i="2"/>
  <c r="AE316" i="2"/>
  <c r="AJ316" i="2"/>
  <c r="AF316" i="2"/>
  <c r="AG316" i="2"/>
  <c r="AH316" i="2"/>
  <c r="AK316" i="2"/>
  <c r="P317" i="2"/>
  <c r="AB317" i="2"/>
  <c r="AC317" i="2"/>
  <c r="AD317" i="2"/>
  <c r="AE317" i="2"/>
  <c r="AJ317" i="2"/>
  <c r="AF317" i="2"/>
  <c r="AG317" i="2"/>
  <c r="AH317" i="2"/>
  <c r="AI317" i="2"/>
  <c r="AK317" i="2"/>
  <c r="P318" i="2"/>
  <c r="AB318" i="2"/>
  <c r="AG318" i="2"/>
  <c r="AC318" i="2"/>
  <c r="AD318" i="2"/>
  <c r="AE318" i="2"/>
  <c r="AF318" i="2"/>
  <c r="AK318" i="2"/>
  <c r="AH318" i="2"/>
  <c r="AI318" i="2"/>
  <c r="AJ318" i="2"/>
  <c r="P319" i="2"/>
  <c r="AB319" i="2"/>
  <c r="AG319" i="2"/>
  <c r="AC319" i="2"/>
  <c r="AH319" i="2"/>
  <c r="AD319" i="2"/>
  <c r="AE319" i="2"/>
  <c r="AF319" i="2"/>
  <c r="AK319" i="2"/>
  <c r="AI319" i="2"/>
  <c r="AJ319" i="2"/>
  <c r="P320" i="2"/>
  <c r="AB320" i="2"/>
  <c r="AC320" i="2"/>
  <c r="AD320" i="2"/>
  <c r="AI320" i="2"/>
  <c r="AE320" i="2"/>
  <c r="AF320" i="2"/>
  <c r="AG320" i="2"/>
  <c r="AH320" i="2"/>
  <c r="AJ320" i="2"/>
  <c r="AK320" i="2"/>
  <c r="P321" i="2"/>
  <c r="AB321" i="2"/>
  <c r="AC321" i="2"/>
  <c r="AD321" i="2"/>
  <c r="AI321" i="2"/>
  <c r="AE321" i="2"/>
  <c r="AJ321" i="2"/>
  <c r="AF321" i="2"/>
  <c r="AG321" i="2"/>
  <c r="AH321" i="2"/>
  <c r="AK321" i="2"/>
  <c r="P322" i="2"/>
  <c r="AB322" i="2"/>
  <c r="AG322" i="2"/>
  <c r="AC322" i="2"/>
  <c r="AD322" i="2"/>
  <c r="AE322" i="2"/>
  <c r="AF322" i="2"/>
  <c r="AK322" i="2"/>
  <c r="AH322" i="2"/>
  <c r="AI322" i="2"/>
  <c r="AJ322" i="2"/>
  <c r="P323" i="2"/>
  <c r="AB323" i="2"/>
  <c r="AC323" i="2"/>
  <c r="AH323" i="2"/>
  <c r="AD323" i="2"/>
  <c r="AE323" i="2"/>
  <c r="AF323" i="2"/>
  <c r="AG323" i="2"/>
  <c r="AI323" i="2"/>
  <c r="AJ323" i="2"/>
  <c r="AK323" i="2"/>
  <c r="P324" i="2"/>
  <c r="AB324" i="2"/>
  <c r="AC324" i="2"/>
  <c r="AH324" i="2"/>
  <c r="AD324" i="2"/>
  <c r="AI324" i="2"/>
  <c r="AE324" i="2"/>
  <c r="AF324" i="2"/>
  <c r="AG324" i="2"/>
  <c r="AJ324" i="2"/>
  <c r="AK324" i="2"/>
  <c r="P325" i="2"/>
  <c r="AB325" i="2"/>
  <c r="AC325" i="2"/>
  <c r="AD325" i="2"/>
  <c r="AE325" i="2"/>
  <c r="AJ325" i="2"/>
  <c r="AF325" i="2"/>
  <c r="AG325" i="2"/>
  <c r="AH325" i="2"/>
  <c r="AI325" i="2"/>
  <c r="AK325" i="2"/>
  <c r="P326" i="2"/>
  <c r="AB326" i="2"/>
  <c r="AG326" i="2"/>
  <c r="AC326" i="2"/>
  <c r="AD326" i="2"/>
  <c r="AE326" i="2"/>
  <c r="AJ326" i="2"/>
  <c r="AF326" i="2"/>
  <c r="AK326" i="2"/>
  <c r="AH326" i="2"/>
  <c r="AI326" i="2"/>
  <c r="P327" i="2"/>
  <c r="AB327" i="2"/>
  <c r="AG327" i="2"/>
  <c r="AC327" i="2"/>
  <c r="AH327" i="2"/>
  <c r="AD327" i="2"/>
  <c r="AE327" i="2"/>
  <c r="AF327" i="2"/>
  <c r="AI327" i="2"/>
  <c r="AJ327" i="2"/>
  <c r="AK327" i="2"/>
  <c r="P328" i="2"/>
  <c r="AB328" i="2"/>
  <c r="AC328" i="2"/>
  <c r="AD328" i="2"/>
  <c r="AI328" i="2"/>
  <c r="AE328" i="2"/>
  <c r="AF328" i="2"/>
  <c r="AG328" i="2"/>
  <c r="AH328" i="2"/>
  <c r="AJ328" i="2"/>
  <c r="AK328" i="2"/>
  <c r="P329" i="2"/>
  <c r="AB329" i="2"/>
  <c r="AC329" i="2"/>
  <c r="AD329" i="2"/>
  <c r="AI329" i="2"/>
  <c r="AE329" i="2"/>
  <c r="AJ329" i="2"/>
  <c r="AF329" i="2"/>
  <c r="AG329" i="2"/>
  <c r="AH329" i="2"/>
  <c r="AK329" i="2"/>
  <c r="P330" i="2"/>
  <c r="AB330" i="2"/>
  <c r="AG330" i="2"/>
  <c r="AC330" i="2"/>
  <c r="AD330" i="2"/>
  <c r="AE330" i="2"/>
  <c r="AF330" i="2"/>
  <c r="AK330" i="2"/>
  <c r="AH330" i="2"/>
  <c r="AI330" i="2"/>
  <c r="AJ330" i="2"/>
  <c r="P331" i="2"/>
  <c r="AB331" i="2"/>
  <c r="AC331" i="2"/>
  <c r="AH331" i="2"/>
  <c r="AD331" i="2"/>
  <c r="AE331" i="2"/>
  <c r="AF331" i="2"/>
  <c r="AG331" i="2"/>
  <c r="AI331" i="2"/>
  <c r="AJ331" i="2"/>
  <c r="AK331" i="2"/>
  <c r="P332" i="2"/>
  <c r="AB332" i="2"/>
  <c r="AC332" i="2"/>
  <c r="AH332" i="2"/>
  <c r="AD332" i="2"/>
  <c r="AI332" i="2"/>
  <c r="AE332" i="2"/>
  <c r="AF332" i="2"/>
  <c r="AG332" i="2"/>
  <c r="AJ332" i="2"/>
  <c r="AK332" i="2"/>
  <c r="P333" i="2"/>
  <c r="AB333" i="2"/>
  <c r="AC333" i="2"/>
  <c r="AD333" i="2"/>
  <c r="AE333" i="2"/>
  <c r="AJ333" i="2"/>
  <c r="AF333" i="2"/>
  <c r="AG333" i="2"/>
  <c r="AH333" i="2"/>
  <c r="AI333" i="2"/>
  <c r="AK333" i="2"/>
  <c r="P334" i="2"/>
  <c r="AB334" i="2"/>
  <c r="AG334" i="2"/>
  <c r="AC334" i="2"/>
  <c r="AD334" i="2"/>
  <c r="AE334" i="2"/>
  <c r="AF334" i="2"/>
  <c r="AK334" i="2"/>
  <c r="AH334" i="2"/>
  <c r="AI334" i="2"/>
  <c r="AJ334" i="2"/>
  <c r="P335" i="2"/>
  <c r="AB335" i="2"/>
  <c r="AG335" i="2"/>
  <c r="AC335" i="2"/>
  <c r="AH335" i="2"/>
  <c r="AD335" i="2"/>
  <c r="AE335" i="2"/>
  <c r="AF335" i="2"/>
  <c r="AI335" i="2"/>
  <c r="AJ335" i="2"/>
  <c r="AK335" i="2"/>
  <c r="P336" i="2"/>
  <c r="AB336" i="2"/>
  <c r="AC336" i="2"/>
  <c r="AD336" i="2"/>
  <c r="AI336" i="2"/>
  <c r="AE336" i="2"/>
  <c r="AF336" i="2"/>
  <c r="AG336" i="2"/>
  <c r="AH336" i="2"/>
  <c r="AJ336" i="2"/>
  <c r="AK336" i="2"/>
  <c r="P337" i="2"/>
  <c r="AB337" i="2"/>
  <c r="AC337" i="2"/>
  <c r="AD337" i="2"/>
  <c r="AI337" i="2"/>
  <c r="AE337" i="2"/>
  <c r="AJ337" i="2"/>
  <c r="AF337" i="2"/>
  <c r="AG337" i="2"/>
  <c r="AH337" i="2"/>
  <c r="AK337" i="2"/>
  <c r="P338" i="2"/>
  <c r="AB338" i="2"/>
  <c r="AG338" i="2"/>
  <c r="AC338" i="2"/>
  <c r="AH338" i="2"/>
  <c r="AD338" i="2"/>
  <c r="AE338" i="2"/>
  <c r="AF338" i="2"/>
  <c r="AK338" i="2"/>
  <c r="AI338" i="2"/>
  <c r="AJ338" i="2"/>
  <c r="P339" i="2"/>
  <c r="AB339" i="2"/>
  <c r="AG339" i="2"/>
  <c r="AC339" i="2"/>
  <c r="AH339" i="2"/>
  <c r="AD339" i="2"/>
  <c r="AI339" i="2"/>
  <c r="AE339" i="2"/>
  <c r="AF339" i="2"/>
  <c r="AK339" i="2"/>
  <c r="AJ339" i="2"/>
  <c r="P340" i="2"/>
  <c r="AB340" i="2"/>
  <c r="AC340" i="2"/>
  <c r="AH340" i="2"/>
  <c r="AD340" i="2"/>
  <c r="AI340" i="2"/>
  <c r="AE340" i="2"/>
  <c r="AJ340" i="2"/>
  <c r="AF340" i="2"/>
  <c r="AG340" i="2"/>
  <c r="AK340" i="2"/>
  <c r="P341" i="2"/>
  <c r="AB341" i="2"/>
  <c r="AG341" i="2"/>
  <c r="AC341" i="2"/>
  <c r="AD341" i="2"/>
  <c r="AE341" i="2"/>
  <c r="AJ341" i="2"/>
  <c r="AF341" i="2"/>
  <c r="AK341" i="2"/>
  <c r="AH341" i="2"/>
  <c r="AI341" i="2"/>
  <c r="P342" i="2"/>
  <c r="AB342" i="2"/>
  <c r="AG342" i="2"/>
  <c r="AC342" i="2"/>
  <c r="AH342" i="2"/>
  <c r="AD342" i="2"/>
  <c r="AE342" i="2"/>
  <c r="AF342" i="2"/>
  <c r="AK342" i="2"/>
  <c r="AI342" i="2"/>
  <c r="AJ342" i="2"/>
  <c r="P343" i="2"/>
  <c r="AB343" i="2"/>
  <c r="AG343" i="2"/>
  <c r="AC343" i="2"/>
  <c r="AH343" i="2"/>
  <c r="AD343" i="2"/>
  <c r="AI343" i="2"/>
  <c r="AE343" i="2"/>
  <c r="AF343" i="2"/>
  <c r="AK343" i="2"/>
  <c r="AJ343" i="2"/>
  <c r="P344" i="2"/>
  <c r="AB344" i="2"/>
  <c r="AC344" i="2"/>
  <c r="AH344" i="2"/>
  <c r="AD344" i="2"/>
  <c r="AI344" i="2"/>
  <c r="AE344" i="2"/>
  <c r="AJ344" i="2"/>
  <c r="AF344" i="2"/>
  <c r="AG344" i="2"/>
  <c r="AK344" i="2"/>
  <c r="P345" i="2"/>
  <c r="AB345" i="2"/>
  <c r="AG345" i="2"/>
  <c r="AC345" i="2"/>
  <c r="AD345" i="2"/>
  <c r="AE345" i="2"/>
  <c r="AJ345" i="2"/>
  <c r="AF345" i="2"/>
  <c r="AK345" i="2"/>
  <c r="AH345" i="2"/>
  <c r="AI345" i="2"/>
  <c r="P346" i="2"/>
  <c r="AB346" i="2"/>
  <c r="AG346" i="2"/>
  <c r="AC346" i="2"/>
  <c r="AH346" i="2"/>
  <c r="AD346" i="2"/>
  <c r="AE346" i="2"/>
  <c r="AF346" i="2"/>
  <c r="AK346" i="2"/>
  <c r="AI346" i="2"/>
  <c r="AJ346" i="2"/>
  <c r="P347" i="2"/>
  <c r="AB347" i="2"/>
  <c r="AG347" i="2"/>
  <c r="AC347" i="2"/>
  <c r="AH347" i="2"/>
  <c r="AD347" i="2"/>
  <c r="AI347" i="2"/>
  <c r="AE347" i="2"/>
  <c r="AF347" i="2"/>
  <c r="AK347" i="2"/>
  <c r="AJ347" i="2"/>
  <c r="P348" i="2"/>
  <c r="AB348" i="2"/>
  <c r="AC348" i="2"/>
  <c r="AH348" i="2"/>
  <c r="AD348" i="2"/>
  <c r="AI348" i="2"/>
  <c r="AE348" i="2"/>
  <c r="AJ348" i="2"/>
  <c r="AF348" i="2"/>
  <c r="AG348" i="2"/>
  <c r="AK348" i="2"/>
  <c r="P349" i="2"/>
  <c r="AB349" i="2"/>
  <c r="AG349" i="2"/>
  <c r="AC349" i="2"/>
  <c r="AD349" i="2"/>
  <c r="AE349" i="2"/>
  <c r="AJ349" i="2"/>
  <c r="AF349" i="2"/>
  <c r="AH349" i="2"/>
  <c r="AI349" i="2"/>
  <c r="AK349" i="2"/>
  <c r="P350" i="2"/>
  <c r="AB350" i="2"/>
  <c r="AG350" i="2"/>
  <c r="AC350" i="2"/>
  <c r="AD350" i="2"/>
  <c r="AE350" i="2"/>
  <c r="AJ350" i="2"/>
  <c r="AF350" i="2"/>
  <c r="AK350" i="2"/>
  <c r="AH350" i="2"/>
  <c r="AI350" i="2"/>
  <c r="P351" i="2"/>
  <c r="AB351" i="2"/>
  <c r="AG351" i="2"/>
  <c r="AC351" i="2"/>
  <c r="AH351" i="2"/>
  <c r="AD351" i="2"/>
  <c r="AE351" i="2"/>
  <c r="AF351" i="2"/>
  <c r="AI351" i="2"/>
  <c r="AJ351" i="2"/>
  <c r="AK351" i="2"/>
  <c r="P352" i="2"/>
  <c r="AB352" i="2"/>
  <c r="AC352" i="2"/>
  <c r="AD352" i="2"/>
  <c r="AI352" i="2"/>
  <c r="AE352" i="2"/>
  <c r="AF352" i="2"/>
  <c r="AG352" i="2"/>
  <c r="AH352" i="2"/>
  <c r="AJ352" i="2"/>
  <c r="AK352" i="2"/>
  <c r="P353" i="2"/>
  <c r="AB353" i="2"/>
  <c r="AC353" i="2"/>
  <c r="AD353" i="2"/>
  <c r="AI353" i="2"/>
  <c r="AE353" i="2"/>
  <c r="AJ353" i="2"/>
  <c r="AF353" i="2"/>
  <c r="AG353" i="2"/>
  <c r="AH353" i="2"/>
  <c r="AK353" i="2"/>
  <c r="P354" i="2"/>
  <c r="AB354" i="2"/>
  <c r="AG354" i="2"/>
  <c r="AC354" i="2"/>
  <c r="AD354" i="2"/>
  <c r="AE354" i="2"/>
  <c r="AF354" i="2"/>
  <c r="AK354" i="2"/>
  <c r="AH354" i="2"/>
  <c r="AI354" i="2"/>
  <c r="AJ354" i="2"/>
  <c r="P355" i="2"/>
  <c r="AB355" i="2"/>
  <c r="AC355" i="2"/>
  <c r="AH355" i="2"/>
  <c r="AD355" i="2"/>
  <c r="AE355" i="2"/>
  <c r="AF355" i="2"/>
  <c r="AG355" i="2"/>
  <c r="AI355" i="2"/>
  <c r="AJ355" i="2"/>
  <c r="AK355" i="2"/>
  <c r="P356" i="2"/>
  <c r="AB356" i="2"/>
  <c r="AC356" i="2"/>
  <c r="AH356" i="2"/>
  <c r="AD356" i="2"/>
  <c r="AI356" i="2"/>
  <c r="AE356" i="2"/>
  <c r="AF356" i="2"/>
  <c r="AG356" i="2"/>
  <c r="AJ356" i="2"/>
  <c r="AK356" i="2"/>
  <c r="P357" i="2"/>
  <c r="AB357" i="2"/>
  <c r="AC357" i="2"/>
  <c r="AD357" i="2"/>
  <c r="AE357" i="2"/>
  <c r="AJ357" i="2"/>
  <c r="AF357" i="2"/>
  <c r="AG357" i="2"/>
  <c r="AH357" i="2"/>
  <c r="AI357" i="2"/>
  <c r="AK357" i="2"/>
  <c r="P358" i="2"/>
  <c r="AB358" i="2"/>
  <c r="AG358" i="2"/>
  <c r="AC358" i="2"/>
  <c r="AD358" i="2"/>
  <c r="AE358" i="2"/>
  <c r="AF358" i="2"/>
  <c r="AK358" i="2"/>
  <c r="AH358" i="2"/>
  <c r="AI358" i="2"/>
  <c r="AJ358" i="2"/>
  <c r="P359" i="2"/>
  <c r="AB359" i="2"/>
  <c r="AG359" i="2"/>
  <c r="AC359" i="2"/>
  <c r="AH359" i="2"/>
  <c r="AD359" i="2"/>
  <c r="AE359" i="2"/>
  <c r="AF359" i="2"/>
  <c r="AK359" i="2"/>
  <c r="AI359" i="2"/>
  <c r="AJ359" i="2"/>
  <c r="P360" i="2"/>
  <c r="AB360" i="2"/>
  <c r="AC360" i="2"/>
  <c r="AD360" i="2"/>
  <c r="AI360" i="2"/>
  <c r="AE360" i="2"/>
  <c r="AF360" i="2"/>
  <c r="AG360" i="2"/>
  <c r="AH360" i="2"/>
  <c r="AJ360" i="2"/>
  <c r="AK360" i="2"/>
  <c r="P361" i="2"/>
  <c r="AB361" i="2"/>
  <c r="AC361" i="2"/>
  <c r="AD361" i="2"/>
  <c r="AI361" i="2"/>
  <c r="AE361" i="2"/>
  <c r="AJ361" i="2"/>
  <c r="AF361" i="2"/>
  <c r="AG361" i="2"/>
  <c r="AH361" i="2"/>
  <c r="AK361" i="2"/>
  <c r="P362" i="2"/>
  <c r="AB362" i="2"/>
  <c r="AG362" i="2"/>
  <c r="AC362" i="2"/>
  <c r="AD362" i="2"/>
  <c r="AE362" i="2"/>
  <c r="AF362" i="2"/>
  <c r="AK362" i="2"/>
  <c r="AH362" i="2"/>
  <c r="AI362" i="2"/>
  <c r="AJ362" i="2"/>
  <c r="P363" i="2"/>
  <c r="AB363" i="2"/>
  <c r="AC363" i="2"/>
  <c r="AH363" i="2"/>
  <c r="AD363" i="2"/>
  <c r="AE363" i="2"/>
  <c r="AF363" i="2"/>
  <c r="AG363" i="2"/>
  <c r="AI363" i="2"/>
  <c r="AJ363" i="2"/>
  <c r="AK363" i="2"/>
  <c r="P364" i="2"/>
  <c r="AB364" i="2"/>
  <c r="AC364" i="2"/>
  <c r="AH364" i="2"/>
  <c r="AD364" i="2"/>
  <c r="AI364" i="2"/>
  <c r="AE364" i="2"/>
  <c r="AF364" i="2"/>
  <c r="AG364" i="2"/>
  <c r="AJ364" i="2"/>
  <c r="AK364" i="2"/>
  <c r="P365" i="2"/>
  <c r="AB365" i="2"/>
  <c r="AC365" i="2"/>
  <c r="AD365" i="2"/>
  <c r="AE365" i="2"/>
  <c r="AJ365" i="2"/>
  <c r="AF365" i="2"/>
  <c r="AG365" i="2"/>
  <c r="AH365" i="2"/>
  <c r="AI365" i="2"/>
  <c r="AK365" i="2"/>
  <c r="P366" i="2"/>
  <c r="AB366" i="2"/>
  <c r="AG366" i="2"/>
  <c r="AC366" i="2"/>
  <c r="AD366" i="2"/>
  <c r="AE366" i="2"/>
  <c r="AF366" i="2"/>
  <c r="AK366" i="2"/>
  <c r="AH366" i="2"/>
  <c r="AI366" i="2"/>
  <c r="AJ366" i="2"/>
  <c r="P367" i="2"/>
  <c r="AB367" i="2"/>
  <c r="AG367" i="2"/>
  <c r="AC367" i="2"/>
  <c r="AH367" i="2"/>
  <c r="AD367" i="2"/>
  <c r="AE367" i="2"/>
  <c r="AF367" i="2"/>
  <c r="AI367" i="2"/>
  <c r="AJ367" i="2"/>
  <c r="AK367" i="2"/>
  <c r="P368" i="2"/>
  <c r="AB368" i="2"/>
  <c r="AC368" i="2"/>
  <c r="AD368" i="2"/>
  <c r="AI368" i="2"/>
  <c r="AE368" i="2"/>
  <c r="AF368" i="2"/>
  <c r="AG368" i="2"/>
  <c r="AH368" i="2"/>
  <c r="AJ368" i="2"/>
  <c r="AK368" i="2"/>
  <c r="P369" i="2"/>
  <c r="AB369" i="2"/>
  <c r="AC369" i="2"/>
  <c r="AD369" i="2"/>
  <c r="AI369" i="2"/>
  <c r="AE369" i="2"/>
  <c r="AJ369" i="2"/>
  <c r="AF369" i="2"/>
  <c r="AG369" i="2"/>
  <c r="AH369" i="2"/>
  <c r="AK369" i="2"/>
  <c r="P370" i="2"/>
  <c r="AB370" i="2"/>
  <c r="AG370" i="2"/>
  <c r="AC370" i="2"/>
  <c r="AD370" i="2"/>
  <c r="AE370" i="2"/>
  <c r="AF370" i="2"/>
  <c r="AK370" i="2"/>
  <c r="AH370" i="2"/>
  <c r="AI370" i="2"/>
  <c r="AJ370" i="2"/>
  <c r="P371" i="2"/>
  <c r="AB371" i="2"/>
  <c r="AC371" i="2"/>
  <c r="AH371" i="2"/>
  <c r="AD371" i="2"/>
  <c r="AE371" i="2"/>
  <c r="AF371" i="2"/>
  <c r="AG371" i="2"/>
  <c r="AI371" i="2"/>
  <c r="AJ371" i="2"/>
  <c r="AK371" i="2"/>
  <c r="P372" i="2"/>
  <c r="AB372" i="2"/>
  <c r="AC372" i="2"/>
  <c r="AH372" i="2"/>
  <c r="AD372" i="2"/>
  <c r="AI372" i="2"/>
  <c r="AE372" i="2"/>
  <c r="AF372" i="2"/>
  <c r="AG372" i="2"/>
  <c r="AJ372" i="2"/>
  <c r="AK372" i="2"/>
  <c r="P373" i="2"/>
  <c r="AB373" i="2"/>
  <c r="AC373" i="2"/>
  <c r="AD373" i="2"/>
  <c r="AE373" i="2"/>
  <c r="AJ373" i="2"/>
  <c r="AF373" i="2"/>
  <c r="AG373" i="2"/>
  <c r="AH373" i="2"/>
  <c r="AI373" i="2"/>
  <c r="AK373" i="2"/>
  <c r="P374" i="2"/>
  <c r="AB374" i="2"/>
  <c r="AG374" i="2"/>
  <c r="AC374" i="2"/>
  <c r="AD374" i="2"/>
  <c r="AE374" i="2"/>
  <c r="AF374" i="2"/>
  <c r="AK374" i="2"/>
  <c r="AH374" i="2"/>
  <c r="AI374" i="2"/>
  <c r="AJ374" i="2"/>
  <c r="P375" i="2"/>
  <c r="AB375" i="2"/>
  <c r="AG375" i="2"/>
  <c r="AC375" i="2"/>
  <c r="AH375" i="2"/>
  <c r="AD375" i="2"/>
  <c r="AE375" i="2"/>
  <c r="AF375" i="2"/>
  <c r="AI375" i="2"/>
  <c r="AJ375" i="2"/>
  <c r="AK375" i="2"/>
  <c r="P376" i="2"/>
  <c r="AB376" i="2"/>
  <c r="AC376" i="2"/>
  <c r="AD376" i="2"/>
  <c r="AI376" i="2"/>
  <c r="AE376" i="2"/>
  <c r="AF376" i="2"/>
  <c r="AG376" i="2"/>
  <c r="AH376" i="2"/>
  <c r="AJ376" i="2"/>
  <c r="AK376" i="2"/>
  <c r="P377" i="2"/>
  <c r="AB377" i="2"/>
  <c r="AC377" i="2"/>
  <c r="AD377" i="2"/>
  <c r="AI377" i="2"/>
  <c r="AE377" i="2"/>
  <c r="AJ377" i="2"/>
  <c r="AF377" i="2"/>
  <c r="AG377" i="2"/>
  <c r="AH377" i="2"/>
  <c r="AK377" i="2"/>
  <c r="P378" i="2"/>
  <c r="AB378" i="2"/>
  <c r="AG378" i="2"/>
  <c r="AC378" i="2"/>
  <c r="AD378" i="2"/>
  <c r="AE378" i="2"/>
  <c r="AF378" i="2"/>
  <c r="AK378" i="2"/>
  <c r="AH378" i="2"/>
  <c r="AI378" i="2"/>
  <c r="AJ378" i="2"/>
  <c r="P379" i="2"/>
  <c r="AB379" i="2"/>
  <c r="AC379" i="2"/>
  <c r="AH379" i="2"/>
  <c r="AD379" i="2"/>
  <c r="AE379" i="2"/>
  <c r="AF379" i="2"/>
  <c r="AG379" i="2"/>
  <c r="AI379" i="2"/>
  <c r="AJ379" i="2"/>
  <c r="AK379" i="2"/>
  <c r="P380" i="2"/>
  <c r="AB380" i="2"/>
  <c r="AC380" i="2"/>
  <c r="AH380" i="2"/>
  <c r="AD380" i="2"/>
  <c r="AI380" i="2"/>
  <c r="AE380" i="2"/>
  <c r="AJ380" i="2"/>
  <c r="AF380" i="2"/>
  <c r="AG380" i="2"/>
  <c r="AK380" i="2"/>
  <c r="P381" i="2"/>
  <c r="AB381" i="2"/>
  <c r="AC381" i="2"/>
  <c r="AD381" i="2"/>
  <c r="AI381" i="2"/>
  <c r="AE381" i="2"/>
  <c r="AJ381" i="2"/>
  <c r="AF381" i="2"/>
  <c r="AG381" i="2"/>
  <c r="AH381" i="2"/>
  <c r="AK381" i="2"/>
  <c r="P382" i="2"/>
  <c r="AB382" i="2"/>
  <c r="AG382" i="2"/>
  <c r="AC382" i="2"/>
  <c r="AD382" i="2"/>
  <c r="AE382" i="2"/>
  <c r="AF382" i="2"/>
  <c r="AK382" i="2"/>
  <c r="AH382" i="2"/>
  <c r="AI382" i="2"/>
  <c r="AJ382" i="2"/>
  <c r="P383" i="2"/>
  <c r="AB383" i="2"/>
  <c r="AC383" i="2"/>
  <c r="AH383" i="2"/>
  <c r="AD383" i="2"/>
  <c r="AE383" i="2"/>
  <c r="AF383" i="2"/>
  <c r="AG383" i="2"/>
  <c r="AI383" i="2"/>
  <c r="AJ383" i="2"/>
  <c r="AK383" i="2"/>
  <c r="P384" i="2"/>
  <c r="AB384" i="2"/>
  <c r="AC384" i="2"/>
  <c r="AH384" i="2"/>
  <c r="AD384" i="2"/>
  <c r="AI384" i="2"/>
  <c r="AE384" i="2"/>
  <c r="AF384" i="2"/>
  <c r="AG384" i="2"/>
  <c r="AJ384" i="2"/>
  <c r="AK384" i="2"/>
  <c r="P385" i="2"/>
  <c r="AB385" i="2"/>
  <c r="AC385" i="2"/>
  <c r="AD385" i="2"/>
  <c r="AE385" i="2"/>
  <c r="AJ385" i="2"/>
  <c r="AF385" i="2"/>
  <c r="AG385" i="2"/>
  <c r="AH385" i="2"/>
  <c r="AI385" i="2"/>
  <c r="AK385" i="2"/>
  <c r="P386" i="2"/>
  <c r="AB386" i="2"/>
  <c r="AG386" i="2"/>
  <c r="AC386" i="2"/>
  <c r="AD386" i="2"/>
  <c r="AE386" i="2"/>
  <c r="AF386" i="2"/>
  <c r="AK386" i="2"/>
  <c r="AH386" i="2"/>
  <c r="AI386" i="2"/>
  <c r="AJ386" i="2"/>
  <c r="P387" i="2"/>
  <c r="AB387" i="2"/>
  <c r="AG387" i="2"/>
  <c r="AC387" i="2"/>
  <c r="AH387" i="2"/>
  <c r="AD387" i="2"/>
  <c r="AE387" i="2"/>
  <c r="AF387" i="2"/>
  <c r="AK387" i="2"/>
  <c r="AI387" i="2"/>
  <c r="AJ387" i="2"/>
  <c r="P388" i="2"/>
  <c r="AB388" i="2"/>
  <c r="AC388" i="2"/>
  <c r="AD388" i="2"/>
  <c r="AI388" i="2"/>
  <c r="AE388" i="2"/>
  <c r="AF388" i="2"/>
  <c r="AG388" i="2"/>
  <c r="AH388" i="2"/>
  <c r="AJ388" i="2"/>
  <c r="AK388" i="2"/>
  <c r="P389" i="2"/>
  <c r="AB389" i="2"/>
  <c r="AC389" i="2"/>
  <c r="AD389" i="2"/>
  <c r="AI389" i="2"/>
  <c r="AE389" i="2"/>
  <c r="AJ389" i="2"/>
  <c r="AF389" i="2"/>
  <c r="AG389" i="2"/>
  <c r="AH389" i="2"/>
  <c r="AK389" i="2"/>
  <c r="P390" i="2"/>
  <c r="AB390" i="2"/>
  <c r="AG390" i="2"/>
  <c r="AC390" i="2"/>
  <c r="AD390" i="2"/>
  <c r="AE390" i="2"/>
  <c r="AF390" i="2"/>
  <c r="AK390" i="2"/>
  <c r="AH390" i="2"/>
  <c r="AI390" i="2"/>
  <c r="AJ390" i="2"/>
  <c r="P391" i="2"/>
  <c r="AB391" i="2"/>
  <c r="AC391" i="2"/>
  <c r="AH391" i="2"/>
  <c r="AD391" i="2"/>
  <c r="AE391" i="2"/>
  <c r="AF391" i="2"/>
  <c r="AG391" i="2"/>
  <c r="AI391" i="2"/>
  <c r="AJ391" i="2"/>
  <c r="AK391" i="2"/>
  <c r="P392" i="2"/>
  <c r="AB392" i="2"/>
  <c r="AC392" i="2"/>
  <c r="AH392" i="2"/>
  <c r="AD392" i="2"/>
  <c r="AI392" i="2"/>
  <c r="AE392" i="2"/>
  <c r="AF392" i="2"/>
  <c r="AG392" i="2"/>
  <c r="AJ392" i="2"/>
  <c r="AK392" i="2"/>
  <c r="P393" i="2"/>
  <c r="AB393" i="2"/>
  <c r="AC393" i="2"/>
  <c r="AD393" i="2"/>
  <c r="AE393" i="2"/>
  <c r="AJ393" i="2"/>
  <c r="AF393" i="2"/>
  <c r="AG393" i="2"/>
  <c r="AH393" i="2"/>
  <c r="AI393" i="2"/>
  <c r="AK393" i="2"/>
  <c r="P394" i="2"/>
  <c r="AB394" i="2"/>
  <c r="AG394" i="2"/>
  <c r="AC394" i="2"/>
  <c r="AD394" i="2"/>
  <c r="AE394" i="2"/>
  <c r="AF394" i="2"/>
  <c r="AK394" i="2"/>
  <c r="AH394" i="2"/>
  <c r="AI394" i="2"/>
  <c r="AJ394" i="2"/>
  <c r="P395" i="2"/>
  <c r="AB395" i="2"/>
  <c r="AG395" i="2"/>
  <c r="AC395" i="2"/>
  <c r="AH395" i="2"/>
  <c r="AD395" i="2"/>
  <c r="AE395" i="2"/>
  <c r="AF395" i="2"/>
  <c r="AK395" i="2"/>
  <c r="AI395" i="2"/>
  <c r="AJ395" i="2"/>
  <c r="P396" i="2"/>
  <c r="AB396" i="2"/>
  <c r="AC396" i="2"/>
  <c r="AD396" i="2"/>
  <c r="AI396" i="2"/>
  <c r="AE396" i="2"/>
  <c r="AF396" i="2"/>
  <c r="AG396" i="2"/>
  <c r="AH396" i="2"/>
  <c r="AJ396" i="2"/>
  <c r="AK396" i="2"/>
  <c r="P397" i="2"/>
  <c r="AB397" i="2"/>
  <c r="AC397" i="2"/>
  <c r="AD397" i="2"/>
  <c r="AI397" i="2"/>
  <c r="AE397" i="2"/>
  <c r="AJ397" i="2"/>
  <c r="AF397" i="2"/>
  <c r="AG397" i="2"/>
  <c r="AH397" i="2"/>
  <c r="AK397" i="2"/>
  <c r="P398" i="2"/>
  <c r="AB398" i="2"/>
  <c r="AG398" i="2"/>
  <c r="AC398" i="2"/>
  <c r="AD398" i="2"/>
  <c r="AE398" i="2"/>
  <c r="AF398" i="2"/>
  <c r="AK398" i="2"/>
  <c r="AH398" i="2"/>
  <c r="AI398" i="2"/>
  <c r="AJ398" i="2"/>
  <c r="P399" i="2"/>
  <c r="AB399" i="2"/>
  <c r="AC399" i="2"/>
  <c r="AH399" i="2"/>
  <c r="AD399" i="2"/>
  <c r="AE399" i="2"/>
  <c r="AF399" i="2"/>
  <c r="AG399" i="2"/>
  <c r="AI399" i="2"/>
  <c r="AJ399" i="2"/>
  <c r="AK399" i="2"/>
  <c r="P400" i="2"/>
  <c r="AB400" i="2"/>
  <c r="AC400" i="2"/>
  <c r="AH400" i="2"/>
  <c r="AD400" i="2"/>
  <c r="AI400" i="2"/>
  <c r="AE400" i="2"/>
  <c r="AF400" i="2"/>
  <c r="AG400" i="2"/>
  <c r="AJ400" i="2"/>
  <c r="AK400" i="2"/>
  <c r="P401" i="2"/>
  <c r="AB401" i="2"/>
  <c r="AC401" i="2"/>
  <c r="AD401" i="2"/>
  <c r="AE401" i="2"/>
  <c r="AJ401" i="2"/>
  <c r="AF401" i="2"/>
  <c r="AG401" i="2"/>
  <c r="AH401" i="2"/>
  <c r="AI401" i="2"/>
  <c r="AK401" i="2"/>
  <c r="P402" i="2"/>
  <c r="AB402" i="2"/>
  <c r="AG402" i="2"/>
  <c r="AC402" i="2"/>
  <c r="AD402" i="2"/>
  <c r="AE402" i="2"/>
  <c r="AJ402" i="2"/>
  <c r="AF402" i="2"/>
  <c r="AK402" i="2"/>
  <c r="AH402" i="2"/>
  <c r="AI402" i="2"/>
  <c r="P403" i="2"/>
  <c r="AB403" i="2"/>
  <c r="AG403" i="2"/>
  <c r="AC403" i="2"/>
  <c r="AH403" i="2"/>
  <c r="AD403" i="2"/>
  <c r="AE403" i="2"/>
  <c r="AF403" i="2"/>
  <c r="AI403" i="2"/>
  <c r="AJ403" i="2"/>
  <c r="AK403" i="2"/>
  <c r="P404" i="2"/>
  <c r="AB404" i="2"/>
  <c r="AC404" i="2"/>
  <c r="AD404" i="2"/>
  <c r="AI404" i="2"/>
  <c r="AE404" i="2"/>
  <c r="AF404" i="2"/>
  <c r="AG404" i="2"/>
  <c r="AH404" i="2"/>
  <c r="AJ404" i="2"/>
  <c r="AK404" i="2"/>
  <c r="P405" i="2"/>
  <c r="AB405" i="2"/>
  <c r="AC405" i="2"/>
  <c r="AD405" i="2"/>
  <c r="AI405" i="2"/>
  <c r="AE405" i="2"/>
  <c r="AJ405" i="2"/>
  <c r="AF405" i="2"/>
  <c r="AG405" i="2"/>
  <c r="AH405" i="2"/>
  <c r="AK405" i="2"/>
  <c r="P406" i="2"/>
  <c r="AB406" i="2"/>
  <c r="AG406" i="2"/>
  <c r="AC406" i="2"/>
  <c r="AD406" i="2"/>
  <c r="AE406" i="2"/>
  <c r="AF406" i="2"/>
  <c r="AK406" i="2"/>
  <c r="AH406" i="2"/>
  <c r="AI406" i="2"/>
  <c r="AJ406" i="2"/>
  <c r="P407" i="2"/>
  <c r="AB407" i="2"/>
  <c r="AC407" i="2"/>
  <c r="AH407" i="2"/>
  <c r="AD407" i="2"/>
  <c r="AE407" i="2"/>
  <c r="AF407" i="2"/>
  <c r="AG407" i="2"/>
  <c r="AI407" i="2"/>
  <c r="AJ407" i="2"/>
  <c r="AK407" i="2"/>
  <c r="P408" i="2"/>
  <c r="AB408" i="2"/>
  <c r="AC408" i="2"/>
  <c r="AH408" i="2"/>
  <c r="AD408" i="2"/>
  <c r="AI408" i="2"/>
  <c r="AE408" i="2"/>
  <c r="AJ408" i="2"/>
  <c r="AF408" i="2"/>
  <c r="AG408" i="2"/>
  <c r="AK408" i="2"/>
  <c r="P409" i="2"/>
  <c r="AB409" i="2"/>
  <c r="AC409" i="2"/>
  <c r="AD409" i="2"/>
  <c r="AI409" i="2"/>
  <c r="AE409" i="2"/>
  <c r="AJ409" i="2"/>
  <c r="AF409" i="2"/>
  <c r="AK409" i="2"/>
  <c r="AG409" i="2"/>
  <c r="AH409" i="2"/>
  <c r="P410" i="2"/>
  <c r="AB410" i="2"/>
  <c r="AG410" i="2"/>
  <c r="AC410" i="2"/>
  <c r="AD410" i="2"/>
  <c r="AE410" i="2"/>
  <c r="AF410" i="2"/>
  <c r="AK410" i="2"/>
  <c r="AH410" i="2"/>
  <c r="AI410" i="2"/>
  <c r="AJ410" i="2"/>
  <c r="P411" i="2"/>
  <c r="AB411" i="2"/>
  <c r="AG411" i="2"/>
  <c r="AC411" i="2"/>
  <c r="AH411" i="2"/>
  <c r="AD411" i="2"/>
  <c r="AE411" i="2"/>
  <c r="AF411" i="2"/>
  <c r="AI411" i="2"/>
  <c r="AJ411" i="2"/>
  <c r="AK411" i="2"/>
  <c r="P412" i="2"/>
  <c r="AB412" i="2"/>
  <c r="AC412" i="2"/>
  <c r="AD412" i="2"/>
  <c r="AI412" i="2"/>
  <c r="AE412" i="2"/>
  <c r="AF412" i="2"/>
  <c r="AG412" i="2"/>
  <c r="AH412" i="2"/>
  <c r="AJ412" i="2"/>
  <c r="AK412" i="2"/>
  <c r="P413" i="2"/>
  <c r="AB413" i="2"/>
  <c r="AC413" i="2"/>
  <c r="AD413" i="2"/>
  <c r="AI413" i="2"/>
  <c r="AE413" i="2"/>
  <c r="AJ413" i="2"/>
  <c r="AF413" i="2"/>
  <c r="AG413" i="2"/>
  <c r="AH413" i="2"/>
  <c r="AK413" i="2"/>
  <c r="P414" i="2"/>
  <c r="AB414" i="2"/>
  <c r="AG414" i="2"/>
  <c r="AC414" i="2"/>
  <c r="AD414" i="2"/>
  <c r="AE414" i="2"/>
  <c r="AF414" i="2"/>
  <c r="AK414" i="2"/>
  <c r="AH414" i="2"/>
  <c r="AI414" i="2"/>
  <c r="AJ414" i="2"/>
  <c r="P415" i="2"/>
  <c r="AB415" i="2"/>
  <c r="AC415" i="2"/>
  <c r="AH415" i="2"/>
  <c r="AD415" i="2"/>
  <c r="AE415" i="2"/>
  <c r="AF415" i="2"/>
  <c r="AG415" i="2"/>
  <c r="AI415" i="2"/>
  <c r="AJ415" i="2"/>
  <c r="AK415" i="2"/>
  <c r="P416" i="2"/>
  <c r="AB416" i="2"/>
  <c r="AC416" i="2"/>
  <c r="AH416" i="2"/>
  <c r="AD416" i="2"/>
  <c r="AI416" i="2"/>
  <c r="AE416" i="2"/>
  <c r="AF416" i="2"/>
  <c r="AG416" i="2"/>
  <c r="AJ416" i="2"/>
  <c r="AK416" i="2"/>
  <c r="P417" i="2"/>
  <c r="AB417" i="2"/>
  <c r="AC417" i="2"/>
  <c r="AD417" i="2"/>
  <c r="AE417" i="2"/>
  <c r="AJ417" i="2"/>
  <c r="AF417" i="2"/>
  <c r="AG417" i="2"/>
  <c r="AH417" i="2"/>
  <c r="AI417" i="2"/>
  <c r="AK417" i="2"/>
  <c r="P418" i="2"/>
  <c r="AB418" i="2"/>
  <c r="AG418" i="2"/>
  <c r="AC418" i="2"/>
  <c r="AD418" i="2"/>
  <c r="AE418" i="2"/>
  <c r="AF418" i="2"/>
  <c r="AK418" i="2"/>
  <c r="AH418" i="2"/>
  <c r="AI418" i="2"/>
  <c r="AJ418" i="2"/>
  <c r="P419" i="2"/>
  <c r="AB419" i="2"/>
  <c r="AG419" i="2"/>
  <c r="AC419" i="2"/>
  <c r="AH419" i="2"/>
  <c r="AD419" i="2"/>
  <c r="AE419" i="2"/>
  <c r="AF419" i="2"/>
  <c r="AK419" i="2"/>
  <c r="AI419" i="2"/>
  <c r="AJ419" i="2"/>
  <c r="P420" i="2"/>
  <c r="AB420" i="2"/>
  <c r="AC420" i="2"/>
  <c r="AD420" i="2"/>
  <c r="AI420" i="2"/>
  <c r="AE420" i="2"/>
  <c r="AF420" i="2"/>
  <c r="AG420" i="2"/>
  <c r="AH420" i="2"/>
  <c r="AJ420" i="2"/>
  <c r="AK420" i="2"/>
  <c r="P421" i="2"/>
  <c r="AB421" i="2"/>
  <c r="AC421" i="2"/>
  <c r="AD421" i="2"/>
  <c r="AI421" i="2"/>
  <c r="AE421" i="2"/>
  <c r="AJ421" i="2"/>
  <c r="AF421" i="2"/>
  <c r="AG421" i="2"/>
  <c r="AH421" i="2"/>
  <c r="AK421" i="2"/>
  <c r="P422" i="2"/>
  <c r="AB422" i="2"/>
  <c r="AG422" i="2"/>
  <c r="AC422" i="2"/>
  <c r="AD422" i="2"/>
  <c r="AE422" i="2"/>
  <c r="AF422" i="2"/>
  <c r="AK422" i="2"/>
  <c r="AH422" i="2"/>
  <c r="AI422" i="2"/>
  <c r="AJ422" i="2"/>
  <c r="P423" i="2"/>
  <c r="AB423" i="2"/>
  <c r="AC423" i="2"/>
  <c r="AH423" i="2"/>
  <c r="AD423" i="2"/>
  <c r="AE423" i="2"/>
  <c r="AF423" i="2"/>
  <c r="AG423" i="2"/>
  <c r="AI423" i="2"/>
  <c r="AJ423" i="2"/>
  <c r="AK423" i="2"/>
  <c r="P424" i="2"/>
  <c r="AB424" i="2"/>
  <c r="AC424" i="2"/>
  <c r="AH424" i="2"/>
  <c r="AD424" i="2"/>
  <c r="AI424" i="2"/>
  <c r="AE424" i="2"/>
  <c r="AF424" i="2"/>
  <c r="AG424" i="2"/>
  <c r="AJ424" i="2"/>
  <c r="AK424" i="2"/>
  <c r="P425" i="2"/>
  <c r="AB425" i="2"/>
  <c r="AC425" i="2"/>
  <c r="AD425" i="2"/>
  <c r="AE425" i="2"/>
  <c r="AJ425" i="2"/>
  <c r="AF425" i="2"/>
  <c r="AG425" i="2"/>
  <c r="AH425" i="2"/>
  <c r="AI425" i="2"/>
  <c r="AK425" i="2"/>
  <c r="P426" i="2"/>
  <c r="AB426" i="2"/>
  <c r="AG426" i="2"/>
  <c r="AC426" i="2"/>
  <c r="AD426" i="2"/>
  <c r="AE426" i="2"/>
  <c r="AF426" i="2"/>
  <c r="AK426" i="2"/>
  <c r="AH426" i="2"/>
  <c r="AI426" i="2"/>
  <c r="AJ426" i="2"/>
  <c r="P427" i="2"/>
  <c r="AB427" i="2"/>
  <c r="AG427" i="2"/>
  <c r="AC427" i="2"/>
  <c r="AH427" i="2"/>
  <c r="AD427" i="2"/>
  <c r="AE427" i="2"/>
  <c r="AF427" i="2"/>
  <c r="AI427" i="2"/>
  <c r="AJ427" i="2"/>
  <c r="AK427" i="2"/>
  <c r="P428" i="2"/>
  <c r="AB428" i="2"/>
  <c r="AC428" i="2"/>
  <c r="AD428" i="2"/>
  <c r="AI428" i="2"/>
  <c r="AE428" i="2"/>
  <c r="AF428" i="2"/>
  <c r="AG428" i="2"/>
  <c r="AH428" i="2"/>
  <c r="AJ428" i="2"/>
  <c r="AK428" i="2"/>
  <c r="P429" i="2"/>
  <c r="AB429" i="2"/>
  <c r="AC429" i="2"/>
  <c r="AD429" i="2"/>
  <c r="AI429" i="2"/>
  <c r="AE429" i="2"/>
  <c r="AJ429" i="2"/>
  <c r="AF429" i="2"/>
  <c r="AG429" i="2"/>
  <c r="AH429" i="2"/>
  <c r="AK429" i="2"/>
  <c r="P430" i="2"/>
  <c r="AB430" i="2"/>
  <c r="AG430" i="2"/>
  <c r="AC430" i="2"/>
  <c r="AD430" i="2"/>
  <c r="AE430" i="2"/>
  <c r="AF430" i="2"/>
  <c r="AK430" i="2"/>
  <c r="AH430" i="2"/>
  <c r="AI430" i="2"/>
  <c r="AJ430" i="2"/>
  <c r="P431" i="2"/>
  <c r="AB431" i="2"/>
  <c r="AC431" i="2"/>
  <c r="AH431" i="2"/>
  <c r="AD431" i="2"/>
  <c r="AE431" i="2"/>
  <c r="AF431" i="2"/>
  <c r="AG431" i="2"/>
  <c r="AI431" i="2"/>
  <c r="AJ431" i="2"/>
  <c r="AK431" i="2"/>
  <c r="P432" i="2"/>
  <c r="AB432" i="2"/>
  <c r="AC432" i="2"/>
  <c r="AH432" i="2"/>
  <c r="AD432" i="2"/>
  <c r="AI432" i="2"/>
  <c r="AE432" i="2"/>
  <c r="AF432" i="2"/>
  <c r="AG432" i="2"/>
  <c r="AJ432" i="2"/>
  <c r="AK432" i="2"/>
  <c r="P433" i="2"/>
  <c r="AB433" i="2"/>
  <c r="AC433" i="2"/>
  <c r="AD433" i="2"/>
  <c r="AE433" i="2"/>
  <c r="AJ433" i="2"/>
  <c r="AF433" i="2"/>
  <c r="AG433" i="2"/>
  <c r="AH433" i="2"/>
  <c r="AI433" i="2"/>
  <c r="AK433" i="2"/>
  <c r="P434" i="2"/>
  <c r="AB434" i="2"/>
  <c r="AG434" i="2"/>
  <c r="AC434" i="2"/>
  <c r="AD434" i="2"/>
  <c r="AE434" i="2"/>
  <c r="AJ434" i="2"/>
  <c r="AF434" i="2"/>
  <c r="AK434" i="2"/>
  <c r="AH434" i="2"/>
  <c r="AI434" i="2"/>
  <c r="P435" i="2"/>
  <c r="AB435" i="2"/>
  <c r="AG435" i="2"/>
  <c r="AC435" i="2"/>
  <c r="AH435" i="2"/>
  <c r="AD435" i="2"/>
  <c r="AE435" i="2"/>
  <c r="AF435" i="2"/>
  <c r="AI435" i="2"/>
  <c r="AJ435" i="2"/>
  <c r="AK435" i="2"/>
  <c r="P436" i="2"/>
  <c r="AB436" i="2"/>
  <c r="AC436" i="2"/>
  <c r="AD436" i="2"/>
  <c r="AI436" i="2"/>
  <c r="AE436" i="2"/>
  <c r="AF436" i="2"/>
  <c r="AG436" i="2"/>
  <c r="AH436" i="2"/>
  <c r="AJ436" i="2"/>
  <c r="AK436" i="2"/>
  <c r="P437" i="2"/>
  <c r="AB437" i="2"/>
  <c r="AC437" i="2"/>
  <c r="AD437" i="2"/>
  <c r="AI437" i="2"/>
  <c r="AE437" i="2"/>
  <c r="AJ437" i="2"/>
  <c r="AF437" i="2"/>
  <c r="AG437" i="2"/>
  <c r="AH437" i="2"/>
  <c r="AK437" i="2"/>
  <c r="P438" i="2"/>
  <c r="AB438" i="2"/>
  <c r="AG438" i="2"/>
  <c r="AC438" i="2"/>
  <c r="AD438" i="2"/>
  <c r="AE438" i="2"/>
  <c r="AF438" i="2"/>
  <c r="AK438" i="2"/>
  <c r="AH438" i="2"/>
  <c r="AI438" i="2"/>
  <c r="AJ438" i="2"/>
  <c r="P439" i="2"/>
  <c r="AB439" i="2"/>
  <c r="AC439" i="2"/>
  <c r="AH439" i="2"/>
  <c r="AD439" i="2"/>
  <c r="AE439" i="2"/>
  <c r="AF439" i="2"/>
  <c r="AG439" i="2"/>
  <c r="AI439" i="2"/>
  <c r="AJ439" i="2"/>
  <c r="AK439" i="2"/>
  <c r="P440" i="2"/>
  <c r="AB440" i="2"/>
  <c r="AC440" i="2"/>
  <c r="AH440" i="2"/>
  <c r="AD440" i="2"/>
  <c r="AI440" i="2"/>
  <c r="AE440" i="2"/>
  <c r="AF440" i="2"/>
  <c r="AG440" i="2"/>
  <c r="AJ440" i="2"/>
  <c r="AK440" i="2"/>
  <c r="P441" i="2"/>
  <c r="AB441" i="2"/>
  <c r="AC441" i="2"/>
  <c r="AD441" i="2"/>
  <c r="AE441" i="2"/>
  <c r="AJ441" i="2"/>
  <c r="AF441" i="2"/>
  <c r="AG441" i="2"/>
  <c r="AH441" i="2"/>
  <c r="AI441" i="2"/>
  <c r="AK441" i="2"/>
  <c r="P442" i="2"/>
  <c r="AB442" i="2"/>
  <c r="AG442" i="2"/>
  <c r="AC442" i="2"/>
  <c r="AD442" i="2"/>
  <c r="AE442" i="2"/>
  <c r="AF442" i="2"/>
  <c r="AK442" i="2"/>
  <c r="AH442" i="2"/>
  <c r="AI442" i="2"/>
  <c r="AJ442" i="2"/>
  <c r="P443" i="2"/>
  <c r="AB443" i="2"/>
  <c r="AG443" i="2"/>
  <c r="AC443" i="2"/>
  <c r="AH443" i="2"/>
  <c r="AD443" i="2"/>
  <c r="AE443" i="2"/>
  <c r="AF443" i="2"/>
  <c r="AI443" i="2"/>
  <c r="AJ443" i="2"/>
  <c r="AK443" i="2"/>
  <c r="P444" i="2"/>
  <c r="AB444" i="2"/>
  <c r="AC444" i="2"/>
  <c r="AD444" i="2"/>
  <c r="AI444" i="2"/>
  <c r="AE444" i="2"/>
  <c r="AF444" i="2"/>
  <c r="AG444" i="2"/>
  <c r="AH444" i="2"/>
  <c r="AJ444" i="2"/>
  <c r="AK444" i="2"/>
  <c r="P445" i="2"/>
  <c r="AB445" i="2"/>
  <c r="AC445" i="2"/>
  <c r="AD445" i="2"/>
  <c r="AI445" i="2"/>
  <c r="AE445" i="2"/>
  <c r="AJ445" i="2"/>
  <c r="AF445" i="2"/>
  <c r="AG445" i="2"/>
  <c r="AH445" i="2"/>
  <c r="AK445" i="2"/>
  <c r="P446" i="2"/>
  <c r="AB446" i="2"/>
  <c r="AG446" i="2"/>
  <c r="AC446" i="2"/>
  <c r="AD446" i="2"/>
  <c r="AE446" i="2"/>
  <c r="AF446" i="2"/>
  <c r="AK446" i="2"/>
  <c r="AH446" i="2"/>
  <c r="AI446" i="2"/>
  <c r="AJ446" i="2"/>
  <c r="P447" i="2"/>
  <c r="AB447" i="2"/>
  <c r="AC447" i="2"/>
  <c r="AH447" i="2"/>
  <c r="AD447" i="2"/>
  <c r="AE447" i="2"/>
  <c r="AF447" i="2"/>
  <c r="AG447" i="2"/>
  <c r="AI447" i="2"/>
  <c r="AJ447" i="2"/>
  <c r="AK447" i="2"/>
  <c r="P448" i="2"/>
  <c r="AB448" i="2"/>
  <c r="AC448" i="2"/>
  <c r="AH448" i="2"/>
  <c r="AD448" i="2"/>
  <c r="AI448" i="2"/>
  <c r="AE448" i="2"/>
  <c r="AF448" i="2"/>
  <c r="AG448" i="2"/>
  <c r="AJ448" i="2"/>
  <c r="AK448" i="2"/>
  <c r="P449" i="2"/>
  <c r="AB449" i="2"/>
  <c r="AC449" i="2"/>
  <c r="AD449" i="2"/>
  <c r="AE449" i="2"/>
  <c r="AJ449" i="2"/>
  <c r="AF449" i="2"/>
  <c r="AG449" i="2"/>
  <c r="AH449" i="2"/>
  <c r="AI449" i="2"/>
  <c r="AK449" i="2"/>
  <c r="P450" i="2"/>
  <c r="AB450" i="2"/>
  <c r="AG450" i="2"/>
  <c r="AC450" i="2"/>
  <c r="AD450" i="2"/>
  <c r="AE450" i="2"/>
  <c r="AJ450" i="2"/>
  <c r="AF450" i="2"/>
  <c r="AK450" i="2"/>
  <c r="AH450" i="2"/>
  <c r="AI450" i="2"/>
  <c r="P451" i="2"/>
  <c r="AB451" i="2"/>
  <c r="AG451" i="2"/>
  <c r="AC451" i="2"/>
  <c r="AH451" i="2"/>
  <c r="AD451" i="2"/>
  <c r="AE451" i="2"/>
  <c r="AF451" i="2"/>
  <c r="AI451" i="2"/>
  <c r="AJ451" i="2"/>
  <c r="AK451" i="2"/>
  <c r="P452" i="2"/>
  <c r="AB452" i="2"/>
  <c r="AC452" i="2"/>
  <c r="AD452" i="2"/>
  <c r="AI452" i="2"/>
  <c r="AE452" i="2"/>
  <c r="AF452" i="2"/>
  <c r="AG452" i="2"/>
  <c r="AH452" i="2"/>
  <c r="AJ452" i="2"/>
  <c r="AK452" i="2"/>
  <c r="P453" i="2"/>
  <c r="AB453" i="2"/>
  <c r="AC453" i="2"/>
  <c r="AD453" i="2"/>
  <c r="AI453" i="2"/>
  <c r="AE453" i="2"/>
  <c r="AJ453" i="2"/>
  <c r="AF453" i="2"/>
  <c r="AG453" i="2"/>
  <c r="AH453" i="2"/>
  <c r="AK453" i="2"/>
  <c r="P454" i="2"/>
  <c r="AB454" i="2"/>
  <c r="AG454" i="2"/>
  <c r="AC454" i="2"/>
  <c r="AD454" i="2"/>
  <c r="AE454" i="2"/>
  <c r="AF454" i="2"/>
  <c r="AK454" i="2"/>
  <c r="AH454" i="2"/>
  <c r="AI454" i="2"/>
  <c r="AJ454" i="2"/>
  <c r="P455" i="2"/>
  <c r="AB455" i="2"/>
  <c r="AC455" i="2"/>
  <c r="AH455" i="2"/>
  <c r="AD455" i="2"/>
  <c r="AE455" i="2"/>
  <c r="AF455" i="2"/>
  <c r="AG455" i="2"/>
  <c r="AI455" i="2"/>
  <c r="AJ455" i="2"/>
  <c r="AK455" i="2"/>
  <c r="P456" i="2"/>
  <c r="AB456" i="2"/>
  <c r="AC456" i="2"/>
  <c r="AH456" i="2"/>
  <c r="AD456" i="2"/>
  <c r="AI456" i="2"/>
  <c r="AE456" i="2"/>
  <c r="AF456" i="2"/>
  <c r="AG456" i="2"/>
  <c r="AJ456" i="2"/>
  <c r="AK456" i="2"/>
  <c r="P457" i="2"/>
  <c r="AB457" i="2"/>
  <c r="AC457" i="2"/>
  <c r="AD457" i="2"/>
  <c r="AE457" i="2"/>
  <c r="AJ457" i="2"/>
  <c r="AF457" i="2"/>
  <c r="AG457" i="2"/>
  <c r="AH457" i="2"/>
  <c r="AI457" i="2"/>
  <c r="AK457" i="2"/>
  <c r="P458" i="2"/>
  <c r="AB458" i="2"/>
  <c r="AG458" i="2"/>
  <c r="AC458" i="2"/>
  <c r="AD458" i="2"/>
  <c r="AE458" i="2"/>
  <c r="AJ458" i="2"/>
  <c r="AF458" i="2"/>
  <c r="AK458" i="2"/>
  <c r="AH458" i="2"/>
  <c r="AI458" i="2"/>
  <c r="P8" i="2"/>
  <c r="AB8" i="2"/>
  <c r="AG8" i="2"/>
  <c r="AC8" i="2"/>
  <c r="AH8" i="2"/>
  <c r="AD8" i="2"/>
  <c r="AE8" i="2"/>
  <c r="AF8" i="2"/>
  <c r="AK8" i="2"/>
  <c r="AI8" i="2"/>
  <c r="AJ8" i="2"/>
  <c r="P9" i="2"/>
  <c r="AB9" i="2"/>
  <c r="AC9" i="2"/>
  <c r="AD9" i="2"/>
  <c r="AI9" i="2"/>
  <c r="AE9" i="2"/>
  <c r="AF9" i="2"/>
  <c r="AG9" i="2"/>
  <c r="AH9" i="2"/>
  <c r="AJ9" i="2"/>
  <c r="AK9" i="2"/>
  <c r="P10" i="2"/>
  <c r="AB10" i="2"/>
  <c r="AC10" i="2"/>
  <c r="AD10" i="2"/>
  <c r="AI10" i="2"/>
  <c r="AE10" i="2"/>
  <c r="AJ10" i="2"/>
  <c r="AF10" i="2"/>
  <c r="AG10" i="2"/>
  <c r="AH10" i="2"/>
  <c r="AK10" i="2"/>
  <c r="P11" i="2"/>
  <c r="AB11" i="2"/>
  <c r="AG11" i="2"/>
  <c r="AC11" i="2"/>
  <c r="AD11" i="2"/>
  <c r="AE11" i="2"/>
  <c r="AF11" i="2"/>
  <c r="AK11" i="2"/>
  <c r="AH11" i="2"/>
  <c r="AI11" i="2"/>
  <c r="AJ11" i="2"/>
  <c r="P12" i="2"/>
  <c r="AB12" i="2"/>
  <c r="AC12" i="2"/>
  <c r="AH12" i="2"/>
  <c r="AD12" i="2"/>
  <c r="AE12" i="2"/>
  <c r="AF12" i="2"/>
  <c r="AG12" i="2"/>
  <c r="AI12" i="2"/>
  <c r="AJ12" i="2"/>
  <c r="AK12" i="2"/>
  <c r="P13" i="2"/>
  <c r="AB13" i="2"/>
  <c r="AC13" i="2"/>
  <c r="AH13" i="2"/>
  <c r="AD13" i="2"/>
  <c r="AI13" i="2"/>
  <c r="AE13" i="2"/>
  <c r="AF13" i="2"/>
  <c r="AG13" i="2"/>
  <c r="AJ13" i="2"/>
  <c r="AK13" i="2"/>
  <c r="P14" i="2"/>
  <c r="AB14" i="2"/>
  <c r="AC14" i="2"/>
  <c r="AD14" i="2"/>
  <c r="AE14" i="2"/>
  <c r="AJ14" i="2"/>
  <c r="AF14" i="2"/>
  <c r="AG14" i="2"/>
  <c r="AH14" i="2"/>
  <c r="AI14" i="2"/>
  <c r="AK14" i="2"/>
  <c r="P15" i="2"/>
  <c r="AB15" i="2"/>
  <c r="AG15" i="2"/>
  <c r="AC15" i="2"/>
  <c r="AD15" i="2"/>
  <c r="AE15" i="2"/>
  <c r="AJ15" i="2"/>
  <c r="AF15" i="2"/>
  <c r="AK15" i="2"/>
  <c r="AH15" i="2"/>
  <c r="AI15" i="2"/>
  <c r="P16" i="2"/>
  <c r="AB16" i="2"/>
  <c r="AG16" i="2"/>
  <c r="AC16" i="2"/>
  <c r="AH16" i="2"/>
  <c r="AD16" i="2"/>
  <c r="AE16" i="2"/>
  <c r="AF16" i="2"/>
  <c r="AI16" i="2"/>
  <c r="AJ16" i="2"/>
  <c r="AK16" i="2"/>
  <c r="P17" i="2"/>
  <c r="AB17" i="2"/>
  <c r="AC17" i="2"/>
  <c r="AD17" i="2"/>
  <c r="AI17" i="2"/>
  <c r="AE17" i="2"/>
  <c r="AF17" i="2"/>
  <c r="AG17" i="2"/>
  <c r="AH17" i="2"/>
  <c r="AJ17" i="2"/>
  <c r="AK17" i="2"/>
  <c r="P18" i="2"/>
  <c r="AB18" i="2"/>
  <c r="AC18" i="2"/>
  <c r="AD18" i="2"/>
  <c r="AI18" i="2"/>
  <c r="AE18" i="2"/>
  <c r="AJ18" i="2"/>
  <c r="AF18" i="2"/>
  <c r="AG18" i="2"/>
  <c r="AH18" i="2"/>
  <c r="AK18" i="2"/>
  <c r="AF775" i="2"/>
  <c r="AK775" i="2"/>
  <c r="AE775" i="2"/>
  <c r="AJ775" i="2"/>
  <c r="AD775" i="2"/>
  <c r="AI775" i="2"/>
  <c r="AC775" i="2"/>
  <c r="AH775" i="2"/>
  <c r="AB775" i="2"/>
  <c r="AG775" i="2"/>
  <c r="AF774" i="2"/>
  <c r="AK774" i="2"/>
  <c r="AE774" i="2"/>
  <c r="AJ774" i="2"/>
  <c r="AD774" i="2"/>
  <c r="AI774" i="2"/>
  <c r="AC774" i="2"/>
  <c r="AH774" i="2"/>
  <c r="AB774" i="2"/>
  <c r="AG774" i="2"/>
  <c r="AF773" i="2"/>
  <c r="AK773" i="2"/>
  <c r="AE773" i="2"/>
  <c r="AJ773" i="2"/>
  <c r="AD773" i="2"/>
  <c r="AI773" i="2"/>
  <c r="AC773" i="2"/>
  <c r="AH773" i="2"/>
  <c r="AB773" i="2"/>
  <c r="AG773" i="2"/>
  <c r="AF772" i="2"/>
  <c r="AK772" i="2"/>
  <c r="AE772" i="2"/>
  <c r="AJ772" i="2"/>
  <c r="AD772" i="2"/>
  <c r="AI772" i="2"/>
  <c r="AC772" i="2"/>
  <c r="AH772" i="2"/>
  <c r="AB772" i="2"/>
  <c r="AG772" i="2"/>
  <c r="AF771" i="2"/>
  <c r="AK771" i="2"/>
  <c r="AE771" i="2"/>
  <c r="AJ771" i="2"/>
  <c r="AD771" i="2"/>
  <c r="AI771" i="2"/>
  <c r="AC771" i="2"/>
  <c r="AH771" i="2"/>
  <c r="AB771" i="2"/>
  <c r="AG771" i="2"/>
  <c r="AF770" i="2"/>
  <c r="AK770" i="2"/>
  <c r="AE770" i="2"/>
  <c r="AJ770" i="2"/>
  <c r="AD770" i="2"/>
  <c r="AI770" i="2"/>
  <c r="AC770" i="2"/>
  <c r="AH770" i="2"/>
  <c r="AB770" i="2"/>
  <c r="AG770" i="2"/>
  <c r="AF769" i="2"/>
  <c r="AK769" i="2"/>
  <c r="AE769" i="2"/>
  <c r="AJ769" i="2"/>
  <c r="AD769" i="2"/>
  <c r="AI769" i="2"/>
  <c r="AC769" i="2"/>
  <c r="AH769" i="2"/>
  <c r="AB769" i="2"/>
  <c r="AG769" i="2"/>
  <c r="AF768" i="2"/>
  <c r="AK768" i="2"/>
  <c r="AE768" i="2"/>
  <c r="AJ768" i="2"/>
  <c r="AD768" i="2"/>
  <c r="AI768" i="2"/>
  <c r="AC768" i="2"/>
  <c r="AH768" i="2"/>
  <c r="AB768" i="2"/>
  <c r="AG768" i="2"/>
  <c r="AF767" i="2"/>
  <c r="AK767" i="2"/>
  <c r="AE767" i="2"/>
  <c r="AJ767" i="2"/>
  <c r="AD767" i="2"/>
  <c r="AI767" i="2"/>
  <c r="AC767" i="2"/>
  <c r="AH767" i="2"/>
  <c r="AB767" i="2"/>
  <c r="AG767" i="2"/>
  <c r="AF766" i="2"/>
  <c r="AK766" i="2"/>
  <c r="AE766" i="2"/>
  <c r="AJ766" i="2"/>
  <c r="AD766" i="2"/>
  <c r="AI766" i="2"/>
  <c r="AC766" i="2"/>
  <c r="AH766" i="2"/>
  <c r="AB766" i="2"/>
  <c r="AG766" i="2"/>
  <c r="AF765" i="2"/>
  <c r="AK765" i="2"/>
  <c r="AE765" i="2"/>
  <c r="AJ765" i="2"/>
  <c r="AD765" i="2"/>
  <c r="AI765" i="2"/>
  <c r="AC765" i="2"/>
  <c r="AH765" i="2"/>
  <c r="AB765" i="2"/>
  <c r="AG765" i="2"/>
  <c r="AF764" i="2"/>
  <c r="AK764" i="2"/>
  <c r="AE764" i="2"/>
  <c r="AJ764" i="2"/>
  <c r="AD764" i="2"/>
  <c r="AI764" i="2"/>
  <c r="AC764" i="2"/>
  <c r="AH764" i="2"/>
  <c r="AB764" i="2"/>
  <c r="AG764" i="2"/>
  <c r="AF763" i="2"/>
  <c r="AK763" i="2"/>
  <c r="AE763" i="2"/>
  <c r="AJ763" i="2"/>
  <c r="AD763" i="2"/>
  <c r="AI763" i="2"/>
  <c r="AC763" i="2"/>
  <c r="AH763" i="2"/>
  <c r="AB763" i="2"/>
  <c r="AG763" i="2"/>
  <c r="AF762" i="2"/>
  <c r="AK762" i="2"/>
  <c r="AE762" i="2"/>
  <c r="AJ762" i="2"/>
  <c r="AD762" i="2"/>
  <c r="AI762" i="2"/>
  <c r="AC762" i="2"/>
  <c r="AH762" i="2"/>
  <c r="AB762" i="2"/>
  <c r="AG762" i="2"/>
  <c r="AF761" i="2"/>
  <c r="AK761" i="2"/>
  <c r="AE761" i="2"/>
  <c r="AJ761" i="2"/>
  <c r="AD761" i="2"/>
  <c r="AI761" i="2"/>
  <c r="AC761" i="2"/>
  <c r="AH761" i="2"/>
  <c r="AB761" i="2"/>
  <c r="AG761" i="2"/>
  <c r="AF760" i="2"/>
  <c r="AK760" i="2"/>
  <c r="AE760" i="2"/>
  <c r="AJ760" i="2"/>
  <c r="AD760" i="2"/>
  <c r="AI760" i="2"/>
  <c r="AC760" i="2"/>
  <c r="AH760" i="2"/>
  <c r="AB760" i="2"/>
  <c r="AG760" i="2"/>
  <c r="AF759" i="2"/>
  <c r="AK759" i="2"/>
  <c r="AE759" i="2"/>
  <c r="AJ759" i="2"/>
  <c r="AD759" i="2"/>
  <c r="AI759" i="2"/>
  <c r="AC759" i="2"/>
  <c r="AH759" i="2"/>
  <c r="AB759" i="2"/>
  <c r="AG759" i="2"/>
  <c r="AF758" i="2"/>
  <c r="AK758" i="2"/>
  <c r="AE758" i="2"/>
  <c r="AJ758" i="2"/>
  <c r="AD758" i="2"/>
  <c r="AI758" i="2"/>
  <c r="AC758" i="2"/>
  <c r="AH758" i="2"/>
  <c r="AB758" i="2"/>
  <c r="AG758" i="2"/>
  <c r="AF757" i="2"/>
  <c r="AK757" i="2"/>
  <c r="AE757" i="2"/>
  <c r="AJ757" i="2"/>
  <c r="AD757" i="2"/>
  <c r="AI757" i="2"/>
  <c r="AC757" i="2"/>
  <c r="AH757" i="2"/>
  <c r="AB757" i="2"/>
  <c r="AG757" i="2"/>
  <c r="AF756" i="2"/>
  <c r="AK756" i="2"/>
  <c r="AE756" i="2"/>
  <c r="AJ756" i="2"/>
  <c r="AD756" i="2"/>
  <c r="AI756" i="2"/>
  <c r="AC756" i="2"/>
  <c r="AH756" i="2"/>
  <c r="AB756" i="2"/>
  <c r="AG756" i="2"/>
  <c r="AF755" i="2"/>
  <c r="AK755" i="2"/>
  <c r="AE755" i="2"/>
  <c r="AJ755" i="2"/>
  <c r="AD755" i="2"/>
  <c r="AI755" i="2"/>
  <c r="AC755" i="2"/>
  <c r="AH755" i="2"/>
  <c r="AB755" i="2"/>
  <c r="AG755" i="2"/>
  <c r="AF754" i="2"/>
  <c r="AK754" i="2"/>
  <c r="AE754" i="2"/>
  <c r="AJ754" i="2"/>
  <c r="AD754" i="2"/>
  <c r="AI754" i="2"/>
  <c r="AC754" i="2"/>
  <c r="AH754" i="2"/>
  <c r="AB754" i="2"/>
  <c r="AG754" i="2"/>
  <c r="AF753" i="2"/>
  <c r="AK753" i="2"/>
  <c r="AE753" i="2"/>
  <c r="AJ753" i="2"/>
  <c r="AD753" i="2"/>
  <c r="AI753" i="2"/>
  <c r="AC753" i="2"/>
  <c r="AH753" i="2"/>
  <c r="AB753" i="2"/>
  <c r="AG753" i="2"/>
  <c r="AF752" i="2"/>
  <c r="AK752" i="2"/>
  <c r="AE752" i="2"/>
  <c r="AJ752" i="2"/>
  <c r="AD752" i="2"/>
  <c r="AI752" i="2"/>
  <c r="AC752" i="2"/>
  <c r="AH752" i="2"/>
  <c r="AB752" i="2"/>
  <c r="AG752" i="2"/>
  <c r="AF751" i="2"/>
  <c r="AK751" i="2"/>
  <c r="AE751" i="2"/>
  <c r="AJ751" i="2"/>
  <c r="AD751" i="2"/>
  <c r="AI751" i="2"/>
  <c r="AC751" i="2"/>
  <c r="AH751" i="2"/>
  <c r="AB751" i="2"/>
  <c r="AG751" i="2"/>
  <c r="AF750" i="2"/>
  <c r="AK750" i="2"/>
  <c r="AE750" i="2"/>
  <c r="AJ750" i="2"/>
  <c r="AD750" i="2"/>
  <c r="AI750" i="2"/>
  <c r="AC750" i="2"/>
  <c r="AH750" i="2"/>
  <c r="AB750" i="2"/>
  <c r="AG750" i="2"/>
  <c r="AF749" i="2"/>
  <c r="AK749" i="2"/>
  <c r="AE749" i="2"/>
  <c r="AJ749" i="2"/>
  <c r="AD749" i="2"/>
  <c r="AI749" i="2"/>
  <c r="AC749" i="2"/>
  <c r="AH749" i="2"/>
  <c r="AB749" i="2"/>
  <c r="AG749" i="2"/>
  <c r="AF748" i="2"/>
  <c r="AK748" i="2"/>
  <c r="AE748" i="2"/>
  <c r="AJ748" i="2"/>
  <c r="AD748" i="2"/>
  <c r="AI748" i="2"/>
  <c r="AC748" i="2"/>
  <c r="AH748" i="2"/>
  <c r="AB748" i="2"/>
  <c r="AG748" i="2"/>
  <c r="AF747" i="2"/>
  <c r="AK747" i="2"/>
  <c r="AE747" i="2"/>
  <c r="AJ747" i="2"/>
  <c r="AD747" i="2"/>
  <c r="AI747" i="2"/>
  <c r="AC747" i="2"/>
  <c r="AH747" i="2"/>
  <c r="AB747" i="2"/>
  <c r="AG747" i="2"/>
  <c r="AF746" i="2"/>
  <c r="AK746" i="2"/>
  <c r="AE746" i="2"/>
  <c r="AJ746" i="2"/>
  <c r="AD746" i="2"/>
  <c r="AI746" i="2"/>
  <c r="AC746" i="2"/>
  <c r="AH746" i="2"/>
  <c r="AB746" i="2"/>
  <c r="AG746" i="2"/>
  <c r="AF745" i="2"/>
  <c r="AK745" i="2"/>
  <c r="AE745" i="2"/>
  <c r="AJ745" i="2"/>
  <c r="AD745" i="2"/>
  <c r="AI745" i="2"/>
  <c r="AC745" i="2"/>
  <c r="AH745" i="2"/>
  <c r="AB745" i="2"/>
  <c r="AG745" i="2"/>
  <c r="AF744" i="2"/>
  <c r="AK744" i="2"/>
  <c r="AE744" i="2"/>
  <c r="AJ744" i="2"/>
  <c r="AD744" i="2"/>
  <c r="AI744" i="2"/>
  <c r="AC744" i="2"/>
  <c r="AH744" i="2"/>
  <c r="AB744" i="2"/>
  <c r="AG744" i="2"/>
  <c r="AF743" i="2"/>
  <c r="AK743" i="2"/>
  <c r="AE743" i="2"/>
  <c r="AJ743" i="2"/>
  <c r="AD743" i="2"/>
  <c r="AI743" i="2"/>
  <c r="AC743" i="2"/>
  <c r="AH743" i="2"/>
  <c r="AB743" i="2"/>
  <c r="AG743" i="2"/>
  <c r="AF742" i="2"/>
  <c r="AK742" i="2"/>
  <c r="AE742" i="2"/>
  <c r="AJ742" i="2"/>
  <c r="AD742" i="2"/>
  <c r="AI742" i="2"/>
  <c r="AC742" i="2"/>
  <c r="AH742" i="2"/>
  <c r="AB742" i="2"/>
  <c r="AG742" i="2"/>
  <c r="AF741" i="2"/>
  <c r="AK741" i="2"/>
  <c r="AE741" i="2"/>
  <c r="AJ741" i="2"/>
  <c r="AD741" i="2"/>
  <c r="AI741" i="2"/>
  <c r="AC741" i="2"/>
  <c r="AH741" i="2"/>
  <c r="AB741" i="2"/>
  <c r="AG741" i="2"/>
  <c r="AF740" i="2"/>
  <c r="AK740" i="2"/>
  <c r="AE740" i="2"/>
  <c r="AJ740" i="2"/>
  <c r="AD740" i="2"/>
  <c r="AI740" i="2"/>
  <c r="AC740" i="2"/>
  <c r="AH740" i="2"/>
  <c r="AB740" i="2"/>
  <c r="AG740" i="2"/>
  <c r="AF739" i="2"/>
  <c r="AK739" i="2"/>
  <c r="AE739" i="2"/>
  <c r="AJ739" i="2"/>
  <c r="AD739" i="2"/>
  <c r="AI739" i="2"/>
  <c r="AC739" i="2"/>
  <c r="AH739" i="2"/>
  <c r="AB739" i="2"/>
  <c r="AG739" i="2"/>
  <c r="AF738" i="2"/>
  <c r="AK738" i="2"/>
  <c r="AE738" i="2"/>
  <c r="AJ738" i="2"/>
  <c r="AD738" i="2"/>
  <c r="AI738" i="2"/>
  <c r="AC738" i="2"/>
  <c r="AH738" i="2"/>
  <c r="AB738" i="2"/>
  <c r="AG738" i="2"/>
  <c r="AF737" i="2"/>
  <c r="AK737" i="2"/>
  <c r="AE737" i="2"/>
  <c r="AJ737" i="2"/>
  <c r="AD737" i="2"/>
  <c r="AI737" i="2"/>
  <c r="AC737" i="2"/>
  <c r="AH737" i="2"/>
  <c r="AB737" i="2"/>
  <c r="AG737" i="2"/>
  <c r="AF736" i="2"/>
  <c r="AK736" i="2"/>
  <c r="AE736" i="2"/>
  <c r="AJ736" i="2"/>
  <c r="AD736" i="2"/>
  <c r="AI736" i="2"/>
  <c r="AC736" i="2"/>
  <c r="AH736" i="2"/>
  <c r="AB736" i="2"/>
  <c r="AG736" i="2"/>
  <c r="AF735" i="2"/>
  <c r="AK735" i="2"/>
  <c r="AE735" i="2"/>
  <c r="AJ735" i="2"/>
  <c r="AD735" i="2"/>
  <c r="AI735" i="2"/>
  <c r="AC735" i="2"/>
  <c r="AH735" i="2"/>
  <c r="AB735" i="2"/>
  <c r="AG735" i="2"/>
  <c r="AF734" i="2"/>
  <c r="AK734" i="2"/>
  <c r="AE734" i="2"/>
  <c r="AJ734" i="2"/>
  <c r="AD734" i="2"/>
  <c r="AI734" i="2"/>
  <c r="AC734" i="2"/>
  <c r="AH734" i="2"/>
  <c r="AB734" i="2"/>
  <c r="AG734" i="2"/>
  <c r="AF733" i="2"/>
  <c r="AK733" i="2"/>
  <c r="AE733" i="2"/>
  <c r="AJ733" i="2"/>
  <c r="AD733" i="2"/>
  <c r="AI733" i="2"/>
  <c r="AC733" i="2"/>
  <c r="AH733" i="2"/>
  <c r="AB733" i="2"/>
  <c r="AG733" i="2"/>
  <c r="AF732" i="2"/>
  <c r="AK732" i="2"/>
  <c r="AE732" i="2"/>
  <c r="AJ732" i="2"/>
  <c r="AD732" i="2"/>
  <c r="AI732" i="2"/>
  <c r="AC732" i="2"/>
  <c r="AH732" i="2"/>
  <c r="AB732" i="2"/>
  <c r="AG732" i="2"/>
  <c r="AF731" i="2"/>
  <c r="AK731" i="2"/>
  <c r="AE731" i="2"/>
  <c r="AJ731" i="2"/>
  <c r="AD731" i="2"/>
  <c r="AI731" i="2"/>
  <c r="AC731" i="2"/>
  <c r="AH731" i="2"/>
  <c r="AB731" i="2"/>
  <c r="AG731" i="2"/>
  <c r="AF730" i="2"/>
  <c r="AK730" i="2"/>
  <c r="AE730" i="2"/>
  <c r="AJ730" i="2"/>
  <c r="AD730" i="2"/>
  <c r="AI730" i="2"/>
  <c r="AC730" i="2"/>
  <c r="AH730" i="2"/>
  <c r="AB730" i="2"/>
  <c r="AG730" i="2"/>
  <c r="AF729" i="2"/>
  <c r="AK729" i="2"/>
  <c r="AE729" i="2"/>
  <c r="AJ729" i="2"/>
  <c r="AD729" i="2"/>
  <c r="AI729" i="2"/>
  <c r="AC729" i="2"/>
  <c r="AH729" i="2"/>
  <c r="AB729" i="2"/>
  <c r="AG729" i="2"/>
  <c r="AF728" i="2"/>
  <c r="AK728" i="2"/>
  <c r="AE728" i="2"/>
  <c r="AJ728" i="2"/>
  <c r="AD728" i="2"/>
  <c r="AI728" i="2"/>
  <c r="AC728" i="2"/>
  <c r="AH728" i="2"/>
  <c r="AB728" i="2"/>
  <c r="AG728" i="2"/>
  <c r="AF727" i="2"/>
  <c r="AK727" i="2"/>
  <c r="AE727" i="2"/>
  <c r="AJ727" i="2"/>
  <c r="AD727" i="2"/>
  <c r="AI727" i="2"/>
  <c r="AC727" i="2"/>
  <c r="AH727" i="2"/>
  <c r="AB727" i="2"/>
  <c r="AG727" i="2"/>
  <c r="AF726" i="2"/>
  <c r="AK726" i="2"/>
  <c r="AE726" i="2"/>
  <c r="AJ726" i="2"/>
  <c r="AD726" i="2"/>
  <c r="AI726" i="2"/>
  <c r="AC726" i="2"/>
  <c r="AH726" i="2"/>
  <c r="AB726" i="2"/>
  <c r="AG726" i="2"/>
  <c r="AF725" i="2"/>
  <c r="AK725" i="2"/>
  <c r="AE725" i="2"/>
  <c r="AJ725" i="2"/>
  <c r="AD725" i="2"/>
  <c r="AI725" i="2"/>
  <c r="AC725" i="2"/>
  <c r="AH725" i="2"/>
  <c r="AB725" i="2"/>
  <c r="AG725" i="2"/>
  <c r="AF724" i="2"/>
  <c r="AK724" i="2"/>
  <c r="AE724" i="2"/>
  <c r="AJ724" i="2"/>
  <c r="AD724" i="2"/>
  <c r="AI724" i="2"/>
  <c r="AC724" i="2"/>
  <c r="AH724" i="2"/>
  <c r="AB724" i="2"/>
  <c r="AG724" i="2"/>
  <c r="AF723" i="2"/>
  <c r="AK723" i="2"/>
  <c r="AE723" i="2"/>
  <c r="AJ723" i="2"/>
  <c r="AD723" i="2"/>
  <c r="AI723" i="2"/>
  <c r="AC723" i="2"/>
  <c r="AH723" i="2"/>
  <c r="AB723" i="2"/>
  <c r="AG723" i="2"/>
  <c r="AF722" i="2"/>
  <c r="AK722" i="2"/>
  <c r="AE722" i="2"/>
  <c r="AJ722" i="2"/>
  <c r="AD722" i="2"/>
  <c r="AI722" i="2"/>
  <c r="AC722" i="2"/>
  <c r="AH722" i="2"/>
  <c r="AB722" i="2"/>
  <c r="AG722" i="2"/>
  <c r="AF721" i="2"/>
  <c r="AK721" i="2"/>
  <c r="AE721" i="2"/>
  <c r="AJ721" i="2"/>
  <c r="AD721" i="2"/>
  <c r="AI721" i="2"/>
  <c r="AC721" i="2"/>
  <c r="AH721" i="2"/>
  <c r="AB721" i="2"/>
  <c r="AG721" i="2"/>
  <c r="AF720" i="2"/>
  <c r="AK720" i="2"/>
  <c r="AE720" i="2"/>
  <c r="AJ720" i="2"/>
  <c r="AD720" i="2"/>
  <c r="AI720" i="2"/>
  <c r="AC720" i="2"/>
  <c r="AH720" i="2"/>
  <c r="AB720" i="2"/>
  <c r="AG720" i="2"/>
  <c r="AF719" i="2"/>
  <c r="AK719" i="2"/>
  <c r="AE719" i="2"/>
  <c r="AJ719" i="2"/>
  <c r="AD719" i="2"/>
  <c r="AI719" i="2"/>
  <c r="AC719" i="2"/>
  <c r="AH719" i="2"/>
  <c r="AB719" i="2"/>
  <c r="AG719" i="2"/>
  <c r="AF718" i="2"/>
  <c r="AK718" i="2"/>
  <c r="AE718" i="2"/>
  <c r="AJ718" i="2"/>
  <c r="AD718" i="2"/>
  <c r="AI718" i="2"/>
  <c r="AC718" i="2"/>
  <c r="AH718" i="2"/>
  <c r="AB718" i="2"/>
  <c r="AG718" i="2"/>
  <c r="AF717" i="2"/>
  <c r="AK717" i="2"/>
  <c r="AE717" i="2"/>
  <c r="AJ717" i="2"/>
  <c r="AD717" i="2"/>
  <c r="AI717" i="2"/>
  <c r="AC717" i="2"/>
  <c r="AH717" i="2"/>
  <c r="AB717" i="2"/>
  <c r="AG717" i="2"/>
  <c r="AF716" i="2"/>
  <c r="AK716" i="2"/>
  <c r="AE716" i="2"/>
  <c r="AJ716" i="2"/>
  <c r="AD716" i="2"/>
  <c r="AI716" i="2"/>
  <c r="AC716" i="2"/>
  <c r="AH716" i="2"/>
  <c r="AB716" i="2"/>
  <c r="AG716" i="2"/>
  <c r="AF715" i="2"/>
  <c r="AK715" i="2"/>
  <c r="AE715" i="2"/>
  <c r="AJ715" i="2"/>
  <c r="AD715" i="2"/>
  <c r="AI715" i="2"/>
  <c r="AC715" i="2"/>
  <c r="AH715" i="2"/>
  <c r="AB715" i="2"/>
  <c r="AG715" i="2"/>
  <c r="AF714" i="2"/>
  <c r="AK714" i="2"/>
  <c r="AE714" i="2"/>
  <c r="AJ714" i="2"/>
  <c r="AD714" i="2"/>
  <c r="AI714" i="2"/>
  <c r="AC714" i="2"/>
  <c r="AH714" i="2"/>
  <c r="AB714" i="2"/>
  <c r="AG714" i="2"/>
  <c r="AF713" i="2"/>
  <c r="AK713" i="2"/>
  <c r="AE713" i="2"/>
  <c r="AJ713" i="2"/>
  <c r="AD713" i="2"/>
  <c r="AI713" i="2"/>
  <c r="AC713" i="2"/>
  <c r="AH713" i="2"/>
  <c r="AB713" i="2"/>
  <c r="AG713" i="2"/>
  <c r="AF712" i="2"/>
  <c r="AK712" i="2"/>
  <c r="AE712" i="2"/>
  <c r="AJ712" i="2"/>
  <c r="AD712" i="2"/>
  <c r="AI712" i="2"/>
  <c r="AC712" i="2"/>
  <c r="AH712" i="2"/>
  <c r="AB712" i="2"/>
  <c r="AG712" i="2"/>
  <c r="AF711" i="2"/>
  <c r="AK711" i="2"/>
  <c r="AE711" i="2"/>
  <c r="AJ711" i="2"/>
  <c r="AD711" i="2"/>
  <c r="AI711" i="2"/>
  <c r="AC711" i="2"/>
  <c r="AH711" i="2"/>
  <c r="AB711" i="2"/>
  <c r="AG711" i="2"/>
  <c r="AF710" i="2"/>
  <c r="AK710" i="2"/>
  <c r="AE710" i="2"/>
  <c r="AJ710" i="2"/>
  <c r="AD710" i="2"/>
  <c r="AI710" i="2"/>
  <c r="AC710" i="2"/>
  <c r="AH710" i="2"/>
  <c r="AB710" i="2"/>
  <c r="AG710" i="2"/>
  <c r="AF709" i="2"/>
  <c r="AK709" i="2"/>
  <c r="AE709" i="2"/>
  <c r="AJ709" i="2"/>
  <c r="AD709" i="2"/>
  <c r="AI709" i="2"/>
  <c r="AC709" i="2"/>
  <c r="AH709" i="2"/>
  <c r="AB709" i="2"/>
  <c r="AG709" i="2"/>
  <c r="AF708" i="2"/>
  <c r="AK708" i="2"/>
  <c r="AE708" i="2"/>
  <c r="AJ708" i="2"/>
  <c r="AD708" i="2"/>
  <c r="AI708" i="2"/>
  <c r="AC708" i="2"/>
  <c r="AH708" i="2"/>
  <c r="AB708" i="2"/>
  <c r="AG708" i="2"/>
  <c r="AF707" i="2"/>
  <c r="AK707" i="2"/>
  <c r="AE707" i="2"/>
  <c r="AJ707" i="2"/>
  <c r="AD707" i="2"/>
  <c r="AI707" i="2"/>
  <c r="AC707" i="2"/>
  <c r="AH707" i="2"/>
  <c r="AB707" i="2"/>
  <c r="AG707" i="2"/>
  <c r="AF706" i="2"/>
  <c r="AK706" i="2"/>
  <c r="AE706" i="2"/>
  <c r="AJ706" i="2"/>
  <c r="AD706" i="2"/>
  <c r="AI706" i="2"/>
  <c r="AC706" i="2"/>
  <c r="AH706" i="2"/>
  <c r="AB706" i="2"/>
  <c r="AG706" i="2"/>
  <c r="AF705" i="2"/>
  <c r="AK705" i="2"/>
  <c r="AE705" i="2"/>
  <c r="AJ705" i="2"/>
  <c r="AD705" i="2"/>
  <c r="AI705" i="2"/>
  <c r="AC705" i="2"/>
  <c r="AH705" i="2"/>
  <c r="AB705" i="2"/>
  <c r="AG705" i="2"/>
  <c r="AF704" i="2"/>
  <c r="AK704" i="2"/>
  <c r="AE704" i="2"/>
  <c r="AJ704" i="2"/>
  <c r="AD704" i="2"/>
  <c r="AI704" i="2"/>
  <c r="AC704" i="2"/>
  <c r="AH704" i="2"/>
  <c r="AB704" i="2"/>
  <c r="AG704" i="2"/>
  <c r="AF703" i="2"/>
  <c r="AK703" i="2"/>
  <c r="AE703" i="2"/>
  <c r="AJ703" i="2"/>
  <c r="AD703" i="2"/>
  <c r="AI703" i="2"/>
  <c r="AC703" i="2"/>
  <c r="AH703" i="2"/>
  <c r="AB703" i="2"/>
  <c r="AG703" i="2"/>
  <c r="AF702" i="2"/>
  <c r="AK702" i="2"/>
  <c r="AE702" i="2"/>
  <c r="AJ702" i="2"/>
  <c r="AD702" i="2"/>
  <c r="AI702" i="2"/>
  <c r="AC702" i="2"/>
  <c r="AH702" i="2"/>
  <c r="AB702" i="2"/>
  <c r="AG702" i="2"/>
  <c r="AF701" i="2"/>
  <c r="AK701" i="2"/>
  <c r="AE701" i="2"/>
  <c r="AJ701" i="2"/>
  <c r="AD701" i="2"/>
  <c r="AI701" i="2"/>
  <c r="AC701" i="2"/>
  <c r="AH701" i="2"/>
  <c r="AB701" i="2"/>
  <c r="AG701" i="2"/>
  <c r="AF700" i="2"/>
  <c r="AK700" i="2"/>
  <c r="AE700" i="2"/>
  <c r="AJ700" i="2"/>
  <c r="AD700" i="2"/>
  <c r="AI700" i="2"/>
  <c r="AC700" i="2"/>
  <c r="AH700" i="2"/>
  <c r="AB700" i="2"/>
  <c r="AG700" i="2"/>
  <c r="AF699" i="2"/>
  <c r="AK699" i="2"/>
  <c r="AE699" i="2"/>
  <c r="AJ699" i="2"/>
  <c r="AD699" i="2"/>
  <c r="AI699" i="2"/>
  <c r="AC699" i="2"/>
  <c r="AH699" i="2"/>
  <c r="AB699" i="2"/>
  <c r="AG699" i="2"/>
  <c r="AF698" i="2"/>
  <c r="AK698" i="2"/>
  <c r="AE698" i="2"/>
  <c r="AJ698" i="2"/>
  <c r="AD698" i="2"/>
  <c r="AI698" i="2"/>
  <c r="AC698" i="2"/>
  <c r="AH698" i="2"/>
  <c r="AB698" i="2"/>
  <c r="AG698" i="2"/>
  <c r="AF697" i="2"/>
  <c r="AK697" i="2"/>
  <c r="AE697" i="2"/>
  <c r="AJ697" i="2"/>
  <c r="AD697" i="2"/>
  <c r="AI697" i="2"/>
  <c r="AC697" i="2"/>
  <c r="AH697" i="2"/>
  <c r="AB697" i="2"/>
  <c r="AG697" i="2"/>
  <c r="AF696" i="2"/>
  <c r="AK696" i="2"/>
  <c r="AE696" i="2"/>
  <c r="AJ696" i="2"/>
  <c r="AD696" i="2"/>
  <c r="AI696" i="2"/>
  <c r="AC696" i="2"/>
  <c r="AH696" i="2"/>
  <c r="AB696" i="2"/>
  <c r="AG696" i="2"/>
  <c r="AF695" i="2"/>
  <c r="AK695" i="2"/>
  <c r="AE695" i="2"/>
  <c r="AJ695" i="2"/>
  <c r="AD695" i="2"/>
  <c r="AI695" i="2"/>
  <c r="AC695" i="2"/>
  <c r="AH695" i="2"/>
  <c r="AB695" i="2"/>
  <c r="AG695" i="2"/>
  <c r="AF694" i="2"/>
  <c r="AK694" i="2"/>
  <c r="AE694" i="2"/>
  <c r="AJ694" i="2"/>
  <c r="AD694" i="2"/>
  <c r="AI694" i="2"/>
  <c r="AC694" i="2"/>
  <c r="AH694" i="2"/>
  <c r="AB694" i="2"/>
  <c r="AG694" i="2"/>
  <c r="AF693" i="2"/>
  <c r="AK693" i="2"/>
  <c r="AE693" i="2"/>
  <c r="AJ693" i="2"/>
  <c r="AD693" i="2"/>
  <c r="AI693" i="2"/>
  <c r="AC693" i="2"/>
  <c r="AH693" i="2"/>
  <c r="AB693" i="2"/>
  <c r="AG693" i="2"/>
  <c r="AF692" i="2"/>
  <c r="AK692" i="2"/>
  <c r="AE692" i="2"/>
  <c r="AJ692" i="2"/>
  <c r="AD692" i="2"/>
  <c r="AI692" i="2"/>
  <c r="AC692" i="2"/>
  <c r="AH692" i="2"/>
  <c r="AB692" i="2"/>
  <c r="AG692" i="2"/>
  <c r="AF481" i="2"/>
  <c r="AK481" i="2"/>
  <c r="AE481" i="2"/>
  <c r="AJ481" i="2"/>
  <c r="AD481" i="2"/>
  <c r="AI481" i="2"/>
  <c r="AC481" i="2"/>
  <c r="AH481" i="2"/>
  <c r="AB481" i="2"/>
  <c r="AG481" i="2"/>
  <c r="AF480" i="2"/>
  <c r="AK480" i="2"/>
  <c r="AE480" i="2"/>
  <c r="AJ480" i="2"/>
  <c r="AD480" i="2"/>
  <c r="AI480" i="2"/>
  <c r="AC480" i="2"/>
  <c r="AH480" i="2"/>
  <c r="AB480" i="2"/>
  <c r="AG480" i="2"/>
  <c r="AF479" i="2"/>
  <c r="AK479" i="2"/>
  <c r="AE479" i="2"/>
  <c r="AJ479" i="2"/>
  <c r="AD479" i="2"/>
  <c r="AI479" i="2"/>
  <c r="AC479" i="2"/>
  <c r="AH479" i="2"/>
  <c r="AB479" i="2"/>
  <c r="AG479" i="2"/>
  <c r="AF478" i="2"/>
  <c r="AK478" i="2"/>
  <c r="AE478" i="2"/>
  <c r="AJ478" i="2"/>
  <c r="AD478" i="2"/>
  <c r="AI478" i="2"/>
  <c r="AC478" i="2"/>
  <c r="AH478" i="2"/>
  <c r="AB478" i="2"/>
  <c r="AG478" i="2"/>
  <c r="AF477" i="2"/>
  <c r="AK477" i="2"/>
  <c r="AE477" i="2"/>
  <c r="AJ477" i="2"/>
  <c r="AD477" i="2"/>
  <c r="AI477" i="2"/>
  <c r="AC477" i="2"/>
  <c r="AH477" i="2"/>
  <c r="AB477" i="2"/>
  <c r="AG477" i="2"/>
  <c r="AF476" i="2"/>
  <c r="AK476" i="2"/>
  <c r="AE476" i="2"/>
  <c r="AJ476" i="2"/>
  <c r="AD476" i="2"/>
  <c r="AI476" i="2"/>
  <c r="AC476" i="2"/>
  <c r="AH476" i="2"/>
  <c r="AB476" i="2"/>
  <c r="AG476" i="2"/>
  <c r="AF475" i="2"/>
  <c r="AK475" i="2"/>
  <c r="AE475" i="2"/>
  <c r="AJ475" i="2"/>
  <c r="AD475" i="2"/>
  <c r="AI475" i="2"/>
  <c r="AC475" i="2"/>
  <c r="AH475" i="2"/>
  <c r="AB475" i="2"/>
  <c r="AG475" i="2"/>
  <c r="AF474" i="2"/>
  <c r="AK474" i="2"/>
  <c r="AE474" i="2"/>
  <c r="AJ474" i="2"/>
  <c r="AD474" i="2"/>
  <c r="AI474" i="2"/>
  <c r="AC474" i="2"/>
  <c r="AH474" i="2"/>
  <c r="AB474" i="2"/>
  <c r="AG474" i="2"/>
  <c r="AF473" i="2"/>
  <c r="AK473" i="2"/>
  <c r="AE473" i="2"/>
  <c r="AJ473" i="2"/>
  <c r="AD473" i="2"/>
  <c r="AI473" i="2"/>
  <c r="AC473" i="2"/>
  <c r="AH473" i="2"/>
  <c r="AB473" i="2"/>
  <c r="AG473" i="2"/>
  <c r="AF472" i="2"/>
  <c r="AK472" i="2"/>
  <c r="AE472" i="2"/>
  <c r="AJ472" i="2"/>
  <c r="AD472" i="2"/>
  <c r="AI472" i="2"/>
  <c r="AC472" i="2"/>
  <c r="AH472" i="2"/>
  <c r="AB472" i="2"/>
  <c r="AG472" i="2"/>
  <c r="AF471" i="2"/>
  <c r="AK471" i="2"/>
  <c r="AE471" i="2"/>
  <c r="AJ471" i="2"/>
  <c r="AD471" i="2"/>
  <c r="AI471" i="2"/>
  <c r="AC471" i="2"/>
  <c r="AH471" i="2"/>
  <c r="AB471" i="2"/>
  <c r="AG471" i="2"/>
  <c r="AF470" i="2"/>
  <c r="AK470" i="2"/>
  <c r="AE470" i="2"/>
  <c r="AJ470" i="2"/>
  <c r="AD470" i="2"/>
  <c r="AI470" i="2"/>
  <c r="AC470" i="2"/>
  <c r="AH470" i="2"/>
  <c r="AB470" i="2"/>
  <c r="AG470" i="2"/>
  <c r="AF469" i="2"/>
  <c r="AK469" i="2"/>
  <c r="AE469" i="2"/>
  <c r="AJ469" i="2"/>
  <c r="AD469" i="2"/>
  <c r="AI469" i="2"/>
  <c r="AC469" i="2"/>
  <c r="AH469" i="2"/>
  <c r="AB469" i="2"/>
  <c r="AG469" i="2"/>
  <c r="AF468" i="2"/>
  <c r="AK468" i="2"/>
  <c r="AE468" i="2"/>
  <c r="AJ468" i="2"/>
  <c r="AD468" i="2"/>
  <c r="AI468" i="2"/>
  <c r="AC468" i="2"/>
  <c r="AH468" i="2"/>
  <c r="AB468" i="2"/>
  <c r="AG468" i="2"/>
  <c r="AF467" i="2"/>
  <c r="AK467" i="2"/>
  <c r="AE467" i="2"/>
  <c r="AJ467" i="2"/>
  <c r="AD467" i="2"/>
  <c r="AI467" i="2"/>
  <c r="AC467" i="2"/>
  <c r="AH467" i="2"/>
  <c r="AB467" i="2"/>
  <c r="AG467" i="2"/>
  <c r="AF466" i="2"/>
  <c r="AK466" i="2"/>
  <c r="AE466" i="2"/>
  <c r="AJ466" i="2"/>
  <c r="AD466" i="2"/>
  <c r="AI466" i="2"/>
  <c r="AC466" i="2"/>
  <c r="AH466" i="2"/>
  <c r="AB466" i="2"/>
  <c r="AG466" i="2"/>
  <c r="AF465" i="2"/>
  <c r="AK465" i="2"/>
  <c r="AE465" i="2"/>
  <c r="AJ465" i="2"/>
  <c r="AD465" i="2"/>
  <c r="AI465" i="2"/>
  <c r="AC465" i="2"/>
  <c r="AH465" i="2"/>
  <c r="AB465" i="2"/>
  <c r="AG465" i="2"/>
  <c r="AF464" i="2"/>
  <c r="AK464" i="2"/>
  <c r="AE464" i="2"/>
  <c r="AJ464" i="2"/>
  <c r="AD464" i="2"/>
  <c r="AI464" i="2"/>
  <c r="AC464" i="2"/>
  <c r="AH464" i="2"/>
  <c r="AB464" i="2"/>
  <c r="AG464" i="2"/>
  <c r="AF463" i="2"/>
  <c r="AK463" i="2"/>
  <c r="AE463" i="2"/>
  <c r="AJ463" i="2"/>
  <c r="AD463" i="2"/>
  <c r="AI463" i="2"/>
  <c r="AC463" i="2"/>
  <c r="AH463" i="2"/>
  <c r="AB463" i="2"/>
  <c r="AG463" i="2"/>
  <c r="AF462" i="2"/>
  <c r="AK462" i="2"/>
  <c r="AE462" i="2"/>
  <c r="AJ462" i="2"/>
  <c r="AD462" i="2"/>
  <c r="AI462" i="2"/>
  <c r="AC462" i="2"/>
  <c r="AH462" i="2"/>
  <c r="AB462" i="2"/>
  <c r="AG462" i="2"/>
  <c r="AF461" i="2"/>
  <c r="AK461" i="2"/>
  <c r="AE461" i="2"/>
  <c r="AJ461" i="2"/>
  <c r="AD461" i="2"/>
  <c r="AI461" i="2"/>
  <c r="AC461" i="2"/>
  <c r="AH461" i="2"/>
  <c r="AB461" i="2"/>
  <c r="AG461" i="2"/>
  <c r="AF460" i="2"/>
  <c r="AK460" i="2"/>
  <c r="AE460" i="2"/>
  <c r="AJ460" i="2"/>
  <c r="AD460" i="2"/>
  <c r="AI460" i="2"/>
  <c r="AC460" i="2"/>
  <c r="AH460" i="2"/>
  <c r="AB460" i="2"/>
  <c r="AG460" i="2"/>
  <c r="AF459" i="2"/>
  <c r="AK459" i="2"/>
  <c r="AE459" i="2"/>
  <c r="AJ459" i="2"/>
  <c r="AD459" i="2"/>
  <c r="AI459" i="2"/>
  <c r="AC459" i="2"/>
  <c r="AH459" i="2"/>
  <c r="AB459" i="2"/>
  <c r="AG459" i="2"/>
  <c r="AF46" i="2"/>
  <c r="AK46" i="2"/>
  <c r="AE46" i="2"/>
  <c r="AJ46" i="2"/>
  <c r="AD46" i="2"/>
  <c r="AI46" i="2"/>
  <c r="AC46" i="2"/>
  <c r="AH46" i="2"/>
  <c r="AB46" i="2"/>
  <c r="AG46" i="2"/>
  <c r="AF45" i="2"/>
  <c r="AK45" i="2"/>
  <c r="AE45" i="2"/>
  <c r="AJ45" i="2"/>
  <c r="AD45" i="2"/>
  <c r="AI45" i="2"/>
  <c r="AC45" i="2"/>
  <c r="AH45" i="2"/>
  <c r="AB45" i="2"/>
  <c r="AG45" i="2"/>
  <c r="AF44" i="2"/>
  <c r="AK44" i="2"/>
  <c r="AE44" i="2"/>
  <c r="AJ44" i="2"/>
  <c r="AD44" i="2"/>
  <c r="AI44" i="2"/>
  <c r="AC44" i="2"/>
  <c r="AH44" i="2"/>
  <c r="AB44" i="2"/>
  <c r="AG44" i="2"/>
  <c r="AF43" i="2"/>
  <c r="AK43" i="2"/>
  <c r="AE43" i="2"/>
  <c r="AJ43" i="2"/>
  <c r="AD43" i="2"/>
  <c r="AI43" i="2"/>
  <c r="AC43" i="2"/>
  <c r="AH43" i="2"/>
  <c r="AB43" i="2"/>
  <c r="AG43" i="2"/>
  <c r="AF42" i="2"/>
  <c r="AK42" i="2"/>
  <c r="AE42" i="2"/>
  <c r="AJ42" i="2"/>
  <c r="AD42" i="2"/>
  <c r="AI42" i="2"/>
  <c r="AC42" i="2"/>
  <c r="AH42" i="2"/>
  <c r="AB42" i="2"/>
  <c r="AG42" i="2"/>
  <c r="AF41" i="2"/>
  <c r="AK41" i="2"/>
  <c r="AE41" i="2"/>
  <c r="AJ41" i="2"/>
  <c r="AD41" i="2"/>
  <c r="AI41" i="2"/>
  <c r="AC41" i="2"/>
  <c r="AH41" i="2"/>
  <c r="AB41" i="2"/>
  <c r="AG41" i="2"/>
  <c r="AF40" i="2"/>
  <c r="AK40" i="2"/>
  <c r="AE40" i="2"/>
  <c r="AJ40" i="2"/>
  <c r="AD40" i="2"/>
  <c r="AI40" i="2"/>
  <c r="AC40" i="2"/>
  <c r="AH40" i="2"/>
  <c r="AB40" i="2"/>
  <c r="AG40" i="2"/>
  <c r="AF39" i="2"/>
  <c r="AK39" i="2"/>
  <c r="AE39" i="2"/>
  <c r="AJ39" i="2"/>
  <c r="AD39" i="2"/>
  <c r="AI39" i="2"/>
  <c r="AC39" i="2"/>
  <c r="AH39" i="2"/>
  <c r="AB39" i="2"/>
  <c r="AG39" i="2"/>
  <c r="AF38" i="2"/>
  <c r="AK38" i="2"/>
  <c r="AE38" i="2"/>
  <c r="AJ38" i="2"/>
  <c r="AD38" i="2"/>
  <c r="AI38" i="2"/>
  <c r="AC38" i="2"/>
  <c r="AH38" i="2"/>
  <c r="AB38" i="2"/>
  <c r="AG38" i="2"/>
  <c r="AF37" i="2"/>
  <c r="AK37" i="2"/>
  <c r="AE37" i="2"/>
  <c r="AJ37" i="2"/>
  <c r="AD37" i="2"/>
  <c r="AI37" i="2"/>
  <c r="AC37" i="2"/>
  <c r="AH37" i="2"/>
  <c r="AB37" i="2"/>
  <c r="AG37" i="2"/>
  <c r="AF36" i="2"/>
  <c r="AK36" i="2"/>
  <c r="AE36" i="2"/>
  <c r="AJ36" i="2"/>
  <c r="AD36" i="2"/>
  <c r="AI36" i="2"/>
  <c r="AC36" i="2"/>
  <c r="AH36" i="2"/>
  <c r="AB36" i="2"/>
  <c r="AG36" i="2"/>
  <c r="AF35" i="2"/>
  <c r="AK35" i="2"/>
  <c r="AE35" i="2"/>
  <c r="AJ35" i="2"/>
  <c r="AD35" i="2"/>
  <c r="AI35" i="2"/>
  <c r="AC35" i="2"/>
  <c r="AH35" i="2"/>
  <c r="AB35" i="2"/>
  <c r="AG35" i="2"/>
  <c r="AF34" i="2"/>
  <c r="AK34" i="2"/>
  <c r="AE34" i="2"/>
  <c r="AJ34" i="2"/>
  <c r="AD34" i="2"/>
  <c r="AI34" i="2"/>
  <c r="AC34" i="2"/>
  <c r="AH34" i="2"/>
  <c r="AB34" i="2"/>
  <c r="AG34" i="2"/>
  <c r="AF33" i="2"/>
  <c r="AK33" i="2"/>
  <c r="AE33" i="2"/>
  <c r="AJ33" i="2"/>
  <c r="AD33" i="2"/>
  <c r="AI33" i="2"/>
  <c r="AC33" i="2"/>
  <c r="AH33" i="2"/>
  <c r="AB33" i="2"/>
  <c r="AG33" i="2"/>
  <c r="AF32" i="2"/>
  <c r="AK32" i="2"/>
  <c r="AE32" i="2"/>
  <c r="AJ32" i="2"/>
  <c r="AD32" i="2"/>
  <c r="AI32" i="2"/>
  <c r="AC32" i="2"/>
  <c r="AH32" i="2"/>
  <c r="AB32" i="2"/>
  <c r="AG32" i="2"/>
  <c r="AF31" i="2"/>
  <c r="AK31" i="2"/>
  <c r="AE31" i="2"/>
  <c r="AJ31" i="2"/>
  <c r="AD31" i="2"/>
  <c r="AI31" i="2"/>
  <c r="AC31" i="2"/>
  <c r="AH31" i="2"/>
  <c r="AB31" i="2"/>
  <c r="AG31" i="2"/>
  <c r="AF30" i="2"/>
  <c r="AK30" i="2"/>
  <c r="AE30" i="2"/>
  <c r="AJ30" i="2"/>
  <c r="AD30" i="2"/>
  <c r="AI30" i="2"/>
  <c r="AC30" i="2"/>
  <c r="AH30" i="2"/>
  <c r="AB30" i="2"/>
  <c r="AG30" i="2"/>
  <c r="AF29" i="2"/>
  <c r="AK29" i="2"/>
  <c r="AE29" i="2"/>
  <c r="AJ29" i="2"/>
  <c r="AD29" i="2"/>
  <c r="AI29" i="2"/>
  <c r="AC29" i="2"/>
  <c r="AH29" i="2"/>
  <c r="AB29" i="2"/>
  <c r="AG29" i="2"/>
  <c r="AF28" i="2"/>
  <c r="AK28" i="2"/>
  <c r="AE28" i="2"/>
  <c r="AJ28" i="2"/>
  <c r="AD28" i="2"/>
  <c r="AI28" i="2"/>
  <c r="AC28" i="2"/>
  <c r="AH28" i="2"/>
  <c r="AB28" i="2"/>
  <c r="AG28" i="2"/>
  <c r="AF27" i="2"/>
  <c r="AK27" i="2"/>
  <c r="AE27" i="2"/>
  <c r="AJ27" i="2"/>
  <c r="AD27" i="2"/>
  <c r="AI27" i="2"/>
  <c r="AC27" i="2"/>
  <c r="AH27" i="2"/>
  <c r="AB27" i="2"/>
  <c r="AG27" i="2"/>
  <c r="AF26" i="2"/>
  <c r="AK26" i="2"/>
  <c r="AE26" i="2"/>
  <c r="AJ26" i="2"/>
  <c r="AD26" i="2"/>
  <c r="AI26" i="2"/>
  <c r="AC26" i="2"/>
  <c r="AH26" i="2"/>
  <c r="AB26" i="2"/>
  <c r="AG26" i="2"/>
  <c r="AF25" i="2"/>
  <c r="AK25" i="2"/>
  <c r="AE25" i="2"/>
  <c r="AJ25" i="2"/>
  <c r="AD25" i="2"/>
  <c r="AI25" i="2"/>
  <c r="AC25" i="2"/>
  <c r="AH25" i="2"/>
  <c r="AB25" i="2"/>
  <c r="AG25" i="2"/>
  <c r="AF24" i="2"/>
  <c r="AK24" i="2"/>
  <c r="AE24" i="2"/>
  <c r="AJ24" i="2"/>
  <c r="AD24" i="2"/>
  <c r="AI24" i="2"/>
  <c r="AC24" i="2"/>
  <c r="AH24" i="2"/>
  <c r="AB24" i="2"/>
  <c r="AG24" i="2"/>
  <c r="AF23" i="2"/>
  <c r="AK23" i="2"/>
  <c r="AE23" i="2"/>
  <c r="AJ23" i="2"/>
  <c r="AD23" i="2"/>
  <c r="AI23" i="2"/>
  <c r="AC23" i="2"/>
  <c r="AH23" i="2"/>
  <c r="AB23" i="2"/>
  <c r="AG23" i="2"/>
  <c r="AF22" i="2"/>
  <c r="AK22" i="2"/>
  <c r="AE22" i="2"/>
  <c r="AJ22" i="2"/>
  <c r="AD22" i="2"/>
  <c r="AI22" i="2"/>
  <c r="AC22" i="2"/>
  <c r="AH22" i="2"/>
  <c r="AB22" i="2"/>
  <c r="AG22" i="2"/>
  <c r="AF21" i="2"/>
  <c r="AK21" i="2"/>
  <c r="AE21" i="2"/>
  <c r="AJ21" i="2"/>
  <c r="AD21" i="2"/>
  <c r="AI21" i="2"/>
  <c r="AC21" i="2"/>
  <c r="AH21" i="2"/>
  <c r="AB21" i="2"/>
  <c r="AG21" i="2"/>
  <c r="AF20" i="2"/>
  <c r="AK20" i="2"/>
  <c r="AE20" i="2"/>
  <c r="AJ20" i="2"/>
  <c r="AD20" i="2"/>
  <c r="AI20" i="2"/>
  <c r="AC20" i="2"/>
  <c r="AH20" i="2"/>
  <c r="AB20" i="2"/>
  <c r="AG20" i="2"/>
  <c r="AF19" i="2"/>
  <c r="AK19" i="2"/>
  <c r="AE19" i="2"/>
  <c r="AJ19" i="2"/>
  <c r="AD19" i="2"/>
  <c r="AI19" i="2"/>
  <c r="AC19" i="2"/>
  <c r="AH19" i="2"/>
  <c r="AB19" i="2"/>
  <c r="AG19" i="2"/>
  <c r="A5" i="10"/>
  <c r="A3" i="10"/>
  <c r="A2" i="10"/>
  <c r="A1" i="10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J776" i="2"/>
  <c r="K776" i="2"/>
  <c r="AB776" i="2"/>
  <c r="AE776" i="2"/>
  <c r="AG776" i="2"/>
  <c r="AI776" i="2"/>
  <c r="AJ776" i="2"/>
  <c r="AC776" i="2"/>
  <c r="AH776" i="2"/>
  <c r="AK776" i="2"/>
  <c r="AF776" i="2"/>
  <c r="AD776" i="2"/>
</calcChain>
</file>

<file path=xl/comments1.xml><?xml version="1.0" encoding="utf-8"?>
<comments xmlns="http://schemas.openxmlformats.org/spreadsheetml/2006/main">
  <authors>
    <author>Sherwin-Lennovo</author>
    <author>Sherwin Bagagunio</author>
  </authors>
  <commentList>
    <comment ref="E47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Original List - Caloocan North ES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4STY12CL original scope is 4sty8cl. Subject to submission of documents/validation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Original List - Justo Lukban Elementary School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Buli ES 4STY8CL, original school was Poblacion ES
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4STY20CL 51,730,000.00 original scope is 4STY8CL
19,925,000.00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Replaced_Tangos_ES_1_4STY8CL from Tanza ES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From RP Cruz ES due to NBS</t>
        </r>
      </text>
    </comment>
    <comment ref="I227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4STY12CL changed to 4STY16CL
</t>
        </r>
      </text>
    </comment>
    <comment ref="D399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Anabu I ES - NBS
</t>
        </r>
      </text>
    </comment>
    <comment ref="E401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Southville 3A ES - NBS
</t>
        </r>
      </text>
    </comment>
  </commentList>
</comments>
</file>

<file path=xl/sharedStrings.xml><?xml version="1.0" encoding="utf-8"?>
<sst xmlns="http://schemas.openxmlformats.org/spreadsheetml/2006/main" count="5515" uniqueCount="1545">
  <si>
    <t>REPUBLIC OF THE PHILIPPINES</t>
  </si>
  <si>
    <t>DEPARTMENT OF EDUCATION</t>
  </si>
  <si>
    <t>CY 2019 BASIC EDUCATIONAL FACILITIES FUND</t>
  </si>
  <si>
    <t>CONSTRUCTION OF CLASSROOMS</t>
  </si>
  <si>
    <t>Region</t>
  </si>
  <si>
    <t>Division</t>
  </si>
  <si>
    <t>School ID</t>
  </si>
  <si>
    <t>School Name</t>
  </si>
  <si>
    <t>Municipality</t>
  </si>
  <si>
    <t>LD</t>
  </si>
  <si>
    <t>No. of Sites</t>
  </si>
  <si>
    <t>Recommended Building Type</t>
  </si>
  <si>
    <t>Total No. of Classrooms</t>
  </si>
  <si>
    <t>Total Project Cost</t>
  </si>
  <si>
    <t>CAR</t>
  </si>
  <si>
    <t>Abra</t>
  </si>
  <si>
    <t>Kalinga</t>
  </si>
  <si>
    <t>Lubuagan Central School</t>
  </si>
  <si>
    <t>LUBUAGAN</t>
  </si>
  <si>
    <t>2STY6CL</t>
  </si>
  <si>
    <t>CARAGA</t>
  </si>
  <si>
    <t>Agusan del Norte</t>
  </si>
  <si>
    <t>MAGALLANES</t>
  </si>
  <si>
    <t>3UNITS 1STY2CL</t>
  </si>
  <si>
    <t>Cubi-Cubi ES</t>
  </si>
  <si>
    <t>NASIPIT</t>
  </si>
  <si>
    <t>1STY3CL with Attached Toilet &amp; Handwashing Facility</t>
  </si>
  <si>
    <t>Lawigan ES</t>
  </si>
  <si>
    <t>TUBAY</t>
  </si>
  <si>
    <t>Cabadbaran City</t>
  </si>
  <si>
    <t>CITY OF CABADBARAN</t>
  </si>
  <si>
    <t>1STY6CL</t>
  </si>
  <si>
    <t>Surigao del Norte</t>
  </si>
  <si>
    <t>Claver Central Elementary School</t>
  </si>
  <si>
    <t>CLAVER</t>
  </si>
  <si>
    <t>3STY12CL</t>
  </si>
  <si>
    <t>NCR</t>
  </si>
  <si>
    <t>Caloocan City</t>
  </si>
  <si>
    <t>Camarin D ES</t>
  </si>
  <si>
    <t>KALOOKAN CITY</t>
  </si>
  <si>
    <t>4STY8CL</t>
  </si>
  <si>
    <t>4STY20CL</t>
  </si>
  <si>
    <t>4STY16CL</t>
  </si>
  <si>
    <t>Deparo High School</t>
  </si>
  <si>
    <t>Grace Park ES (Main)</t>
  </si>
  <si>
    <t>Maypajo ES</t>
  </si>
  <si>
    <t>4STY12CL</t>
  </si>
  <si>
    <t>Caloocan HS</t>
  </si>
  <si>
    <t>Manila</t>
  </si>
  <si>
    <t>P. Guevara Elementary School</t>
  </si>
  <si>
    <t>SAN NICOLAS</t>
  </si>
  <si>
    <t>Andres Bonifacio Elementary School</t>
  </si>
  <si>
    <t>SANTA CRUZ</t>
  </si>
  <si>
    <t>P. Gomez ES</t>
  </si>
  <si>
    <t>Cayetano Arellano High School</t>
  </si>
  <si>
    <t>Jose Abad Santos High School</t>
  </si>
  <si>
    <t>Quezon City</t>
  </si>
  <si>
    <t>Demetrio Tuazon ES</t>
  </si>
  <si>
    <t>QUEZON CITY</t>
  </si>
  <si>
    <t>Ramon Magsaysay ES</t>
  </si>
  <si>
    <t>4STY24CL</t>
  </si>
  <si>
    <t>Bagong Pag-Asa Elementary School</t>
  </si>
  <si>
    <t>2UNITS 4STY16CL</t>
  </si>
  <si>
    <t>Region I</t>
  </si>
  <si>
    <t>Dagupan City</t>
  </si>
  <si>
    <t>West Central ES I</t>
  </si>
  <si>
    <t>DAGUPAN CITY</t>
  </si>
  <si>
    <t>3STY9CL</t>
  </si>
  <si>
    <t>Bacayao Sur ES</t>
  </si>
  <si>
    <t>Juan P. Guadiz ES</t>
  </si>
  <si>
    <t>East Central IS</t>
  </si>
  <si>
    <t>Ilocos Norte</t>
  </si>
  <si>
    <t>Sarrat National High School</t>
  </si>
  <si>
    <t>SARRAT</t>
  </si>
  <si>
    <t>1STY2CL</t>
  </si>
  <si>
    <t>Ilocos Sur</t>
  </si>
  <si>
    <t>1STY3CL</t>
  </si>
  <si>
    <t>Macaoayan Comm. Sch.</t>
  </si>
  <si>
    <t>BURGOS</t>
  </si>
  <si>
    <t>Padayao ES</t>
  </si>
  <si>
    <t>2STY4CL</t>
  </si>
  <si>
    <t>Ambulogan ES</t>
  </si>
  <si>
    <t>NARVACAN</t>
  </si>
  <si>
    <t>Anteng PS</t>
  </si>
  <si>
    <t>Banglayan Elementary School</t>
  </si>
  <si>
    <t>Bulanos ES</t>
  </si>
  <si>
    <t>Kakaldingan ES</t>
  </si>
  <si>
    <t>Parparia Elementary School</t>
  </si>
  <si>
    <t>Cagayungan ES</t>
  </si>
  <si>
    <t>Codoog ES</t>
  </si>
  <si>
    <t>San Pedro ES</t>
  </si>
  <si>
    <t>La Union</t>
  </si>
  <si>
    <t>San Luis ES</t>
  </si>
  <si>
    <t>PUGO</t>
  </si>
  <si>
    <t>2STY8CL</t>
  </si>
  <si>
    <t>Pangasinan I, Lingayen</t>
  </si>
  <si>
    <t>Arnedo ES</t>
  </si>
  <si>
    <t>BOLINAO</t>
  </si>
  <si>
    <t>Cabuyao Elementary School</t>
  </si>
  <si>
    <t>Estanza ES</t>
  </si>
  <si>
    <t>Ilog-Malino ES</t>
  </si>
  <si>
    <t>Lambes ES</t>
  </si>
  <si>
    <t>Balingasay NHS</t>
  </si>
  <si>
    <t>ILOG-MALINO NATIONAL HIGH SCHOOL</t>
  </si>
  <si>
    <t>Bolinao Integrated School</t>
  </si>
  <si>
    <t>CALASIAO</t>
  </si>
  <si>
    <t>Balani-Parongking ES</t>
  </si>
  <si>
    <t>Cabilocaan ES</t>
  </si>
  <si>
    <t>Nalsian Bacayao ES</t>
  </si>
  <si>
    <t>Nagsaing Elementary School</t>
  </si>
  <si>
    <t>Talibaew ES</t>
  </si>
  <si>
    <t>Buenlag NHS</t>
  </si>
  <si>
    <t>Doyong Malabago ES</t>
  </si>
  <si>
    <t>Longos Elementary School</t>
  </si>
  <si>
    <t>Mancup ES</t>
  </si>
  <si>
    <t>SANTA BARBARA</t>
  </si>
  <si>
    <t>Dalongue ES</t>
  </si>
  <si>
    <t>Payas ES</t>
  </si>
  <si>
    <t>Maronong ES</t>
  </si>
  <si>
    <t>Balingueo Elementary School</t>
  </si>
  <si>
    <t>Leet Elementary School</t>
  </si>
  <si>
    <t>Banaoang NHS</t>
  </si>
  <si>
    <t>Daniel Maramba NHS</t>
  </si>
  <si>
    <t>Pangasinan II, Binalonan</t>
  </si>
  <si>
    <t>Rizal Elementary School</t>
  </si>
  <si>
    <t>NATIVIDAD</t>
  </si>
  <si>
    <t>1STY2CL W/ TOILET</t>
  </si>
  <si>
    <t>San Macario Norte Elementary School</t>
  </si>
  <si>
    <t>ROSALES</t>
  </si>
  <si>
    <t>Salpad ES</t>
  </si>
  <si>
    <t>SANTA MARIA</t>
  </si>
  <si>
    <t>Dalayap ES</t>
  </si>
  <si>
    <t>Region II</t>
  </si>
  <si>
    <t>Cagayan</t>
  </si>
  <si>
    <t>2UNITS 1STY3CL</t>
  </si>
  <si>
    <t>1STY4CL</t>
  </si>
  <si>
    <t>Isabela</t>
  </si>
  <si>
    <t>Roxas Central School</t>
  </si>
  <si>
    <t>ROXAS</t>
  </si>
  <si>
    <t>2STY10CL</t>
  </si>
  <si>
    <t>Roxas West Central School</t>
  </si>
  <si>
    <t>Roxas National High School</t>
  </si>
  <si>
    <t>Lanting Region National High School</t>
  </si>
  <si>
    <t>Region III</t>
  </si>
  <si>
    <t>Aurora</t>
  </si>
  <si>
    <t>Reserva ES</t>
  </si>
  <si>
    <t>BALER  (Capital)</t>
  </si>
  <si>
    <t>2UNITS 2STY8CL</t>
  </si>
  <si>
    <t>Bataan</t>
  </si>
  <si>
    <t>Bangkal ES</t>
  </si>
  <si>
    <t>ABUCAY</t>
  </si>
  <si>
    <t>2STY12CL</t>
  </si>
  <si>
    <t>Salian ES</t>
  </si>
  <si>
    <t>T. Pinpin MES</t>
  </si>
  <si>
    <t>Daang Bago ES</t>
  </si>
  <si>
    <t>DINALUPIHAN</t>
  </si>
  <si>
    <t>Happy Valley ES</t>
  </si>
  <si>
    <t>Sta. Isabel ES</t>
  </si>
  <si>
    <t>Hermosa ES</t>
  </si>
  <si>
    <t>HERMOSA</t>
  </si>
  <si>
    <t>Balsik NHS</t>
  </si>
  <si>
    <t>F.C. Del Rosario ES</t>
  </si>
  <si>
    <t>SAMAL</t>
  </si>
  <si>
    <t>Lamao ES</t>
  </si>
  <si>
    <t>LIMAY</t>
  </si>
  <si>
    <t>Ipag ES</t>
  </si>
  <si>
    <t>MARIVELES</t>
  </si>
  <si>
    <t>Mariveles NHS - Camaya Campus</t>
  </si>
  <si>
    <t>Alasasin ES</t>
  </si>
  <si>
    <t>Sto. Domingo ES</t>
  </si>
  <si>
    <t>ORION</t>
  </si>
  <si>
    <t>Bulacan</t>
  </si>
  <si>
    <t>Ramona S. Trillana HS (Mayor Ramon Trillana Mem. HS (Iba NHS))</t>
  </si>
  <si>
    <t>HAGONOY</t>
  </si>
  <si>
    <t>Sulucan ES</t>
  </si>
  <si>
    <t>ANGAT</t>
  </si>
  <si>
    <t>SAN ILDEFONSO</t>
  </si>
  <si>
    <t>SAN MIGUEL</t>
  </si>
  <si>
    <t>Sibul Elementary School</t>
  </si>
  <si>
    <t>San Vicente ES</t>
  </si>
  <si>
    <t>San Rafael Nat'l Trade School</t>
  </si>
  <si>
    <t>SAN RAFAEL</t>
  </si>
  <si>
    <t>Panghulo Elementary School</t>
  </si>
  <si>
    <t>OBANDO</t>
  </si>
  <si>
    <t>3STY6CL</t>
  </si>
  <si>
    <t>Cay Pombo ES</t>
  </si>
  <si>
    <t>3STY15CL</t>
  </si>
  <si>
    <t>Gapan City</t>
  </si>
  <si>
    <t>San Nicolas NHS</t>
  </si>
  <si>
    <t>CITY OF GAPAN</t>
  </si>
  <si>
    <t>Munoz Science City</t>
  </si>
  <si>
    <t>SCIENCE CITY OF MUÑOZ</t>
  </si>
  <si>
    <t>Nueva Ecija</t>
  </si>
  <si>
    <t>Vicente R. Bumanlag, Sr. National HS</t>
  </si>
  <si>
    <t>ALIAGA</t>
  </si>
  <si>
    <t>TALAVERA NATIONAL HIGH SCHOOL</t>
  </si>
  <si>
    <t>TALAVERA</t>
  </si>
  <si>
    <t>Pampanga</t>
  </si>
  <si>
    <t>PORAC</t>
  </si>
  <si>
    <t>SANTA RITA</t>
  </si>
  <si>
    <t>ARAYAT</t>
  </si>
  <si>
    <t>MEXICO</t>
  </si>
  <si>
    <t>San Fernando City</t>
  </si>
  <si>
    <t>Bulaon ES</t>
  </si>
  <si>
    <t>CITY OF SAN FERNANDO (Capital)</t>
  </si>
  <si>
    <t>Pulung Bulu ES</t>
  </si>
  <si>
    <t>Tarlac</t>
  </si>
  <si>
    <t>CITY OF TARLAC (Capital)</t>
  </si>
  <si>
    <t>SAN MANUEL</t>
  </si>
  <si>
    <t>Gerona North CES</t>
  </si>
  <si>
    <t>GERONA</t>
  </si>
  <si>
    <t>2STY18CL L-TYPE SCHOOL BLDG.</t>
  </si>
  <si>
    <t>Labney ES</t>
  </si>
  <si>
    <t>SAN JOSE</t>
  </si>
  <si>
    <t>Moriones ES</t>
  </si>
  <si>
    <t>1 UNIQUE WORKSHOP</t>
  </si>
  <si>
    <t>Pisapungan ES</t>
  </si>
  <si>
    <t>Sula ES</t>
  </si>
  <si>
    <t>VICTORIA</t>
  </si>
  <si>
    <t>1STY3CL W/ TOILET</t>
  </si>
  <si>
    <t>Palacpalac ES</t>
  </si>
  <si>
    <t>1STY2CL W/TOILET</t>
  </si>
  <si>
    <t>Victoria National High School</t>
  </si>
  <si>
    <t>Balutu ES</t>
  </si>
  <si>
    <t>CONCEPCION</t>
  </si>
  <si>
    <t>Concepcion South ES</t>
  </si>
  <si>
    <t>Ligaya ES</t>
  </si>
  <si>
    <t>1STY2CL W/ TOILET ATTACHED</t>
  </si>
  <si>
    <t>Tarlac City</t>
  </si>
  <si>
    <t>San Nicolas ES</t>
  </si>
  <si>
    <t>San Sebastian ES</t>
  </si>
  <si>
    <t>Balingcanaway Centro ES</t>
  </si>
  <si>
    <t>Maliwalo Central ES</t>
  </si>
  <si>
    <t>San Jose ES</t>
  </si>
  <si>
    <t>San Pascual ES</t>
  </si>
  <si>
    <t>San Francisco ES</t>
  </si>
  <si>
    <t>San Isidro ES</t>
  </si>
  <si>
    <t>Zambales</t>
  </si>
  <si>
    <t>CASTILLEJOS</t>
  </si>
  <si>
    <t>Region IV-A</t>
  </si>
  <si>
    <t>Bacoor City</t>
  </si>
  <si>
    <t>BACOOR</t>
  </si>
  <si>
    <t>Batangas</t>
  </si>
  <si>
    <t>LOBO</t>
  </si>
  <si>
    <t>Calo Elementary School</t>
  </si>
  <si>
    <t>Lagadlarin/Olo-Olo Elementary School</t>
  </si>
  <si>
    <t>Malapad Na Parang Elementary School</t>
  </si>
  <si>
    <t>Nagtoctoc Elementary School</t>
  </si>
  <si>
    <t>Sawang Elementary School</t>
  </si>
  <si>
    <t>SAN LUIS</t>
  </si>
  <si>
    <t>Calumpang Elementary School</t>
  </si>
  <si>
    <t>Locloc Elementary School</t>
  </si>
  <si>
    <t>2STY4CL &amp; 1STY2CL</t>
  </si>
  <si>
    <t>Mahabang Parang Primary School</t>
  </si>
  <si>
    <t>Tungal Elementary School</t>
  </si>
  <si>
    <t>Banoyo National High School</t>
  </si>
  <si>
    <t>Batangas City</t>
  </si>
  <si>
    <t>BATANGAS CITY (Capital)</t>
  </si>
  <si>
    <t>Batangas National High School</t>
  </si>
  <si>
    <t>Tabangao Senior High School</t>
  </si>
  <si>
    <t>Cavite</t>
  </si>
  <si>
    <t>Aguinaldo ES</t>
  </si>
  <si>
    <t>KAWIT</t>
  </si>
  <si>
    <t>Wakas ES</t>
  </si>
  <si>
    <t>Bancal ES</t>
  </si>
  <si>
    <t>CARMONA</t>
  </si>
  <si>
    <t>San Gabriel III ES</t>
  </si>
  <si>
    <t>GEN. MARIANO ALVAREZ</t>
  </si>
  <si>
    <t>Lalaan CS</t>
  </si>
  <si>
    <t>SILANG</t>
  </si>
  <si>
    <t>Balubad ES</t>
  </si>
  <si>
    <t>Silang</t>
  </si>
  <si>
    <t>Imus City</t>
  </si>
  <si>
    <t>Pasong Santol Elementary School</t>
  </si>
  <si>
    <t>IMUS</t>
  </si>
  <si>
    <t>4STY12CL (L-Type)</t>
  </si>
  <si>
    <t>Lipa City</t>
  </si>
  <si>
    <t>LIPA CITY</t>
  </si>
  <si>
    <t>Quezon</t>
  </si>
  <si>
    <t>Quezon Science High School</t>
  </si>
  <si>
    <t>CITY OF TAYABAS</t>
  </si>
  <si>
    <t>3STY LABORATORY</t>
  </si>
  <si>
    <t>PITOGO</t>
  </si>
  <si>
    <t>Dulong Bayan ES</t>
  </si>
  <si>
    <t>Region IV-B</t>
  </si>
  <si>
    <t>Marinduque</t>
  </si>
  <si>
    <t>Cawit ES</t>
  </si>
  <si>
    <t>BOAC (Capital)</t>
  </si>
  <si>
    <t>Mogpog National Comprehensive High School</t>
  </si>
  <si>
    <t>MOGPOG</t>
  </si>
  <si>
    <t>2STY 4 LAB (2 SCI &amp; 2 ICT LAB)</t>
  </si>
  <si>
    <t>Santa Cruz North CS (Landy ES)</t>
  </si>
  <si>
    <t>Region V</t>
  </si>
  <si>
    <t>Albay</t>
  </si>
  <si>
    <t>CAMALIG</t>
  </si>
  <si>
    <t>Cotmon National High School</t>
  </si>
  <si>
    <t>Ilawod National High School</t>
  </si>
  <si>
    <t>DARAGA (LOCSIN)</t>
  </si>
  <si>
    <t>Binitayan Elementary School</t>
  </si>
  <si>
    <t>Daraga (Locsin)</t>
  </si>
  <si>
    <t>Daraga North Central School</t>
  </si>
  <si>
    <t>Anislag  Elementary School</t>
  </si>
  <si>
    <t>Burgos Elementary School</t>
  </si>
  <si>
    <t>Daraga National High School</t>
  </si>
  <si>
    <t>Kilicao High School</t>
  </si>
  <si>
    <t>MANITO</t>
  </si>
  <si>
    <t>2UNITS 2STY4CL</t>
  </si>
  <si>
    <t>Manito National High School</t>
  </si>
  <si>
    <t>Cawayan High School</t>
  </si>
  <si>
    <t>2STY2CL</t>
  </si>
  <si>
    <t>Dapdap Elementary School</t>
  </si>
  <si>
    <t>Mancao Elementary School</t>
  </si>
  <si>
    <t>San Ramon Elementary School</t>
  </si>
  <si>
    <t>Camarines Norte</t>
  </si>
  <si>
    <t>Tugos ES</t>
  </si>
  <si>
    <t>PARACALE</t>
  </si>
  <si>
    <t>Legaspi City</t>
  </si>
  <si>
    <t>LEGAZPI CITY  (Capital)</t>
  </si>
  <si>
    <t>Mariawa Elementary School</t>
  </si>
  <si>
    <t>Cabagnan ES</t>
  </si>
  <si>
    <t>Dapdap ES</t>
  </si>
  <si>
    <t>Pawa High School</t>
  </si>
  <si>
    <t>Taysan Resettlement Integrated School</t>
  </si>
  <si>
    <t>Sorsogon</t>
  </si>
  <si>
    <t>Biriran NHS</t>
  </si>
  <si>
    <t>JUBAN</t>
  </si>
  <si>
    <t>Gubat National High School</t>
  </si>
  <si>
    <t>GUBAT</t>
  </si>
  <si>
    <t xml:space="preserve">4STY16CL </t>
  </si>
  <si>
    <t>Region VI</t>
  </si>
  <si>
    <t>Capiz</t>
  </si>
  <si>
    <t>Iloilo</t>
  </si>
  <si>
    <t>Balbino Seron Elementary School</t>
  </si>
  <si>
    <t>SAN JOAQUIN</t>
  </si>
  <si>
    <t>Negros Occidental</t>
  </si>
  <si>
    <t>E. B. Magalona ES</t>
  </si>
  <si>
    <t>ENRIQUE B. MAGALONA (SARAVIA)</t>
  </si>
  <si>
    <t>Recreo ES</t>
  </si>
  <si>
    <t>PONTEVEDRA</t>
  </si>
  <si>
    <t>Don Vicente Lopez ES</t>
  </si>
  <si>
    <t>SAN ENRIQUE</t>
  </si>
  <si>
    <t>Roxas City</t>
  </si>
  <si>
    <t>ROXAS CITY (Capital)</t>
  </si>
  <si>
    <t>Sofronio A. Cordovero Integrated School</t>
  </si>
  <si>
    <t>Region VII</t>
  </si>
  <si>
    <t>Bayawan City</t>
  </si>
  <si>
    <t>BASAY</t>
  </si>
  <si>
    <t>Basay National High School</t>
  </si>
  <si>
    <t>4STY8LAB (4 Reg. Workshop, 2 SCI LAB, 2 ICT)</t>
  </si>
  <si>
    <t>Bahian E/S</t>
  </si>
  <si>
    <t>CITY OF BAYAWAN (TULONG)</t>
  </si>
  <si>
    <t>Negros Oriental</t>
  </si>
  <si>
    <t>AYUNGON</t>
  </si>
  <si>
    <t>La Libertad CES</t>
  </si>
  <si>
    <t>LA LIBERTAD</t>
  </si>
  <si>
    <t>BACONG</t>
  </si>
  <si>
    <t>Ong Che Tee - Bacong HS</t>
  </si>
  <si>
    <t>4STY4 lab (4 reg workshop, 2 ICT)</t>
  </si>
  <si>
    <t>DAUIN</t>
  </si>
  <si>
    <t>Apolinar B. Macias Memorial High School</t>
  </si>
  <si>
    <t>4STY4 lab (2 sci-lab, 2 ICT)</t>
  </si>
  <si>
    <t>4STY4 lab (2 reg workshop, 1 sci-lab, 1 ICT)</t>
  </si>
  <si>
    <t>SANTA CATALINA</t>
  </si>
  <si>
    <t>Don Emilio Macias MNHS (San Francisco NHS)</t>
  </si>
  <si>
    <t>SIATON</t>
  </si>
  <si>
    <t>Felipe Tayko MCES</t>
  </si>
  <si>
    <t>Inalad Elementary School</t>
  </si>
  <si>
    <t>VALENCIA (LUZURRIAGA)</t>
  </si>
  <si>
    <t>Pulangbato National Senior High School</t>
  </si>
  <si>
    <t>4STY6 lab (2 reg workshop, 2 sci-lab, 2 ICT, 4CL)</t>
  </si>
  <si>
    <t>Region VIII</t>
  </si>
  <si>
    <t>Leyte</t>
  </si>
  <si>
    <t>HILONGOS</t>
  </si>
  <si>
    <t>Region X</t>
  </si>
  <si>
    <t>Misamis Occidental</t>
  </si>
  <si>
    <t>Tinaclaan ES</t>
  </si>
  <si>
    <t>CLARIN</t>
  </si>
  <si>
    <t>Ozamis City</t>
  </si>
  <si>
    <t>Baybay Central School</t>
  </si>
  <si>
    <t>OZAMIS CITY</t>
  </si>
  <si>
    <t>Bacolod Elementary School</t>
  </si>
  <si>
    <t>Gango Elementary School</t>
  </si>
  <si>
    <t>Region XI</t>
  </si>
  <si>
    <t>Davao City</t>
  </si>
  <si>
    <t>Erico T. Nograles NHS</t>
  </si>
  <si>
    <t>DAVAO CITY</t>
  </si>
  <si>
    <t>Region XII</t>
  </si>
  <si>
    <t>Sarangani</t>
  </si>
  <si>
    <t>Compostela Valley</t>
  </si>
  <si>
    <t>Kapatagan ES</t>
  </si>
  <si>
    <t>LAAK (SAN VICENTE)</t>
  </si>
  <si>
    <t>Pantukan ES</t>
  </si>
  <si>
    <t>PANTUKAN</t>
  </si>
  <si>
    <t>Pantukan NHS</t>
  </si>
  <si>
    <t>Region IX</t>
  </si>
  <si>
    <t>Zamboanga City</t>
  </si>
  <si>
    <t>Boalan ES</t>
  </si>
  <si>
    <t>ZAMBOANGA CITY</t>
  </si>
  <si>
    <t>2UNITS 2STY10CL</t>
  </si>
  <si>
    <t>Mercedes CS</t>
  </si>
  <si>
    <t>Agusan del Sur</t>
  </si>
  <si>
    <t>PROSPERIDAD (Capital)</t>
  </si>
  <si>
    <t>Esperanza</t>
  </si>
  <si>
    <t>Valenzuela City</t>
  </si>
  <si>
    <t>Lawang Bato National High School</t>
  </si>
  <si>
    <t>CITY OF VALENZUELA</t>
  </si>
  <si>
    <t>Canumay East National High School</t>
  </si>
  <si>
    <t>2UNITS 4STY8CL</t>
  </si>
  <si>
    <t>Gapan South CS</t>
  </si>
  <si>
    <t>San Nicolas Central School</t>
  </si>
  <si>
    <t>San Miguel Na Munti ES</t>
  </si>
  <si>
    <t>Surigao City</t>
  </si>
  <si>
    <t>Surigao City Pilot Sch.</t>
  </si>
  <si>
    <t>SURIGAO CITY (Capital)</t>
  </si>
  <si>
    <t>Barang ES</t>
  </si>
  <si>
    <t>MALASIQUI</t>
  </si>
  <si>
    <t>Burgos Central School</t>
  </si>
  <si>
    <t>Cabaruan ES</t>
  </si>
  <si>
    <t>Cabongaoan ES</t>
  </si>
  <si>
    <t>Don Matias ES</t>
  </si>
  <si>
    <t>Ilio-Ilio ES</t>
  </si>
  <si>
    <t>Papallasen ES</t>
  </si>
  <si>
    <t>Poguruac ES</t>
  </si>
  <si>
    <t>San Miguel ES</t>
  </si>
  <si>
    <t>Sapa Grande Integrated School</t>
  </si>
  <si>
    <t>Sapa Pequeña ES</t>
  </si>
  <si>
    <t>Tambacan ES</t>
  </si>
  <si>
    <t>Jose Rivera Bonsay NHS (Pogoruac NHS)</t>
  </si>
  <si>
    <t>San Carlos ES</t>
  </si>
  <si>
    <t>San Carlos High School</t>
  </si>
  <si>
    <t>Talavera CS</t>
  </si>
  <si>
    <t>Bakal III ES</t>
  </si>
  <si>
    <t>Norzagaray ES</t>
  </si>
  <si>
    <t>NORZAGARAY</t>
  </si>
  <si>
    <t>Malipampang ES</t>
  </si>
  <si>
    <t>Mabalacat City</t>
  </si>
  <si>
    <t>Gasdam ES</t>
  </si>
  <si>
    <t>MABALACAT CITY</t>
  </si>
  <si>
    <t>Angeles City</t>
  </si>
  <si>
    <t>Salapungan ES</t>
  </si>
  <si>
    <t>ANGELES CITY</t>
  </si>
  <si>
    <t>Mijares National High School</t>
  </si>
  <si>
    <t>DIPACULAO</t>
  </si>
  <si>
    <t>Bayabas ES</t>
  </si>
  <si>
    <t>Puangi ES</t>
  </si>
  <si>
    <t>Balungay ES</t>
  </si>
  <si>
    <t>PANUKULAN</t>
  </si>
  <si>
    <t>Bato ES</t>
  </si>
  <si>
    <t>Calasumanga ES</t>
  </si>
  <si>
    <t>Libo ES</t>
  </si>
  <si>
    <t>Mt. Province</t>
  </si>
  <si>
    <t>Paracelis National High School</t>
  </si>
  <si>
    <t>PARACELIS</t>
  </si>
  <si>
    <t>Butigue Elementary School</t>
  </si>
  <si>
    <t>Amolong Elementary School</t>
  </si>
  <si>
    <t>SAN FABIAN</t>
  </si>
  <si>
    <t>Caingin ES</t>
  </si>
  <si>
    <t>T.P. Policarpio ES (Minuyan ES)</t>
  </si>
  <si>
    <t>Lapnit Elementary School</t>
  </si>
  <si>
    <t>San Mateo Elementary School</t>
  </si>
  <si>
    <t>Matictic Elementary School</t>
  </si>
  <si>
    <t>Apung Guidang Nepomuceno Elementary School</t>
  </si>
  <si>
    <t>Leoncia Village ES</t>
  </si>
  <si>
    <t>Amsic IS</t>
  </si>
  <si>
    <t>Mauaque HS (Res)</t>
  </si>
  <si>
    <t>Dapdap Resettlement ES</t>
  </si>
  <si>
    <t>BAMBAN</t>
  </si>
  <si>
    <t>Cristo Rey Central E/S</t>
  </si>
  <si>
    <t>CAPAS</t>
  </si>
  <si>
    <t>Aranguren Integrated School</t>
  </si>
  <si>
    <t>Toboso CS</t>
  </si>
  <si>
    <t>TOBOSO</t>
  </si>
  <si>
    <t>Nanca Elementary School</t>
  </si>
  <si>
    <t>Siquijor</t>
  </si>
  <si>
    <t>Cantabon Elementary School</t>
  </si>
  <si>
    <t>SIQUIJOR (Capital)</t>
  </si>
  <si>
    <t>BASAC NATIONAL HIGH SCHOOL</t>
  </si>
  <si>
    <t>LARENA</t>
  </si>
  <si>
    <t>1 unit, 2 Sty, Science Lab. Bldg</t>
  </si>
  <si>
    <t>Laguna</t>
  </si>
  <si>
    <t>Talaongan East ES</t>
  </si>
  <si>
    <t>CAVINTI</t>
  </si>
  <si>
    <t>Dinalupihan ES</t>
  </si>
  <si>
    <t xml:space="preserve"> </t>
  </si>
  <si>
    <t>Quidaoen NHS</t>
  </si>
  <si>
    <t>SAN JUAN</t>
  </si>
  <si>
    <t>Apayao</t>
  </si>
  <si>
    <t>Magabta ES</t>
  </si>
  <si>
    <t>KABUGAO (Capital)</t>
  </si>
  <si>
    <t>Baguio City</t>
  </si>
  <si>
    <t>Dona Aurora National High School</t>
  </si>
  <si>
    <t>BAGUIO CITY</t>
  </si>
  <si>
    <t>Ifugao</t>
  </si>
  <si>
    <t>Damag Elementary School (Jacmal Annex)</t>
  </si>
  <si>
    <t>AGUINALDO</t>
  </si>
  <si>
    <t>Apapawan Elementary School</t>
  </si>
  <si>
    <t>NATONIN</t>
  </si>
  <si>
    <t>Tabuk City</t>
  </si>
  <si>
    <t>CITY OF TABUK (Capital)</t>
  </si>
  <si>
    <t>3STY6CL (MODIFIED)</t>
  </si>
  <si>
    <t>Bokbokon NHS (Durian NHS Annex)</t>
  </si>
  <si>
    <t>LAS NIEVES</t>
  </si>
  <si>
    <t>Calayagon ES</t>
  </si>
  <si>
    <t>BUENAVISTA</t>
  </si>
  <si>
    <t xml:space="preserve">1-UNIT 1STY2CL with Toilet Attached and Handwashing Facility </t>
  </si>
  <si>
    <t xml:space="preserve">1-UNIT 1STY3CL with Toilet Attached and Handwashing Facility </t>
  </si>
  <si>
    <t>Guadalupe CES</t>
  </si>
  <si>
    <t>ESPERANZA</t>
  </si>
  <si>
    <t>1STY2CL (w/ toilet at each classroom)</t>
  </si>
  <si>
    <t>Del Monte NHS</t>
  </si>
  <si>
    <t>TALACOGON</t>
  </si>
  <si>
    <t xml:space="preserve">2STY4CL </t>
  </si>
  <si>
    <t>Buenasuerte National High School</t>
  </si>
  <si>
    <t>SAN FRANCISCO</t>
  </si>
  <si>
    <t>Quimayong ES</t>
  </si>
  <si>
    <t>TRENTO</t>
  </si>
  <si>
    <t>Bayugan City</t>
  </si>
  <si>
    <t>Panaytay ES</t>
  </si>
  <si>
    <t>CITY OF BAYUGAN</t>
  </si>
  <si>
    <t>Bislig City</t>
  </si>
  <si>
    <t>San Roque Central Elementary School</t>
  </si>
  <si>
    <t>CITY OF BISLIG</t>
  </si>
  <si>
    <t>1STY2CL (with Toilet Attached)</t>
  </si>
  <si>
    <t>Puting Bato National High School</t>
  </si>
  <si>
    <t>Dinagat Island</t>
  </si>
  <si>
    <t>Sta Rita ES</t>
  </si>
  <si>
    <t>CAGDIANAO</t>
  </si>
  <si>
    <t>Magsaysay ES</t>
  </si>
  <si>
    <t>DINAGAT</t>
  </si>
  <si>
    <t>Vicente Cabilao Mem. ES (Balibayon ES)</t>
  </si>
  <si>
    <t>Anao-aon CES</t>
  </si>
  <si>
    <t>SAN FRANCISCO (ANAO-AON)</t>
  </si>
  <si>
    <t>Surigao del Sur</t>
  </si>
  <si>
    <t>Cresencio S. Lago National High School</t>
  </si>
  <si>
    <t>MARIHATAG</t>
  </si>
  <si>
    <t>Marihatag National  Agricultural  High School</t>
  </si>
  <si>
    <t>Britania Elementary School</t>
  </si>
  <si>
    <t>SAN AGUSTIN</t>
  </si>
  <si>
    <t>1STY2CL (Grade 1-10 CL)</t>
  </si>
  <si>
    <t>Pinanapatan Elementary School</t>
  </si>
  <si>
    <t>LINGIG</t>
  </si>
  <si>
    <t>Mahogany Elementary School</t>
  </si>
  <si>
    <t>Tandag City</t>
  </si>
  <si>
    <t>Meliton M. Ajos Memorial Elementary  School</t>
  </si>
  <si>
    <t>CITY OF TANDAG (Capital)</t>
  </si>
  <si>
    <t>Bagong Silang ES</t>
  </si>
  <si>
    <t>Sampaguita HS</t>
  </si>
  <si>
    <t>Malabon City</t>
  </si>
  <si>
    <t>Tinajeros ES</t>
  </si>
  <si>
    <t>CITY OF MALABON</t>
  </si>
  <si>
    <t>Panghulo NHS</t>
  </si>
  <si>
    <t>CITY OF MANILA</t>
  </si>
  <si>
    <t>Bacood Elementary School</t>
  </si>
  <si>
    <t>Pio del Pilar Elementary School</t>
  </si>
  <si>
    <t>Muntinlupa City</t>
  </si>
  <si>
    <t>Buli ES</t>
  </si>
  <si>
    <t>CITY OF MUNTINLUPA</t>
  </si>
  <si>
    <t>Alabang ES (Main)</t>
  </si>
  <si>
    <t>Navotas</t>
  </si>
  <si>
    <t>San Rafael Vill. Elementary School</t>
  </si>
  <si>
    <t>CITY OF NAVOTAS</t>
  </si>
  <si>
    <t>Tangos I Elementary School</t>
  </si>
  <si>
    <t>Kaligayahan ES</t>
  </si>
  <si>
    <t>Taguig</t>
  </si>
  <si>
    <t>Tipas National High School</t>
  </si>
  <si>
    <t>TAGUIG CITY</t>
  </si>
  <si>
    <t>4STY12CL w/ ROOFDECK</t>
  </si>
  <si>
    <t>Pio Valenzuela ES</t>
  </si>
  <si>
    <t>Wawangpulo National High School</t>
  </si>
  <si>
    <t xml:space="preserve">Batac city </t>
  </si>
  <si>
    <t>Magnuang ES</t>
  </si>
  <si>
    <t>Batac City</t>
  </si>
  <si>
    <t>Candon City</t>
  </si>
  <si>
    <t>Calaoa-an Elementary School</t>
  </si>
  <si>
    <t>Juan L. Siapno ES</t>
  </si>
  <si>
    <t>Pasuquin</t>
  </si>
  <si>
    <t>Nagabungan ES</t>
  </si>
  <si>
    <t>Babal-lasioan ES</t>
  </si>
  <si>
    <t>SANTOL</t>
  </si>
  <si>
    <t>Caba CES</t>
  </si>
  <si>
    <t>CABA</t>
  </si>
  <si>
    <t>Laoag City</t>
  </si>
  <si>
    <t>Baruan ES</t>
  </si>
  <si>
    <t>Agno</t>
  </si>
  <si>
    <t>Mal-ong ES</t>
  </si>
  <si>
    <t>Anda</t>
  </si>
  <si>
    <t>Tombor ES</t>
  </si>
  <si>
    <t>Binmaley</t>
  </si>
  <si>
    <t>Laguit Centro ES</t>
  </si>
  <si>
    <t>Bugallon I</t>
  </si>
  <si>
    <t>1STY5CL</t>
  </si>
  <si>
    <t>J.C. Macaranas ES</t>
  </si>
  <si>
    <t>Malasiqui</t>
  </si>
  <si>
    <t>Biba ES</t>
  </si>
  <si>
    <t>Zamora ES</t>
  </si>
  <si>
    <t>TAYUG</t>
  </si>
  <si>
    <t>Teofilo C. Quintin ES</t>
  </si>
  <si>
    <t>SAN QUINTIN</t>
  </si>
  <si>
    <t>San Carlos City</t>
  </si>
  <si>
    <t>TALANG CENTRAL SCHOOL</t>
  </si>
  <si>
    <t>South Central IS</t>
  </si>
  <si>
    <t>Urdaneta City</t>
  </si>
  <si>
    <t>Vigan City</t>
  </si>
  <si>
    <t>Batanes</t>
  </si>
  <si>
    <t>Ivana NHS</t>
  </si>
  <si>
    <t>IVANA</t>
  </si>
  <si>
    <t>Cauayan City</t>
  </si>
  <si>
    <t>Sillawit ES</t>
  </si>
  <si>
    <t>CITY OF CAUAYAN</t>
  </si>
  <si>
    <t>City of Ilagan</t>
  </si>
  <si>
    <t>Cabeceria 3 Elementary School</t>
  </si>
  <si>
    <t>ILAGAN CITY (CAPITAL)</t>
  </si>
  <si>
    <t>Antagan 1st ES - Sitio Magoli Annex</t>
  </si>
  <si>
    <t>TUMAUINI</t>
  </si>
  <si>
    <t>SANTA ES - SITIO MINABANG ANNEX</t>
  </si>
  <si>
    <t>Andabuen Elementary School - Main</t>
  </si>
  <si>
    <t>BENITO SOLIVEN</t>
  </si>
  <si>
    <t>Sinamar Elementary School</t>
  </si>
  <si>
    <t>ALICIA</t>
  </si>
  <si>
    <t>Namnama Elementary School</t>
  </si>
  <si>
    <t>CABATUAN</t>
  </si>
  <si>
    <t>Nueva Vizcaya</t>
  </si>
  <si>
    <t>Tiblac High School</t>
  </si>
  <si>
    <t>AMBAGUIO</t>
  </si>
  <si>
    <t>DIADI CENTRAL SCHOOL</t>
  </si>
  <si>
    <t>DIADI</t>
  </si>
  <si>
    <t>Bascaran ES</t>
  </si>
  <si>
    <t>SOLANO</t>
  </si>
  <si>
    <t>Quirino</t>
  </si>
  <si>
    <t>Agta Community P/S</t>
  </si>
  <si>
    <t>MADDELA</t>
  </si>
  <si>
    <t>Santiago City</t>
  </si>
  <si>
    <t>CITY OF SANTIAGO</t>
  </si>
  <si>
    <t>Tuguegarao City</t>
  </si>
  <si>
    <t>Carig Norte Elementary School</t>
  </si>
  <si>
    <t>TUGUEGARAO CITY(Capital)</t>
  </si>
  <si>
    <t xml:space="preserve">Angeles City </t>
  </si>
  <si>
    <t>Baler</t>
  </si>
  <si>
    <t>Diamanen PS</t>
  </si>
  <si>
    <t>Dipaculao</t>
  </si>
  <si>
    <t>BALANGA CITY</t>
  </si>
  <si>
    <t>Balanga Elementary School</t>
  </si>
  <si>
    <t>Balanga City</t>
  </si>
  <si>
    <t>Tucop ES</t>
  </si>
  <si>
    <t>Saysain NHS</t>
  </si>
  <si>
    <t>BAGAC</t>
  </si>
  <si>
    <t>Maguinao Elementary School</t>
  </si>
  <si>
    <t>Kaylawig ES</t>
  </si>
  <si>
    <t>Cabanatuan City</t>
  </si>
  <si>
    <t>San Josef ES</t>
  </si>
  <si>
    <t>Mahipon ES</t>
  </si>
  <si>
    <t>Calapi Negrito ES</t>
  </si>
  <si>
    <t>Malolos City</t>
  </si>
  <si>
    <t>Santor ES</t>
  </si>
  <si>
    <t>CITY OF MALOLOS  (Capital)</t>
  </si>
  <si>
    <t>Meycauayan City</t>
  </si>
  <si>
    <t>Caingin Bayanihan ES</t>
  </si>
  <si>
    <t>CITY OF MEYCAUAYAN</t>
  </si>
  <si>
    <t>Sapang Cawayan ES</t>
  </si>
  <si>
    <t>Gabaldon IS</t>
  </si>
  <si>
    <t>LA TORRE ES</t>
  </si>
  <si>
    <t>PULA ES</t>
  </si>
  <si>
    <t>LLANERA CS</t>
  </si>
  <si>
    <t>LLANERA</t>
  </si>
  <si>
    <t>NAMULANDAYAN ES</t>
  </si>
  <si>
    <t>LUPAO</t>
  </si>
  <si>
    <t>BURGOS ES</t>
  </si>
  <si>
    <t>STA. ROSA</t>
  </si>
  <si>
    <t>PALALE ES</t>
  </si>
  <si>
    <t>GEN. TINIO</t>
  </si>
  <si>
    <t>SAN ISIDRO CS</t>
  </si>
  <si>
    <t>SAN ISIDRO</t>
  </si>
  <si>
    <t>Olongapo City</t>
  </si>
  <si>
    <t>BANGAL ES</t>
  </si>
  <si>
    <t>Magalang CS</t>
  </si>
  <si>
    <t>MAGALANG</t>
  </si>
  <si>
    <t>Guagua ES</t>
  </si>
  <si>
    <t>GUAGUA</t>
  </si>
  <si>
    <t>Remedios Elementary School</t>
  </si>
  <si>
    <t>LUBAO</t>
  </si>
  <si>
    <t>San Juan Bano HS</t>
  </si>
  <si>
    <t>Malino NHS</t>
  </si>
  <si>
    <t>San Jose City</t>
  </si>
  <si>
    <t>San Jose West Central School</t>
  </si>
  <si>
    <t>SAN JOSE CITY</t>
  </si>
  <si>
    <t>San Jose del Monte City</t>
  </si>
  <si>
    <t>BAGONG BUHAY F ES</t>
  </si>
  <si>
    <t>SAPANG PALAY NHS</t>
  </si>
  <si>
    <t>CAMPOSANTO ES</t>
  </si>
  <si>
    <t>MONCADA</t>
  </si>
  <si>
    <t>BRILLANTE ES</t>
  </si>
  <si>
    <t>PANIQUI</t>
  </si>
  <si>
    <t>SAN JUAN ES</t>
  </si>
  <si>
    <t>RAMOS</t>
  </si>
  <si>
    <t>SAN JOSE ES</t>
  </si>
  <si>
    <t>Sinait ES</t>
  </si>
  <si>
    <t>KANAYNAYAN COMMUNITY SCHOOL</t>
  </si>
  <si>
    <t>BOTOLAN</t>
  </si>
  <si>
    <t>SAN FELIPE</t>
  </si>
  <si>
    <t>STA CRUZ</t>
  </si>
  <si>
    <t>Antipolo City</t>
  </si>
  <si>
    <t>Dela Paz NHS</t>
  </si>
  <si>
    <t>CITY OF ANTIPOLO</t>
  </si>
  <si>
    <t xml:space="preserve">3STY3CL </t>
  </si>
  <si>
    <t>Nasugbu East Central School</t>
  </si>
  <si>
    <t>NASUGBU</t>
  </si>
  <si>
    <t>Butong Elementary School</t>
  </si>
  <si>
    <t>TAAL</t>
  </si>
  <si>
    <t>Tingloy Senior High School</t>
  </si>
  <si>
    <t>TINGLOY</t>
  </si>
  <si>
    <t>Agoncillo SHS</t>
  </si>
  <si>
    <t>AGONCILLO</t>
  </si>
  <si>
    <t>SANTO TOMAS</t>
  </si>
  <si>
    <t>Jorge B. Vargas MES</t>
  </si>
  <si>
    <t>TALISAY</t>
  </si>
  <si>
    <t>Rosario</t>
  </si>
  <si>
    <t>Dagatan Elementary School</t>
  </si>
  <si>
    <t>San Jose</t>
  </si>
  <si>
    <t>San Juan</t>
  </si>
  <si>
    <t>Imelda Elementary School</t>
  </si>
  <si>
    <t>Palahanan ES</t>
  </si>
  <si>
    <t>Quipot ES</t>
  </si>
  <si>
    <t>Bagong Pook Elementary School</t>
  </si>
  <si>
    <t>Piit ES</t>
  </si>
  <si>
    <t>Carmen ES</t>
  </si>
  <si>
    <t>Silang West ES</t>
  </si>
  <si>
    <t>Luis Y. Ferrer Jr. SHS-Sta. Clara Annex</t>
  </si>
  <si>
    <t>City of Gen. Trias</t>
  </si>
  <si>
    <t>2UNITS 4STY20CL</t>
  </si>
  <si>
    <t>Tagaytay City NHS Annex (Senior HS)</t>
  </si>
  <si>
    <t>4STY100CL (Phase 2)</t>
  </si>
  <si>
    <t>Cavite City</t>
  </si>
  <si>
    <t>Bagumbuhay ES</t>
  </si>
  <si>
    <t>Tadlac Elementary School</t>
  </si>
  <si>
    <t>LOS BAÑOS</t>
  </si>
  <si>
    <t>Calumpang ES</t>
  </si>
  <si>
    <t>LILIW</t>
  </si>
  <si>
    <t>Pagsawitan ES</t>
  </si>
  <si>
    <t>SANTA CRUZ (Capital)</t>
  </si>
  <si>
    <t>Lucena City</t>
  </si>
  <si>
    <t>Lucena City NHS - Mayao Parada Extension</t>
  </si>
  <si>
    <t>LUCENA CITY (Capital)</t>
  </si>
  <si>
    <t>Bongliw ES</t>
  </si>
  <si>
    <t>Burdeos</t>
  </si>
  <si>
    <t>Burdeos CS</t>
  </si>
  <si>
    <t>Batangan ES</t>
  </si>
  <si>
    <t>General Nakar</t>
  </si>
  <si>
    <t>Dadyangaw ES</t>
  </si>
  <si>
    <t>GENERAL NAKAR</t>
  </si>
  <si>
    <t>Don Severo Filismino ES</t>
  </si>
  <si>
    <t>DOLORES</t>
  </si>
  <si>
    <t>Lutgarda Causapin ES</t>
  </si>
  <si>
    <t>SARIAYA</t>
  </si>
  <si>
    <t>San Roque ES</t>
  </si>
  <si>
    <t>Ilayang Kinagunan ES</t>
  </si>
  <si>
    <t>AGDANGAN</t>
  </si>
  <si>
    <t>CATANAUAN</t>
  </si>
  <si>
    <t>Navitas ES</t>
  </si>
  <si>
    <t>Macpac ES</t>
  </si>
  <si>
    <t>San Vicente Kanluran NHS</t>
  </si>
  <si>
    <t>Catanauan</t>
  </si>
  <si>
    <t>San Vicente Silangan ES</t>
  </si>
  <si>
    <t>Mabunga ES</t>
  </si>
  <si>
    <t>SAN FRANCISCO (AURORA)</t>
  </si>
  <si>
    <t>Atimonan Central School Annex</t>
  </si>
  <si>
    <t>ATIMONAN</t>
  </si>
  <si>
    <t>CALAUAG</t>
  </si>
  <si>
    <t>Sabang ES</t>
  </si>
  <si>
    <t>2STY8CL  &amp; 2STY4CL</t>
  </si>
  <si>
    <t>Vergaña ES</t>
  </si>
  <si>
    <t>LOPEZ</t>
  </si>
  <si>
    <t>Kinatakutan ES</t>
  </si>
  <si>
    <t>TAGKAWAYAN</t>
  </si>
  <si>
    <t>Rizal</t>
  </si>
  <si>
    <t>Tatala ES</t>
  </si>
  <si>
    <t>BINANGONAN</t>
  </si>
  <si>
    <t>Cainta Elementary School</t>
  </si>
  <si>
    <t>CAINTA</t>
  </si>
  <si>
    <t>Morong National High School - SHS</t>
  </si>
  <si>
    <t>MORONG</t>
  </si>
  <si>
    <t>Mascap ES</t>
  </si>
  <si>
    <t>RODRIGUEZ (MONTALBAN)</t>
  </si>
  <si>
    <t>Mascap NHS</t>
  </si>
  <si>
    <t>Abuyod NHS</t>
  </si>
  <si>
    <t>TERESA</t>
  </si>
  <si>
    <t>San Pablo City</t>
  </si>
  <si>
    <t>Sta. Maria Magdalena Elementary School</t>
  </si>
  <si>
    <t>SAN PABLO CITY</t>
  </si>
  <si>
    <t>Sta. Rosa City</t>
  </si>
  <si>
    <t>Dita Elementary School</t>
  </si>
  <si>
    <t>CITY OF SANTA ROSA</t>
  </si>
  <si>
    <t>Tayabas City</t>
  </si>
  <si>
    <t>Malao-Calantas Elementary School</t>
  </si>
  <si>
    <t>CALAPAN CITY</t>
  </si>
  <si>
    <t>Sta. Rita ES (Bungahan ES)</t>
  </si>
  <si>
    <t>CITY OF CALAPAN (Capital)</t>
  </si>
  <si>
    <t>Sibuyao NHS</t>
  </si>
  <si>
    <t>TORRIJOS</t>
  </si>
  <si>
    <t>Occidental Mindoro</t>
  </si>
  <si>
    <t>Hebron Min. Sch.</t>
  </si>
  <si>
    <t>ABRA DE ILOG</t>
  </si>
  <si>
    <t>Oriental Mindoro</t>
  </si>
  <si>
    <t>Cabuyao PS</t>
  </si>
  <si>
    <t>MANSALAY</t>
  </si>
  <si>
    <t>Sta. Brigida ES</t>
  </si>
  <si>
    <t>Natividad De Joya MS (Guinhawa)</t>
  </si>
  <si>
    <t>PINAMALAYAN</t>
  </si>
  <si>
    <t>Pambisan Munti ES</t>
  </si>
  <si>
    <t>Puerto Princesa City</t>
  </si>
  <si>
    <t>Labtay ES - Pagasa Ext. *</t>
  </si>
  <si>
    <t>Romblon</t>
  </si>
  <si>
    <t>Alcantara NHS</t>
  </si>
  <si>
    <t>ALCANTARA</t>
  </si>
  <si>
    <t>Dapitan City</t>
  </si>
  <si>
    <t>Sicayab ES</t>
  </si>
  <si>
    <t>DAPITAN CITY</t>
  </si>
  <si>
    <t>Dipolog City</t>
  </si>
  <si>
    <t>Sta. Filomena ES</t>
  </si>
  <si>
    <t>Isabela City</t>
  </si>
  <si>
    <t>Ajibon ES</t>
  </si>
  <si>
    <t>CITY OF ISABELA (Capital)</t>
  </si>
  <si>
    <t>2STY2LAB</t>
  </si>
  <si>
    <t>Pagadian City</t>
  </si>
  <si>
    <t>Tulawas ES</t>
  </si>
  <si>
    <t>PAGADIAN CITY (Capital)</t>
  </si>
  <si>
    <t>Pamucutan ES</t>
  </si>
  <si>
    <t>Poso ES</t>
  </si>
  <si>
    <t>Arena Blanco East ES</t>
  </si>
  <si>
    <t>Zamboanga del Norte</t>
  </si>
  <si>
    <t>Lingasad ES</t>
  </si>
  <si>
    <t>POLANCO</t>
  </si>
  <si>
    <t>San Antonio ES</t>
  </si>
  <si>
    <t>MANUKAN</t>
  </si>
  <si>
    <t>Zamboanga del Sur</t>
  </si>
  <si>
    <t>Commonwealth CS with SPED Classes</t>
  </si>
  <si>
    <t>AURORA</t>
  </si>
  <si>
    <t>La Victoria PS</t>
  </si>
  <si>
    <t>Lower Bayao ES</t>
  </si>
  <si>
    <t>TUKURAN</t>
  </si>
  <si>
    <t>Tagulo ES</t>
  </si>
  <si>
    <t>Baclay Ext. TTVHS</t>
  </si>
  <si>
    <t>Zamboanga Sibugay</t>
  </si>
  <si>
    <t>Buug National High School</t>
  </si>
  <si>
    <t>BUUG</t>
  </si>
  <si>
    <t>Diplahan National High School</t>
  </si>
  <si>
    <t>DIPLAHAN</t>
  </si>
  <si>
    <t>Zamboanga Sibugay NHS</t>
  </si>
  <si>
    <t>IPIL</t>
  </si>
  <si>
    <t>Sanghanan ES</t>
  </si>
  <si>
    <t>KABASALAN</t>
  </si>
  <si>
    <t>Basud Elementary School</t>
  </si>
  <si>
    <t>BACACAY</t>
  </si>
  <si>
    <t>Bayandong Elementary School</t>
  </si>
  <si>
    <t>RAPURAPU</t>
  </si>
  <si>
    <t>LEGAZPI CITY</t>
  </si>
  <si>
    <t>Malapay High School</t>
  </si>
  <si>
    <t>PIO DURAN</t>
  </si>
  <si>
    <t>2STY4CL (2reg ws)</t>
  </si>
  <si>
    <t>Pio Duran National High School</t>
  </si>
  <si>
    <t>4STY8CL (6sci,4shs)</t>
  </si>
  <si>
    <t>Malatap ES</t>
  </si>
  <si>
    <t>LABO</t>
  </si>
  <si>
    <t>Juanita Balon ES</t>
  </si>
  <si>
    <t>VINZONS</t>
  </si>
  <si>
    <t>Camarines Sur</t>
  </si>
  <si>
    <t>Barcelonita Fisheries School</t>
  </si>
  <si>
    <t>CABUSAO</t>
  </si>
  <si>
    <t>3storey - 2 Regular, 2 science lab, 2 ICT</t>
  </si>
  <si>
    <t>Antipolo ES</t>
  </si>
  <si>
    <t>MINALABAC</t>
  </si>
  <si>
    <t>Bagolatao ES</t>
  </si>
  <si>
    <t>Cagbunga ES</t>
  </si>
  <si>
    <t>PAMPLONA</t>
  </si>
  <si>
    <t>Calabanga NHS</t>
  </si>
  <si>
    <t>CALABANGA</t>
  </si>
  <si>
    <t>Sta. Lucia ES</t>
  </si>
  <si>
    <t>MAGARAO</t>
  </si>
  <si>
    <t>Odiongan ES</t>
  </si>
  <si>
    <t>SAGÑAY</t>
  </si>
  <si>
    <t>San Jose CS</t>
  </si>
  <si>
    <t>Siruma Central School</t>
  </si>
  <si>
    <t>SIRUMA</t>
  </si>
  <si>
    <t>Tierra Nevada Elementary School</t>
  </si>
  <si>
    <t>TINAMBAC</t>
  </si>
  <si>
    <t>Iriga City</t>
  </si>
  <si>
    <t>Rinconada National Technical Vocational School</t>
  </si>
  <si>
    <t>IRIGA CITY</t>
  </si>
  <si>
    <t>1unit 3sty (1Reg, 1Science &amp; 1ICT Lab)</t>
  </si>
  <si>
    <t>Ligao City</t>
  </si>
  <si>
    <t>Deogracias P. Princesa Memorial HS</t>
  </si>
  <si>
    <t>CITY OF LIGAO</t>
  </si>
  <si>
    <t>2STY4CL (2units sci)</t>
  </si>
  <si>
    <t>Masbate</t>
  </si>
  <si>
    <t>Verdida-Sabrido NHS</t>
  </si>
  <si>
    <t>PLACER</t>
  </si>
  <si>
    <t>San Francisco NHS</t>
  </si>
  <si>
    <t>BULAN</t>
  </si>
  <si>
    <t>2STY6CL (1reg,1sci,2shs)</t>
  </si>
  <si>
    <t>San Roque NHS</t>
  </si>
  <si>
    <t>BULUSAN</t>
  </si>
  <si>
    <t>2STY8CL (2sci,2ict)</t>
  </si>
  <si>
    <t>Gabao NHS</t>
  </si>
  <si>
    <t>IROSIN</t>
  </si>
  <si>
    <t>3STY12CL (2reg,2sci,2ict)</t>
  </si>
  <si>
    <t>Tabaco City</t>
  </si>
  <si>
    <t>Quinastillojan ES</t>
  </si>
  <si>
    <t>CITY OF TABACO</t>
  </si>
  <si>
    <t>Antique</t>
  </si>
  <si>
    <t>Igpalge ES</t>
  </si>
  <si>
    <t>ANINI-Y</t>
  </si>
  <si>
    <t>3UNITS 1STY3CL</t>
  </si>
  <si>
    <t>Gov. Evelio B. Javier MNHS</t>
  </si>
  <si>
    <t>SAN REMIGIO</t>
  </si>
  <si>
    <t>2UNITS 1STY2CL W/ TOILET</t>
  </si>
  <si>
    <t>Ilaures Elementary School</t>
  </si>
  <si>
    <t>BUGASONG</t>
  </si>
  <si>
    <t>Bago City</t>
  </si>
  <si>
    <t>Alianza Elementary School</t>
  </si>
  <si>
    <t>BAGO CITY</t>
  </si>
  <si>
    <t>Agloway PS</t>
  </si>
  <si>
    <t>PANITAN</t>
  </si>
  <si>
    <t>Agbalo ES</t>
  </si>
  <si>
    <t>PANAY</t>
  </si>
  <si>
    <t>Antonio Belo Memorial ES</t>
  </si>
  <si>
    <t>Sapian Elementary School</t>
  </si>
  <si>
    <t>SAPI-AN</t>
  </si>
  <si>
    <t>Matangcong PS</t>
  </si>
  <si>
    <t>SIGMA</t>
  </si>
  <si>
    <t>Igtalongon NHS</t>
  </si>
  <si>
    <t>IGBARAS</t>
  </si>
  <si>
    <t>Adriano Cabardo NHS</t>
  </si>
  <si>
    <t>ALIMODIAN</t>
  </si>
  <si>
    <t>Guibuangan Elementary School</t>
  </si>
  <si>
    <t>Bagongbong ES</t>
  </si>
  <si>
    <t>LAMBUNAO</t>
  </si>
  <si>
    <t>Mostro NHS</t>
  </si>
  <si>
    <t>ANILAO</t>
  </si>
  <si>
    <t>Batad CES</t>
  </si>
  <si>
    <t>BATAD</t>
  </si>
  <si>
    <t>Iloilo City</t>
  </si>
  <si>
    <t>Jaro National High School</t>
  </si>
  <si>
    <t>ILOILO CITY (Capital)</t>
  </si>
  <si>
    <t>3STY REG. WORKSHOP</t>
  </si>
  <si>
    <t>La Carlota City</t>
  </si>
  <si>
    <t>Ferlou ES</t>
  </si>
  <si>
    <t>LA CARLOTA CITY</t>
  </si>
  <si>
    <t>Labilabi NHS</t>
  </si>
  <si>
    <t>Jose M. Consing Memorial School</t>
  </si>
  <si>
    <t>2STY4CL with Water System</t>
  </si>
  <si>
    <t>Alacaygan ES</t>
  </si>
  <si>
    <t>Barangay  Alegria NHS</t>
  </si>
  <si>
    <t>MURCIA</t>
  </si>
  <si>
    <t>2STY6CL with Water System</t>
  </si>
  <si>
    <t>Cambarus ES</t>
  </si>
  <si>
    <t>Don Felix Robles ES</t>
  </si>
  <si>
    <t>LA CASTELLANA</t>
  </si>
  <si>
    <t>Passi City</t>
  </si>
  <si>
    <t>Bagacay Elementary School</t>
  </si>
  <si>
    <t>CITY OF PASSI</t>
  </si>
  <si>
    <t>Sagay City</t>
  </si>
  <si>
    <t>Hautea Elementary School</t>
  </si>
  <si>
    <t>SAGAY CITY</t>
  </si>
  <si>
    <t>Silay City</t>
  </si>
  <si>
    <t>Don Eustaquio Hofilena Mem.Elem. School</t>
  </si>
  <si>
    <t>SILAY CITY</t>
  </si>
  <si>
    <t>Dawis Elementary School</t>
  </si>
  <si>
    <t>Hag-um Primary School</t>
  </si>
  <si>
    <t>Bohol</t>
  </si>
  <si>
    <t>Bolod ES</t>
  </si>
  <si>
    <t>PANGLAO</t>
  </si>
  <si>
    <t>Panglao Central ES</t>
  </si>
  <si>
    <t>Lourdes ES</t>
  </si>
  <si>
    <t>Tawala ES</t>
  </si>
  <si>
    <t>Abucay ES</t>
  </si>
  <si>
    <t>SIKATUNA</t>
  </si>
  <si>
    <t>Sagasa ES</t>
  </si>
  <si>
    <t>BIEN UNIDO</t>
  </si>
  <si>
    <t>San Agustin Elementary School</t>
  </si>
  <si>
    <t>TALIBON</t>
  </si>
  <si>
    <t>Pagahat ES</t>
  </si>
  <si>
    <t>Talisay PS</t>
  </si>
  <si>
    <t>ANDA</t>
  </si>
  <si>
    <t>Quirino PS</t>
  </si>
  <si>
    <t>BATUAN</t>
  </si>
  <si>
    <t>Lapsaon ES</t>
  </si>
  <si>
    <t>DIMIAO</t>
  </si>
  <si>
    <t>Omjon ES</t>
  </si>
  <si>
    <t>VALENCIA</t>
  </si>
  <si>
    <t>Carcar City</t>
  </si>
  <si>
    <t>Puesto Integrated  School</t>
  </si>
  <si>
    <t>CITY OF CARCAR</t>
  </si>
  <si>
    <t>Cebu</t>
  </si>
  <si>
    <t>Bacay ES</t>
  </si>
  <si>
    <t>MINGLANILLA</t>
  </si>
  <si>
    <t>Malones Elementary School</t>
  </si>
  <si>
    <t>DALAGUETE</t>
  </si>
  <si>
    <t>Libo PS</t>
  </si>
  <si>
    <t>Casay ES</t>
  </si>
  <si>
    <t>Argao I Central ES</t>
  </si>
  <si>
    <t>ARGAO</t>
  </si>
  <si>
    <t>Lamac ES</t>
  </si>
  <si>
    <t>PINAMUNGAHAN</t>
  </si>
  <si>
    <t>Paypay NHS</t>
  </si>
  <si>
    <t>DAANBANTAYAN</t>
  </si>
  <si>
    <t>Tiltilon ES</t>
  </si>
  <si>
    <t>LILOAN</t>
  </si>
  <si>
    <t>Ernesto V. Veloso ES (Cabadiangan ES)</t>
  </si>
  <si>
    <t>Secante Bag-o PS</t>
  </si>
  <si>
    <t>TUDELA</t>
  </si>
  <si>
    <t>Polog ES</t>
  </si>
  <si>
    <t>CONSOLACION</t>
  </si>
  <si>
    <t>Basiao PS</t>
  </si>
  <si>
    <t>BADIAN</t>
  </si>
  <si>
    <t>City of Naga, Cebu</t>
  </si>
  <si>
    <t>Balirong National High School</t>
  </si>
  <si>
    <t>CITY OF NAGA</t>
  </si>
  <si>
    <t>Danao City</t>
  </si>
  <si>
    <t>Ubaldo Iway Memo. NHS</t>
  </si>
  <si>
    <t>DANAO CITY</t>
  </si>
  <si>
    <t>Guihulngan City</t>
  </si>
  <si>
    <t>Mandi-i ES</t>
  </si>
  <si>
    <t>CITY OF GUIHULNGAN</t>
  </si>
  <si>
    <t>Kapudlusan PS</t>
  </si>
  <si>
    <t>Binobohan HS</t>
  </si>
  <si>
    <t>Nabhang ES</t>
  </si>
  <si>
    <t>Nabilog Elementary School</t>
  </si>
  <si>
    <t>TAYASAN</t>
  </si>
  <si>
    <t>Mabato ES</t>
  </si>
  <si>
    <t>Ayungon</t>
  </si>
  <si>
    <t>BANBAN ELEMENTARY SCHOOL</t>
  </si>
  <si>
    <t>MABINAY</t>
  </si>
  <si>
    <t>Barang-barang Primary School</t>
  </si>
  <si>
    <t>Cawitan Elementary School</t>
  </si>
  <si>
    <t>New Corregidor Elementary School</t>
  </si>
  <si>
    <t>Cabulihan Integrated School</t>
  </si>
  <si>
    <t>Tagbilaran City</t>
  </si>
  <si>
    <t>Dr. Cecilio Putong NHS (Bohol NHS)</t>
  </si>
  <si>
    <t>TAGBILARAN CITY (Capital)</t>
  </si>
  <si>
    <t>Toledo City</t>
  </si>
  <si>
    <t>Ibo Elementary School</t>
  </si>
  <si>
    <t>TOLEDO CITY</t>
  </si>
  <si>
    <t>Baybay</t>
  </si>
  <si>
    <t>Biasong Elementary School</t>
  </si>
  <si>
    <t>Biliran</t>
  </si>
  <si>
    <t>NAVAL (Capital)</t>
  </si>
  <si>
    <t>Naval CS</t>
  </si>
  <si>
    <t>Borongan City</t>
  </si>
  <si>
    <t>Amantacop ES</t>
  </si>
  <si>
    <t>CITY OF BORONGAN (Capital)</t>
  </si>
  <si>
    <t>Calbayog City</t>
  </si>
  <si>
    <t>Tomaligues Integrated School</t>
  </si>
  <si>
    <t>CALBAYOG CITY</t>
  </si>
  <si>
    <t>Catbalogan City</t>
  </si>
  <si>
    <t>Majaba Elementary School</t>
  </si>
  <si>
    <t>CITY OF CATBALOGAN (Capital)</t>
  </si>
  <si>
    <t>Eastern Samar</t>
  </si>
  <si>
    <t>Cansangaya Elementary School</t>
  </si>
  <si>
    <t>CAN-AVID</t>
  </si>
  <si>
    <t>Dapdap Central Elementary School</t>
  </si>
  <si>
    <t>Del Pilar Elementary    School</t>
  </si>
  <si>
    <t>Giporlos Central School</t>
  </si>
  <si>
    <t>GIPORLOS</t>
  </si>
  <si>
    <t>Bantayan Elementary School</t>
  </si>
  <si>
    <t>ORAS</t>
  </si>
  <si>
    <t>Buntay Elementary School</t>
  </si>
  <si>
    <t>Quinapundan National High School- Anislag Annex</t>
  </si>
  <si>
    <t>QUINAPONDAN</t>
  </si>
  <si>
    <t>Cajagwayan Elementary School</t>
  </si>
  <si>
    <t>SAN POLICARPO</t>
  </si>
  <si>
    <t>Japunan Elementary School</t>
  </si>
  <si>
    <t>San Policarpo Central Elementary School</t>
  </si>
  <si>
    <t>Dacul Primary School</t>
  </si>
  <si>
    <t>TAFT</t>
  </si>
  <si>
    <t>San Francisco West Elementary School</t>
  </si>
  <si>
    <t>ALANGALANG</t>
  </si>
  <si>
    <t>Santol Elementary School</t>
  </si>
  <si>
    <t>Manloy Elementary School</t>
  </si>
  <si>
    <t>CAPOOCAN</t>
  </si>
  <si>
    <t>Calutan Primary School</t>
  </si>
  <si>
    <t>DAGAMI</t>
  </si>
  <si>
    <t>Gen. Luna Elementary School</t>
  </si>
  <si>
    <t>MACARTHUR</t>
  </si>
  <si>
    <t>Tinocdugan Elementary School</t>
  </si>
  <si>
    <t>LEYTE</t>
  </si>
  <si>
    <t>Cangcosme Elementary School</t>
  </si>
  <si>
    <t>PALOMPON</t>
  </si>
  <si>
    <t>Tabunuk ES</t>
  </si>
  <si>
    <t>BATO</t>
  </si>
  <si>
    <t>Pontod ES</t>
  </si>
  <si>
    <t>Higmamara ES</t>
  </si>
  <si>
    <t>MAHAPLAG</t>
  </si>
  <si>
    <t>Maasin City</t>
  </si>
  <si>
    <t>San Agustin MGS</t>
  </si>
  <si>
    <t>CITY OF MAASIN (Capital)</t>
  </si>
  <si>
    <t>Northern Samar</t>
  </si>
  <si>
    <t>Trangue ES</t>
  </si>
  <si>
    <t>CATARMAN (CAPITAL)</t>
  </si>
  <si>
    <t>Nazareno ES</t>
  </si>
  <si>
    <t>Palmera ES</t>
  </si>
  <si>
    <t>LAOANG</t>
  </si>
  <si>
    <t>LAS NAVAS</t>
  </si>
  <si>
    <t>Binay ES</t>
  </si>
  <si>
    <t>PALAPAG</t>
  </si>
  <si>
    <t>Pambujan II CS</t>
  </si>
  <si>
    <t>PAMBUJAN</t>
  </si>
  <si>
    <t>Ginagdanan ES</t>
  </si>
  <si>
    <t>SAN ROQUE</t>
  </si>
  <si>
    <t>Ormoc City</t>
  </si>
  <si>
    <t>Maglahug Elementary School</t>
  </si>
  <si>
    <t>ORMOC CITY</t>
  </si>
  <si>
    <t>Cabintan Elementary School</t>
  </si>
  <si>
    <t>Samar (Western Samar)</t>
  </si>
  <si>
    <t>Almagro CS</t>
  </si>
  <si>
    <t>ALMAGRO</t>
  </si>
  <si>
    <t>Bahay ES</t>
  </si>
  <si>
    <t>TARANGNAN</t>
  </si>
  <si>
    <t>1STY1CL</t>
  </si>
  <si>
    <t>Guirang ES</t>
  </si>
  <si>
    <t>BASEY</t>
  </si>
  <si>
    <t>Canbagtic ES</t>
  </si>
  <si>
    <t>CALBIGA</t>
  </si>
  <si>
    <t>Southern Leyte</t>
  </si>
  <si>
    <t>Lumbog Elementary School</t>
  </si>
  <si>
    <t>HINUNANGAN</t>
  </si>
  <si>
    <t>Aurora Elementary School</t>
  </si>
  <si>
    <t>MALITBOG</t>
  </si>
  <si>
    <t>Libas NHS</t>
  </si>
  <si>
    <t>SOGOD</t>
  </si>
  <si>
    <t>Tacloban City</t>
  </si>
  <si>
    <t>Caibaan ES</t>
  </si>
  <si>
    <t>TACLOBAN CITY (Capital)</t>
  </si>
  <si>
    <t>Bukidnon</t>
  </si>
  <si>
    <t>Lirongan ES</t>
  </si>
  <si>
    <t>TALAKAG</t>
  </si>
  <si>
    <t>Impasug-Ong Stand Alone SHS</t>
  </si>
  <si>
    <t>IMPASUG-ONG</t>
  </si>
  <si>
    <t>Capt. Juan IS</t>
  </si>
  <si>
    <t>Tigua ES</t>
  </si>
  <si>
    <t>SAN FERNANDO</t>
  </si>
  <si>
    <t>Nakabuklad ES</t>
  </si>
  <si>
    <t>Quezon CES</t>
  </si>
  <si>
    <t>QUEZON</t>
  </si>
  <si>
    <t>Salaysay ES</t>
  </si>
  <si>
    <t>Lumintao ES</t>
  </si>
  <si>
    <t>Kipaypayon ES</t>
  </si>
  <si>
    <t>Kimanait ES</t>
  </si>
  <si>
    <t>PANGANTUCAN</t>
  </si>
  <si>
    <t>Cagayan de Oro City</t>
  </si>
  <si>
    <t>Mambuaya Elementary School</t>
  </si>
  <si>
    <t>CAGAYAN DE ORO CITY (Capital)</t>
  </si>
  <si>
    <t>Balubal Elementary School</t>
  </si>
  <si>
    <t>Camiguin</t>
  </si>
  <si>
    <t>Liong ES</t>
  </si>
  <si>
    <t>Guinsiliban</t>
  </si>
  <si>
    <t>El Salvador</t>
  </si>
  <si>
    <t>Kalabaylabay ES</t>
  </si>
  <si>
    <t>CITY OF EL SALVADOR</t>
  </si>
  <si>
    <t>Gingoog City</t>
  </si>
  <si>
    <t>Esik Campilan Elementary School</t>
  </si>
  <si>
    <t>GINGOOG CITY</t>
  </si>
  <si>
    <t>Roy Vizcara Elementary School</t>
  </si>
  <si>
    <t>Iligan City</t>
  </si>
  <si>
    <t>Estenzo Comendador MES (Upper Tominobo ES)</t>
  </si>
  <si>
    <t>ILIGAN CITY</t>
  </si>
  <si>
    <t>Lanao del Norte</t>
  </si>
  <si>
    <t>Binuni-Demologan NHS</t>
  </si>
  <si>
    <t>BACOLOD</t>
  </si>
  <si>
    <t>Diego H. Patigayon NHS (Mukas NHS)</t>
  </si>
  <si>
    <t>KOLAMBUGAN</t>
  </si>
  <si>
    <t>Malaybalay City</t>
  </si>
  <si>
    <t>Pighalugan ES</t>
  </si>
  <si>
    <t>CITY MALAYBALAY (Capital)</t>
  </si>
  <si>
    <t>Tugaya ES</t>
  </si>
  <si>
    <t>ALORAN</t>
  </si>
  <si>
    <t>Mangidkid Elementary School</t>
  </si>
  <si>
    <t>PLARIDEL</t>
  </si>
  <si>
    <t>1STY3CL W/ TOILET ATTACHED</t>
  </si>
  <si>
    <t>Petianan ES</t>
  </si>
  <si>
    <t>DON VICTORIANO CHIONGBIAN</t>
  </si>
  <si>
    <t>Misamis Oriental</t>
  </si>
  <si>
    <t>Talacogon ES</t>
  </si>
  <si>
    <t>LUGAIT</t>
  </si>
  <si>
    <t>Oroquieta City</t>
  </si>
  <si>
    <t>Sarancial Mialen ES</t>
  </si>
  <si>
    <t>OROQUIETA CITY (Capital)</t>
  </si>
  <si>
    <t>Misamis Annex Integrated School</t>
  </si>
  <si>
    <t>Tangub City</t>
  </si>
  <si>
    <t>Villaba ES</t>
  </si>
  <si>
    <t>TANGUB CITY</t>
  </si>
  <si>
    <t>Valencia City</t>
  </si>
  <si>
    <t>Laligan Central School</t>
  </si>
  <si>
    <t>CITY OF VALENCIA</t>
  </si>
  <si>
    <t>Inambatan ES</t>
  </si>
  <si>
    <t>MONKAYO</t>
  </si>
  <si>
    <t>Banglasan ES</t>
  </si>
  <si>
    <t>MONTEVISTA</t>
  </si>
  <si>
    <t>Cabanggatan ES</t>
  </si>
  <si>
    <t>1STY4CL W/ TOILET ATTACHED</t>
  </si>
  <si>
    <t>Pongpong ES</t>
  </si>
  <si>
    <t>NEW BATAAN</t>
  </si>
  <si>
    <t>Doña Josefa ES</t>
  </si>
  <si>
    <t>Manipongol ES</t>
  </si>
  <si>
    <t>MACO</t>
  </si>
  <si>
    <t>New Leyte ES</t>
  </si>
  <si>
    <t>Guisok ES</t>
  </si>
  <si>
    <t>MAWAB</t>
  </si>
  <si>
    <t>San Vicente PS</t>
  </si>
  <si>
    <t>Gumayan ES</t>
  </si>
  <si>
    <t>Agdao Elementary School</t>
  </si>
  <si>
    <t>Kiman-Anao ES</t>
  </si>
  <si>
    <t>Tibungol ES</t>
  </si>
  <si>
    <t>Masicampo ES</t>
  </si>
  <si>
    <t>Cabagaayan ES</t>
  </si>
  <si>
    <t>Davao del Norte</t>
  </si>
  <si>
    <t>Camansa Lower Elementary School</t>
  </si>
  <si>
    <t>ASUNCION (SAUG)</t>
  </si>
  <si>
    <t>Dr. Vislumino Y. Tamondong Elementary School</t>
  </si>
  <si>
    <t>KAPALONG</t>
  </si>
  <si>
    <t>Pinamuno National High School</t>
  </si>
  <si>
    <t>Tubod ES</t>
  </si>
  <si>
    <t>CARMEN</t>
  </si>
  <si>
    <t>1STY5CL W/ TOILET ATTACHED</t>
  </si>
  <si>
    <t>Davao del Sur</t>
  </si>
  <si>
    <t>Maria Cleta R. Delos Cientos National High School</t>
  </si>
  <si>
    <t>PADADA</t>
  </si>
  <si>
    <t>Manuel Francisco C. Ramos Sr., National High School</t>
  </si>
  <si>
    <t>Davao Occidental</t>
  </si>
  <si>
    <t>Mana CES</t>
  </si>
  <si>
    <t>MALITA</t>
  </si>
  <si>
    <t>Tanglad ES</t>
  </si>
  <si>
    <t>Davao Oriental</t>
  </si>
  <si>
    <t>Cabasagan ES</t>
  </si>
  <si>
    <t>BOSTON</t>
  </si>
  <si>
    <t>Digos City</t>
  </si>
  <si>
    <t>Dawis National High School</t>
  </si>
  <si>
    <t>CITY OF DIGOS (Capital)</t>
  </si>
  <si>
    <t>Island Garden City of Samal</t>
  </si>
  <si>
    <t>San Isidro Integrated School</t>
  </si>
  <si>
    <t>ISLAND GARDEN CITY OF SAMAL</t>
  </si>
  <si>
    <t>Mati City</t>
  </si>
  <si>
    <t>Dawan Central ES</t>
  </si>
  <si>
    <t>CITY OF MATI (Capital)</t>
  </si>
  <si>
    <t>Dawan NHS</t>
  </si>
  <si>
    <t>Panabo City</t>
  </si>
  <si>
    <t>P. Changco ES</t>
  </si>
  <si>
    <t>CITY OF PANABO</t>
  </si>
  <si>
    <t>Tagum City</t>
  </si>
  <si>
    <t>SAN AGUSTIN ELEMENTARY SCHOOL</t>
  </si>
  <si>
    <t>CITY OF TAGUM (Capital)</t>
  </si>
  <si>
    <t>Koronadal City</t>
  </si>
  <si>
    <t>Chua Elementary School</t>
  </si>
  <si>
    <t>CITY OF KORONADAL (Capital)</t>
  </si>
  <si>
    <t>North Cotabato</t>
  </si>
  <si>
    <t>Yanson High School</t>
  </si>
  <si>
    <t>ALAMADA</t>
  </si>
  <si>
    <t>GLAN</t>
  </si>
  <si>
    <t>Baliton NHS</t>
  </si>
  <si>
    <t>South Cotabato</t>
  </si>
  <si>
    <t>Blit ES</t>
  </si>
  <si>
    <t>LAKE SEBU</t>
  </si>
  <si>
    <t>2UNITS 1STY2CL</t>
  </si>
  <si>
    <t>Demamis ES</t>
  </si>
  <si>
    <t>T'BOLI</t>
  </si>
  <si>
    <t>Edwards NHS</t>
  </si>
  <si>
    <t>General Santos City</t>
  </si>
  <si>
    <t>Irineo Santiago ES</t>
  </si>
  <si>
    <t>GENERAL SANTOS CITY (DADIANGAS)</t>
  </si>
  <si>
    <t>Bentung Sulit NHS</t>
  </si>
  <si>
    <t>POLOMOLOK</t>
  </si>
  <si>
    <t>2STY4CL (2REG WS)</t>
  </si>
  <si>
    <t>Tanauan City</t>
  </si>
  <si>
    <t>Tanauan City NHS</t>
  </si>
  <si>
    <t>CITY OF TANAUAN</t>
  </si>
  <si>
    <t>Noveleta</t>
  </si>
  <si>
    <t>Dasmarinas City</t>
  </si>
  <si>
    <t>Humayao ES</t>
  </si>
  <si>
    <t>CITY OF DASMARIÑAS</t>
  </si>
  <si>
    <t>Calamba City</t>
  </si>
  <si>
    <t>CITY OF CALAMBA</t>
  </si>
  <si>
    <t>Binan City</t>
  </si>
  <si>
    <t>Dr. Marcelino Z. Batista Memorial Elementary School</t>
  </si>
  <si>
    <t>CITY OF BIÑAN</t>
  </si>
  <si>
    <t>Cebu City</t>
  </si>
  <si>
    <t>Cambinocot ES</t>
  </si>
  <si>
    <t>CEBU CITY (Capital)</t>
  </si>
  <si>
    <t>Sinsin ES</t>
  </si>
  <si>
    <t>Bogo City</t>
  </si>
  <si>
    <t>Don Celestino Martinez Sr. Taytayan IS</t>
  </si>
  <si>
    <t>CITY OF BOGO</t>
  </si>
  <si>
    <t>Escalante City</t>
  </si>
  <si>
    <t>Escalante NHS - Dr. Floro T. Bongco Mem. Ext.</t>
  </si>
  <si>
    <t>CITY OF ESCALANTE</t>
  </si>
  <si>
    <t>Mandaue City</t>
  </si>
  <si>
    <t>Cabancalan NHS</t>
  </si>
  <si>
    <t>MANDAUE CITY</t>
  </si>
  <si>
    <t>San Pablo NHS - Sacbulan Extension</t>
  </si>
  <si>
    <t>SAN PABLO</t>
  </si>
  <si>
    <t>Proper Dimaya ES</t>
  </si>
  <si>
    <t>DINAS</t>
  </si>
  <si>
    <t>Tabon ES</t>
  </si>
  <si>
    <t>LAPUYAN</t>
  </si>
  <si>
    <t>Manuel  L. Quezon Elementary School</t>
  </si>
  <si>
    <t>2UNITS 4STY12CL</t>
  </si>
  <si>
    <t>I. Delos Reyes ES</t>
  </si>
  <si>
    <t>T. Paez Integrated School (Elem.)</t>
  </si>
  <si>
    <t>G. Lopez Jaena Elementary School</t>
  </si>
  <si>
    <t>4STY20CL (SPECIAL DESIGN)</t>
  </si>
  <si>
    <t>Bigbiga ES</t>
  </si>
  <si>
    <t>Rabon ES</t>
  </si>
  <si>
    <t>Sanitas ES</t>
  </si>
  <si>
    <t>Jose N. Juguilon ES</t>
  </si>
  <si>
    <t>San Pedro Ili ES</t>
  </si>
  <si>
    <t>ALCALA</t>
  </si>
  <si>
    <t>Macayo IS</t>
  </si>
  <si>
    <t>Vacante ES</t>
  </si>
  <si>
    <t>BINALONAN</t>
  </si>
  <si>
    <t>Lebueg ES</t>
  </si>
  <si>
    <t>LAOAC</t>
  </si>
  <si>
    <t>Yatyat Annex Elementary School</t>
  </si>
  <si>
    <t>Cabilaoan Agro-Industrial HS</t>
  </si>
  <si>
    <t>Laoac NHS</t>
  </si>
  <si>
    <t>POZORRUBIO</t>
  </si>
  <si>
    <t>San Antonio NHS</t>
  </si>
  <si>
    <t>Pinmilapil ES</t>
  </si>
  <si>
    <t>SISON</t>
  </si>
  <si>
    <t>Puelay ES</t>
  </si>
  <si>
    <t>VILLASIS</t>
  </si>
  <si>
    <t>Sta. Rosa Elementary School</t>
  </si>
  <si>
    <t>ABULUG</t>
  </si>
  <si>
    <t>Malinta ES</t>
  </si>
  <si>
    <t>LASAM</t>
  </si>
  <si>
    <t>Malis ES</t>
  </si>
  <si>
    <t>GUIGUINTO</t>
  </si>
  <si>
    <t>Molino Elementary School</t>
  </si>
  <si>
    <t>Jose K. Obando MES (Antipolo ES)</t>
  </si>
  <si>
    <t>Bagumbayan Central School</t>
  </si>
  <si>
    <t>Legazpi City Science High School</t>
  </si>
  <si>
    <t>Sorsogon City</t>
  </si>
  <si>
    <t>Bibincahan Elementary School</t>
  </si>
  <si>
    <t>CITY OF SORSOGON (Capital)</t>
  </si>
  <si>
    <t>Ticol Elementary School</t>
  </si>
  <si>
    <t>Rawis ES</t>
  </si>
  <si>
    <t>Serum ES</t>
  </si>
  <si>
    <t>Tingib ES</t>
  </si>
  <si>
    <t>San Fernando NHS</t>
  </si>
  <si>
    <t>Bacyaran Elementary School</t>
  </si>
  <si>
    <t>Beri Elementary School</t>
  </si>
  <si>
    <t>Borong ES</t>
  </si>
  <si>
    <t>Otoc ES</t>
  </si>
  <si>
    <t>San Mauricio Elementary School</t>
  </si>
  <si>
    <t>Sinalangtan ES</t>
  </si>
  <si>
    <t>Upper Minata Elementary School</t>
  </si>
  <si>
    <t>Arawane ES</t>
  </si>
  <si>
    <t>DARAM</t>
  </si>
  <si>
    <t>Tabay Elementary School</t>
  </si>
  <si>
    <t>HINABANGAN</t>
  </si>
  <si>
    <t>Cantao-an ES</t>
  </si>
  <si>
    <t>PARANAS (WRIGHT)</t>
  </si>
  <si>
    <t>Tula ES</t>
  </si>
  <si>
    <t>Apolonia Integrated School</t>
  </si>
  <si>
    <t>Cadaragan ES</t>
  </si>
  <si>
    <t>Bongolanon High School</t>
  </si>
  <si>
    <t>MAGPET</t>
  </si>
  <si>
    <t>Koronadal NCHS</t>
  </si>
  <si>
    <t>Krus na Ligas HS</t>
  </si>
  <si>
    <t>Banisilan NHS</t>
  </si>
  <si>
    <t>BANISILAN</t>
  </si>
  <si>
    <t>Caruhatan National High School</t>
  </si>
  <si>
    <t>Marulas Central School</t>
  </si>
  <si>
    <t>Alipuaton IS</t>
  </si>
  <si>
    <t>SALAY</t>
  </si>
  <si>
    <t>Padianan ES</t>
  </si>
  <si>
    <t>SALVADOR</t>
  </si>
  <si>
    <t>Longos ES</t>
  </si>
  <si>
    <t>Longos Proper ES</t>
  </si>
  <si>
    <t>Sta. Cruz NHS</t>
  </si>
  <si>
    <t>PAOMBONG</t>
  </si>
  <si>
    <t>Dona Josefa E. Marcos ES</t>
  </si>
  <si>
    <t>Pupotsan NHS (Magallanes NHS Annex)</t>
  </si>
  <si>
    <t>Bulanao East Annex - Greenhills PS</t>
  </si>
  <si>
    <t>Tandang Sora Elementary School</t>
  </si>
  <si>
    <t>Bagong Diwa Elementary School</t>
  </si>
  <si>
    <t>Dadaeman Elementary School</t>
  </si>
  <si>
    <t>Tabungao PS</t>
  </si>
  <si>
    <t>Santol Central School</t>
  </si>
  <si>
    <t>Lagui-Sail Elementary School</t>
  </si>
  <si>
    <t>Camantiles ES</t>
  </si>
  <si>
    <t>Ilocos Sur NHS</t>
  </si>
  <si>
    <t>Jose P. Dizon  ES</t>
  </si>
  <si>
    <t>Diego T. Ortiz ES</t>
  </si>
  <si>
    <t>CABUBULAUNAN ELEMENTARY SCHOOL</t>
  </si>
  <si>
    <t>Paludpod ES</t>
  </si>
  <si>
    <t>Talavera North Elementary School</t>
  </si>
  <si>
    <t>SANTA ROSA CENTRAL SCHOOL</t>
  </si>
  <si>
    <t>Francisco Henson Elementary School</t>
  </si>
  <si>
    <t>Bangar Elementary</t>
  </si>
  <si>
    <t>E.V.A. Abelling PS</t>
  </si>
  <si>
    <t>Alao Elementary School</t>
  </si>
  <si>
    <t>Maloma Community Elementary School</t>
  </si>
  <si>
    <t>Mapalad Elementary School</t>
  </si>
  <si>
    <t>Doña Tiburcia Carpio Malvar Elementary School</t>
  </si>
  <si>
    <t>Barualte Elementary School</t>
  </si>
  <si>
    <t>Masaya Elementary School</t>
  </si>
  <si>
    <t>ANTAPAN</t>
  </si>
  <si>
    <t>CITY OF CANDON</t>
  </si>
  <si>
    <t>BAYAMBANG</t>
  </si>
  <si>
    <t>1STY4CL W/ TOILET</t>
  </si>
  <si>
    <t>Grand Total</t>
  </si>
  <si>
    <t>4STY8WS</t>
  </si>
  <si>
    <t>Munoz High School</t>
  </si>
  <si>
    <t>Apar Elementary School</t>
  </si>
  <si>
    <t>Samat ES</t>
  </si>
  <si>
    <t>Ayala ES</t>
  </si>
  <si>
    <t>Escaler ES</t>
  </si>
  <si>
    <t>Project 6 ES</t>
  </si>
  <si>
    <t>Dr. Juan F. Pascual MS (formerly Silangan ES)</t>
  </si>
  <si>
    <t>Tapaz CES</t>
  </si>
  <si>
    <t>TAPAZ</t>
  </si>
  <si>
    <t>Angub Elementary School</t>
  </si>
  <si>
    <t>CUARTERO</t>
  </si>
  <si>
    <t>Calumpit Elementary School</t>
  </si>
  <si>
    <t>San Manuel National High School</t>
  </si>
  <si>
    <t>Gaudencio B. Lontok Memorial Integrated School</t>
  </si>
  <si>
    <t>Sen. Claro M. Recto Memorial Integrated School</t>
  </si>
  <si>
    <t>Gen. Trias City</t>
  </si>
  <si>
    <t>Yabyaban Elementary School</t>
  </si>
  <si>
    <t>Bued ES</t>
  </si>
  <si>
    <t>Burgos NHS</t>
  </si>
  <si>
    <t>Salapingao ES</t>
  </si>
  <si>
    <t>Paragos ES</t>
  </si>
  <si>
    <t>Don Antonio Bonilla Mem. ES</t>
  </si>
  <si>
    <t>Juan G. Macaraeg NHS</t>
  </si>
  <si>
    <t>Nagbacalan ES</t>
  </si>
  <si>
    <t>PAOAY</t>
  </si>
  <si>
    <t>Cabugao NHS</t>
  </si>
  <si>
    <t>CABUGAO</t>
  </si>
  <si>
    <t>Felomino G. Gagarin ES</t>
  </si>
  <si>
    <t>Santol Voc'l. HS - Liguay Annex</t>
  </si>
  <si>
    <t>James Alfred Strong Integrated School</t>
  </si>
  <si>
    <t>MAITUM</t>
  </si>
  <si>
    <t>Dakok Tamulon Integrated School</t>
  </si>
  <si>
    <t>MALUNGON</t>
  </si>
  <si>
    <t>3STY10CL</t>
  </si>
  <si>
    <t>Malagasang I Elementary School</t>
  </si>
  <si>
    <t>Famy National High School</t>
  </si>
  <si>
    <t>FAMY</t>
  </si>
  <si>
    <t>Glan-Padidu NHS</t>
  </si>
  <si>
    <t>Bitano Elementary School</t>
  </si>
  <si>
    <t>2STY4CL ATTACHED</t>
  </si>
  <si>
    <t>Category</t>
  </si>
  <si>
    <t>K10</t>
  </si>
  <si>
    <t>SHS</t>
  </si>
  <si>
    <t>TVL</t>
  </si>
  <si>
    <t>STATUS</t>
  </si>
  <si>
    <t>PERCENTAGE ACCOMPLISHMENT</t>
  </si>
  <si>
    <t>PREVIOUS PERCENTAGE ACCOMPLISHMENT</t>
  </si>
  <si>
    <t>Difference</t>
  </si>
  <si>
    <t>Issues and Concerns on the Project Implementation</t>
  </si>
  <si>
    <t>Project ID</t>
  </si>
  <si>
    <t>Contract ID</t>
  </si>
  <si>
    <t>Issuance of Invitation to Bid</t>
  </si>
  <si>
    <t>Pre-Submission Conference</t>
  </si>
  <si>
    <t>Bid Opening</t>
  </si>
  <si>
    <t>Issuance of Resolution to Award</t>
  </si>
  <si>
    <t>Issuance of Notice to Proceed</t>
  </si>
  <si>
    <t>Name of Contractor</t>
  </si>
  <si>
    <t>Target Date of Completion</t>
  </si>
  <si>
    <t>Actual Date of Completion</t>
  </si>
  <si>
    <t>No. of Sites Reverted</t>
  </si>
  <si>
    <t>No. of Sites Not yet started</t>
  </si>
  <si>
    <t>No. of Sites Under Procurement</t>
  </si>
  <si>
    <t>No. of Sites Completed</t>
  </si>
  <si>
    <t>No. of CL Reverted</t>
  </si>
  <si>
    <t>No. of CL Not yet started</t>
  </si>
  <si>
    <t>No. of CL Under Procurement</t>
  </si>
  <si>
    <t>No. of CL ongoing</t>
  </si>
  <si>
    <t>No. of CL Completed</t>
  </si>
  <si>
    <t>Sum of Total Project Cost</t>
  </si>
  <si>
    <t>Sum of Total No. of Classrooms</t>
  </si>
  <si>
    <t>Sum of No. of CL Completed</t>
  </si>
  <si>
    <t>Sum of No. of CL ongoing</t>
  </si>
  <si>
    <t>Sum of No. of CL Under Procurement</t>
  </si>
  <si>
    <t>Sum of No. of CL Not yet started</t>
  </si>
  <si>
    <t>Sum of No. of CL Reverted</t>
  </si>
  <si>
    <t>Under Procurement</t>
  </si>
  <si>
    <t>19NI0061</t>
  </si>
  <si>
    <t>August 1, 2019</t>
  </si>
  <si>
    <t>August 8, 2019</t>
  </si>
  <si>
    <t>August 20, 2019</t>
  </si>
  <si>
    <t>August 27, 2019</t>
  </si>
  <si>
    <t>August 30, 2019</t>
  </si>
  <si>
    <t>LM Construction &amp; General Marketing</t>
  </si>
  <si>
    <t>P00370721MN</t>
  </si>
  <si>
    <t>19LD0128</t>
  </si>
  <si>
    <t>July19-Aug 8, 2019</t>
  </si>
  <si>
    <t>July 26, 2019</t>
  </si>
  <si>
    <t>August 21-22, 2019</t>
  </si>
  <si>
    <t>NLC Const &amp; Supply</t>
  </si>
  <si>
    <t>Nov. 14, 2019</t>
  </si>
  <si>
    <t>19GD0098</t>
  </si>
  <si>
    <t>19-HE-0103</t>
  </si>
  <si>
    <t>JULY 26-AUGUST 14, 2019</t>
  </si>
  <si>
    <t>No. of Sites Ongoing</t>
  </si>
  <si>
    <t>Ongoing</t>
  </si>
  <si>
    <t>1st Bidding Failed. For Re-bidding</t>
  </si>
  <si>
    <t>needs buffer fund due to updated DUPA</t>
  </si>
  <si>
    <t>P00370413LZ</t>
  </si>
  <si>
    <t>19EA0103</t>
  </si>
  <si>
    <t>9/23/2019</t>
  </si>
  <si>
    <t>P00370414LZ</t>
  </si>
  <si>
    <t>19EA0104</t>
  </si>
  <si>
    <t>P00370415LZ</t>
  </si>
  <si>
    <t>19EA0105</t>
  </si>
  <si>
    <t>P00370616LZ</t>
  </si>
  <si>
    <t>19EA0106</t>
  </si>
  <si>
    <t>19 DO 0110</t>
  </si>
  <si>
    <t>19 DO 0111</t>
  </si>
  <si>
    <t>19 DO 0112</t>
  </si>
  <si>
    <t>19 DO 0113</t>
  </si>
  <si>
    <t>Requesting for Additional Funds</t>
  </si>
  <si>
    <t>For Additional Fund</t>
  </si>
  <si>
    <t>Project did not statst due to the late release of Permit to Demolish</t>
  </si>
  <si>
    <t>Location of school building is re-positioned to adapt orientation in the Site Development Plan</t>
  </si>
  <si>
    <t>19KC0098</t>
  </si>
  <si>
    <t>19KC0099</t>
  </si>
  <si>
    <t>completed</t>
  </si>
  <si>
    <t>19IL0085</t>
  </si>
  <si>
    <t>CEAN CONSTRUCTION</t>
  </si>
  <si>
    <t>Awaiting on the Approved Authority to Demolished  to be issued by the LGU</t>
  </si>
  <si>
    <t>exiting bldg - for demolition</t>
  </si>
  <si>
    <t>AVAILABILITY OF MATERIALS IN THE MARKET ACCORDING TO THE DPWH AND CONTRACTOR FOR THE TRUSS MEMBERS AND OTHER MATERIALS</t>
  </si>
  <si>
    <t>19GN0097</t>
  </si>
  <si>
    <t>SBK CONTRUCTION SUPPLIES AND SERVICES</t>
  </si>
  <si>
    <t>P00370738MN</t>
  </si>
  <si>
    <t>19MG0166</t>
  </si>
  <si>
    <t>P00370739MN</t>
  </si>
  <si>
    <t>19MG0167</t>
  </si>
  <si>
    <t>19MG0168</t>
  </si>
  <si>
    <t>Migo Construction</t>
  </si>
  <si>
    <t>Janmarie Const. Services</t>
  </si>
  <si>
    <t>Requested for additional fund / Proposed start is on April 2019 due to issue in access</t>
  </si>
  <si>
    <t>Contract Amount (DPWH REPORT)</t>
  </si>
  <si>
    <t>As of February 25, 2019</t>
  </si>
  <si>
    <t>Completed</t>
  </si>
  <si>
    <t>Suspended as of September 27, 2019 (Pending issuance of building Permit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</si>
</sst>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 d\,\ yyyy;@"/>
    <numFmt numFmtId="167" formatCode="[$-3409]mmmm\ dd\,\ yyyy;@"/>
    <numFmt numFmtId="168" formatCode="_(&quot;$&quot;* #,##0.00_);_(&quot;$&quot;* \(#,##0.00\);_(&quot;$&quot;* &quot;-&quot;??_);_(@_)"/>
    <numFmt numFmtId="169" formatCode="0.00_)"/>
    <numFmt numFmtId="170" formatCode="_-* #,##0_-;\-* #,##0_-;_-* &quot;-&quot;??_-;_-@_-"/>
    <numFmt numFmtId="171" formatCode="[$-409]General"/>
    <numFmt numFmtId="172" formatCode="_-&quot;$&quot;* #,##0_-;\-&quot;$&quot;* #,##0_-;_-&quot;$&quot;* &quot;-&quot;_-;_-@_-"/>
    <numFmt numFmtId="173" formatCode="_-&quot;$&quot;* #,##0.00_-;\-&quot;$&quot;* #,##0.00_-;_-&quot;$&quot;* &quot;-&quot;??_-;_-@_-"/>
    <numFmt numFmtId="174" formatCode="[$-3409]dd\-mmm\-yy;@"/>
    <numFmt numFmtId="175" formatCode="[$-409]d\-mmm\-yy;@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6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sz val="1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0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1"/>
    </font>
    <font>
      <sz val="10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rgb="FFD3D3D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1">
    <xf numFmtId="0" fontId="0" fillId="0" borderId="0"/>
    <xf numFmtId="164" fontId="1" fillId="0" borderId="0" applyFont="0" applyFill="0" applyBorder="0" applyAlignment="0" applyProtection="0"/>
    <xf numFmtId="0" fontId="5" fillId="3" borderId="0" applyNumberFormat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5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8" fillId="8" borderId="0" applyNumberFormat="0" applyBorder="0" applyAlignment="0" applyProtection="0"/>
    <xf numFmtId="0" fontId="19" fillId="25" borderId="21" applyNumberFormat="0" applyAlignment="0" applyProtection="0"/>
    <xf numFmtId="0" fontId="20" fillId="26" borderId="22" applyNumberFormat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1" fontId="35" fillId="0" borderId="0" applyBorder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38" fontId="23" fillId="27" borderId="0" applyNumberFormat="0" applyBorder="0" applyAlignment="0" applyProtection="0"/>
    <xf numFmtId="0" fontId="24" fillId="30" borderId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7" fillId="0" borderId="0" applyNumberFormat="0" applyFill="0" applyBorder="0" applyAlignment="0" applyProtection="0"/>
    <xf numFmtId="10" fontId="23" fillId="28" borderId="1" applyNumberFormat="0" applyBorder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9" fillId="0" borderId="26" applyNumberFormat="0" applyFill="0" applyAlignment="0" applyProtection="0"/>
    <xf numFmtId="169" fontId="3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8" fillId="0" borderId="0"/>
    <xf numFmtId="0" fontId="1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29" borderId="27" applyNumberFormat="0" applyFont="0" applyAlignment="0" applyProtection="0"/>
    <xf numFmtId="0" fontId="31" fillId="25" borderId="28" applyNumberFormat="0" applyAlignment="0" applyProtection="0"/>
    <xf numFmtId="10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9" applyNumberFormat="0" applyFill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3" fontId="15" fillId="0" borderId="0" applyFont="0" applyFill="0" applyBorder="0" applyAlignment="0" applyProtection="0"/>
    <xf numFmtId="0" fontId="15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164" fontId="3" fillId="0" borderId="0" xfId="1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/>
    </xf>
    <xf numFmtId="164" fontId="9" fillId="0" borderId="0" xfId="1" applyFont="1" applyFill="1" applyAlignment="1">
      <alignment horizontal="left" vertical="center"/>
    </xf>
    <xf numFmtId="10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164" fontId="4" fillId="0" borderId="0" xfId="1" applyFont="1" applyAlignment="1">
      <alignment vertical="center" wrapText="1"/>
    </xf>
    <xf numFmtId="0" fontId="10" fillId="4" borderId="0" xfId="0" applyFont="1" applyFill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164" fontId="11" fillId="2" borderId="6" xfId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166" fontId="11" fillId="5" borderId="6" xfId="5" applyNumberFormat="1" applyFont="1" applyFill="1" applyBorder="1" applyAlignment="1">
      <alignment horizontal="center" vertical="center" wrapText="1" shrinkToFit="1"/>
    </xf>
    <xf numFmtId="167" fontId="11" fillId="5" borderId="6" xfId="5" applyNumberFormat="1" applyFont="1" applyFill="1" applyBorder="1" applyAlignment="1">
      <alignment horizontal="center" vertical="center" wrapText="1" shrinkToFit="1"/>
    </xf>
    <xf numFmtId="14" fontId="11" fillId="5" borderId="6" xfId="5" applyNumberFormat="1" applyFont="1" applyFill="1" applyBorder="1" applyAlignment="1">
      <alignment horizontal="center" vertical="center" wrapText="1" shrinkToFi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64" fontId="12" fillId="0" borderId="2" xfId="1" applyFont="1" applyFill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12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12" fillId="0" borderId="4" xfId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4" fontId="11" fillId="6" borderId="10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11" fillId="2" borderId="6" xfId="5" applyFont="1" applyFill="1" applyBorder="1" applyAlignment="1">
      <alignment horizontal="center" vertical="center" wrapText="1"/>
    </xf>
    <xf numFmtId="9" fontId="4" fillId="0" borderId="0" xfId="5" applyFont="1" applyAlignment="1">
      <alignment horizontal="center" vertical="center"/>
    </xf>
    <xf numFmtId="9" fontId="12" fillId="0" borderId="2" xfId="5" applyFont="1" applyBorder="1" applyAlignment="1">
      <alignment horizontal="center" vertical="center"/>
    </xf>
    <xf numFmtId="9" fontId="11" fillId="6" borderId="6" xfId="5" applyFont="1" applyFill="1" applyBorder="1" applyAlignment="1">
      <alignment horizontal="center" vertical="center"/>
    </xf>
    <xf numFmtId="9" fontId="10" fillId="0" borderId="0" xfId="5" applyFont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165" fontId="11" fillId="6" borderId="6" xfId="1" applyNumberFormat="1" applyFont="1" applyFill="1" applyBorder="1" applyAlignment="1">
      <alignment vertical="center"/>
    </xf>
    <xf numFmtId="3" fontId="11" fillId="6" borderId="6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6" xfId="0" applyBorder="1"/>
    <xf numFmtId="0" fontId="0" fillId="0" borderId="7" xfId="0" applyBorder="1"/>
    <xf numFmtId="3" fontId="0" fillId="0" borderId="1" xfId="0" applyNumberFormat="1" applyBorder="1"/>
    <xf numFmtId="3" fontId="0" fillId="0" borderId="1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164" fontId="0" fillId="0" borderId="20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0" borderId="14" xfId="0" applyNumberFormat="1" applyBorder="1"/>
    <xf numFmtId="0" fontId="0" fillId="0" borderId="11" xfId="0" pivotButton="1" applyBorder="1"/>
    <xf numFmtId="0" fontId="0" fillId="0" borderId="11" xfId="0" applyBorder="1" applyAlignment="1">
      <alignment horizontal="left"/>
    </xf>
    <xf numFmtId="0" fontId="0" fillId="0" borderId="19" xfId="0" applyBorder="1"/>
    <xf numFmtId="164" fontId="0" fillId="0" borderId="19" xfId="0" applyNumberFormat="1" applyBorder="1"/>
    <xf numFmtId="0" fontId="13" fillId="0" borderId="1" xfId="0" applyFont="1" applyFill="1" applyBorder="1" applyAlignment="1">
      <alignment horizontal="center" vertical="center"/>
    </xf>
    <xf numFmtId="166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66" fontId="13" fillId="0" borderId="3" xfId="0" applyNumberFormat="1" applyFont="1" applyFill="1" applyBorder="1" applyAlignment="1">
      <alignment horizontal="center" vertical="center"/>
    </xf>
    <xf numFmtId="15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15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174" fontId="12" fillId="0" borderId="1" xfId="0" applyNumberFormat="1" applyFont="1" applyBorder="1" applyAlignment="1">
      <alignment vertical="center"/>
    </xf>
    <xf numFmtId="174" fontId="4" fillId="0" borderId="0" xfId="0" applyNumberFormat="1" applyFont="1" applyAlignment="1">
      <alignment vertical="center"/>
    </xf>
    <xf numFmtId="174" fontId="11" fillId="5" borderId="6" xfId="5" applyNumberFormat="1" applyFont="1" applyFill="1" applyBorder="1" applyAlignment="1">
      <alignment horizontal="center" vertical="center" wrapText="1" shrinkToFit="1"/>
    </xf>
    <xf numFmtId="174" fontId="11" fillId="6" borderId="6" xfId="0" applyNumberFormat="1" applyFont="1" applyFill="1" applyBorder="1" applyAlignment="1">
      <alignment vertical="center"/>
    </xf>
    <xf numFmtId="174" fontId="10" fillId="0" borderId="0" xfId="0" applyNumberFormat="1" applyFont="1" applyAlignment="1">
      <alignment vertical="center"/>
    </xf>
    <xf numFmtId="174" fontId="36" fillId="0" borderId="1" xfId="0" applyNumberFormat="1" applyFont="1" applyFill="1" applyBorder="1" applyAlignment="1">
      <alignment horizontal="center" vertical="center" wrapText="1"/>
    </xf>
    <xf numFmtId="175" fontId="12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4" fontId="13" fillId="0" borderId="1" xfId="0" applyNumberFormat="1" applyFont="1" applyBorder="1" applyAlignment="1">
      <alignment vertical="center"/>
    </xf>
    <xf numFmtId="174" fontId="13" fillId="0" borderId="1" xfId="0" applyNumberFormat="1" applyFont="1" applyBorder="1" applyAlignment="1">
      <alignment vertical="center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164" fontId="12" fillId="0" borderId="5" xfId="1" applyFont="1" applyFill="1" applyBorder="1" applyAlignment="1">
      <alignment vertical="center" wrapText="1"/>
    </xf>
    <xf numFmtId="164" fontId="11" fillId="6" borderId="10" xfId="1" applyFont="1" applyFill="1" applyBorder="1" applyAlignment="1">
      <alignment horizontal="center" vertical="center"/>
    </xf>
  </cellXfs>
  <cellStyles count="241">
    <cellStyle name="20% - Accent1 2" xfId="28"/>
    <cellStyle name="20% - Accent1 2 2" xfId="29"/>
    <cellStyle name="20% - Accent2 2" xfId="30"/>
    <cellStyle name="20% - Accent2 2 2" xfId="31"/>
    <cellStyle name="20% - Accent3 2" xfId="32"/>
    <cellStyle name="20% - Accent3 2 2" xfId="33"/>
    <cellStyle name="20% - Accent4 2" xfId="34"/>
    <cellStyle name="20% - Accent4 2 2" xfId="35"/>
    <cellStyle name="20% - Accent5 2" xfId="36"/>
    <cellStyle name="20% - Accent5 2 2" xfId="37"/>
    <cellStyle name="20% - Accent6 2" xfId="38"/>
    <cellStyle name="20% - Accent6 2 2" xfId="39"/>
    <cellStyle name="40% - Accent1 2" xfId="40"/>
    <cellStyle name="40% - Accent1 2 2" xfId="41"/>
    <cellStyle name="40% - Accent2 2" xfId="42"/>
    <cellStyle name="40% - Accent2 2 2" xfId="43"/>
    <cellStyle name="40% - Accent3 2" xfId="44"/>
    <cellStyle name="40% - Accent3 2 2" xfId="45"/>
    <cellStyle name="40% - Accent4 2" xfId="46"/>
    <cellStyle name="40% - Accent4 2 2" xfId="47"/>
    <cellStyle name="40% - Accent5 2" xfId="48"/>
    <cellStyle name="40% - Accent5 2 2" xfId="49"/>
    <cellStyle name="40% - Accent6 2" xfId="50"/>
    <cellStyle name="40% - Accent6 2 2" xfId="51"/>
    <cellStyle name="60% - Accent1 2" xfId="52"/>
    <cellStyle name="60% - Accent2 2" xfId="53"/>
    <cellStyle name="60% - Accent3 2" xfId="54"/>
    <cellStyle name="60% - Accent4 2" xfId="55"/>
    <cellStyle name="60% - Accent5 2" xfId="56"/>
    <cellStyle name="60% - Accent6 2" xfId="57"/>
    <cellStyle name="Accent1 2" xfId="58"/>
    <cellStyle name="Accent2 2" xfId="59"/>
    <cellStyle name="Accent3 2" xfId="60"/>
    <cellStyle name="Accent4 2" xfId="61"/>
    <cellStyle name="Accent5 2" xfId="62"/>
    <cellStyle name="Accent6 2" xfId="63"/>
    <cellStyle name="Bad 2" xfId="64"/>
    <cellStyle name="Calculation 2" xfId="65"/>
    <cellStyle name="Check Cell 2" xfId="66"/>
    <cellStyle name="Comma" xfId="1" builtinId="3"/>
    <cellStyle name="Comma 10" xfId="67"/>
    <cellStyle name="Comma 11" xfId="22"/>
    <cellStyle name="Comma 12" xfId="68"/>
    <cellStyle name="Comma 13" xfId="69"/>
    <cellStyle name="Comma 2" xfId="11"/>
    <cellStyle name="Comma 2 2" xfId="16"/>
    <cellStyle name="Comma 2 2 2" xfId="220"/>
    <cellStyle name="Comma 2 3" xfId="70"/>
    <cellStyle name="Comma 2 3 2" xfId="71"/>
    <cellStyle name="Comma 2 4" xfId="72"/>
    <cellStyle name="Comma 2 5" xfId="73"/>
    <cellStyle name="Comma 2 6" xfId="74"/>
    <cellStyle name="Comma 2 7" xfId="221"/>
    <cellStyle name="Comma 2 8" xfId="216"/>
    <cellStyle name="Comma 2 9" xfId="4"/>
    <cellStyle name="Comma 2 9 2" xfId="240"/>
    <cellStyle name="Comma 3" xfId="3"/>
    <cellStyle name="Comma 3 2" xfId="76"/>
    <cellStyle name="Comma 3 2 2" xfId="77"/>
    <cellStyle name="Comma 3 3" xfId="75"/>
    <cellStyle name="Comma 3 4" xfId="239"/>
    <cellStyle name="Comma 4" xfId="10"/>
    <cellStyle name="Comma 4 2" xfId="14"/>
    <cellStyle name="Comma 4 2 2" xfId="78"/>
    <cellStyle name="Comma 4 2 2 2" xfId="79"/>
    <cellStyle name="Comma 4 2 2 2 2" xfId="80"/>
    <cellStyle name="Comma 4 2 2 3" xfId="81"/>
    <cellStyle name="Comma 4 2 2 4" xfId="82"/>
    <cellStyle name="Comma 4 2 3" xfId="83"/>
    <cellStyle name="Comma 4 2 4" xfId="84"/>
    <cellStyle name="Comma 4 2 5" xfId="85"/>
    <cellStyle name="Comma 4 3" xfId="86"/>
    <cellStyle name="Comma 4 3 2" xfId="87"/>
    <cellStyle name="Comma 4 3 2 2" xfId="88"/>
    <cellStyle name="Comma 4 3 3" xfId="89"/>
    <cellStyle name="Comma 4 4" xfId="90"/>
    <cellStyle name="Comma 4 5" xfId="91"/>
    <cellStyle name="Comma 5" xfId="92"/>
    <cellStyle name="Comma 5 10" xfId="93"/>
    <cellStyle name="Comma 5 2" xfId="94"/>
    <cellStyle name="Comma 5 2 2" xfId="95"/>
    <cellStyle name="Comma 5 2 3" xfId="96"/>
    <cellStyle name="Comma 5 2 4" xfId="97"/>
    <cellStyle name="Comma 5 2 5" xfId="98"/>
    <cellStyle name="Comma 5 2 6" xfId="99"/>
    <cellStyle name="Comma 5 2 7" xfId="100"/>
    <cellStyle name="Comma 5 2 8" xfId="101"/>
    <cellStyle name="Comma 5 2 9" xfId="102"/>
    <cellStyle name="Comma 5 3" xfId="103"/>
    <cellStyle name="Comma 5 4" xfId="104"/>
    <cellStyle name="Comma 5 5" xfId="105"/>
    <cellStyle name="Comma 5 6" xfId="106"/>
    <cellStyle name="Comma 5 7" xfId="107"/>
    <cellStyle name="Comma 5 8" xfId="108"/>
    <cellStyle name="Comma 5 9" xfId="109"/>
    <cellStyle name="Comma 6" xfId="21"/>
    <cellStyle name="Comma 6 2" xfId="110"/>
    <cellStyle name="Comma 6 2 2" xfId="111"/>
    <cellStyle name="Comma 6 3" xfId="112"/>
    <cellStyle name="Comma 6 3 2" xfId="113"/>
    <cellStyle name="Comma 6 4" xfId="114"/>
    <cellStyle name="Comma 6 5" xfId="115"/>
    <cellStyle name="Comma 6 6" xfId="116"/>
    <cellStyle name="Comma 7" xfId="117"/>
    <cellStyle name="Comma 7 2" xfId="118"/>
    <cellStyle name="Comma 8" xfId="119"/>
    <cellStyle name="Comma 8 2" xfId="238"/>
    <cellStyle name="Comma 9" xfId="120"/>
    <cellStyle name="Currency 2" xfId="222"/>
    <cellStyle name="Excel Built-in Normal" xfId="121"/>
    <cellStyle name="Explanatory Text 2" xfId="122"/>
    <cellStyle name="Good 2" xfId="123"/>
    <cellStyle name="Grey" xfId="124"/>
    <cellStyle name="headerStyle" xfId="125"/>
    <cellStyle name="Heading 1 2" xfId="126"/>
    <cellStyle name="Heading 2 2" xfId="127"/>
    <cellStyle name="Heading 3 2" xfId="128"/>
    <cellStyle name="Heading 4 2" xfId="129"/>
    <cellStyle name="Input [yellow]" xfId="130"/>
    <cellStyle name="Input 2" xfId="131"/>
    <cellStyle name="Input 3" xfId="132"/>
    <cellStyle name="Input 4" xfId="133"/>
    <cellStyle name="Input 5" xfId="134"/>
    <cellStyle name="Linked Cell 2" xfId="135"/>
    <cellStyle name="Neutral 2" xfId="2"/>
    <cellStyle name="Normal" xfId="0" builtinId="0"/>
    <cellStyle name="Normal - Style1" xfId="136"/>
    <cellStyle name="Normal 10" xfId="8"/>
    <cellStyle name="Normal 10 2" xfId="9"/>
    <cellStyle name="Normal 10 2 2" xfId="137"/>
    <cellStyle name="Normal 10 2 2 2" xfId="223"/>
    <cellStyle name="Normal 10 2 3" xfId="224"/>
    <cellStyle name="Normal 10 3" xfId="23"/>
    <cellStyle name="Normal 10 3 2" xfId="138"/>
    <cellStyle name="Normal 10 4" xfId="139"/>
    <cellStyle name="Normal 11" xfId="140"/>
    <cellStyle name="Normal 12" xfId="20"/>
    <cellStyle name="Normal 12 2" xfId="141"/>
    <cellStyle name="Normal 13" xfId="142"/>
    <cellStyle name="Normal 13 2" xfId="143"/>
    <cellStyle name="Normal 13 3" xfId="144"/>
    <cellStyle name="Normal 14" xfId="145"/>
    <cellStyle name="Normal 14 2" xfId="146"/>
    <cellStyle name="Normal 14 3" xfId="147"/>
    <cellStyle name="Normal 15" xfId="148"/>
    <cellStyle name="Normal 15 2" xfId="149"/>
    <cellStyle name="Normal 15 3" xfId="150"/>
    <cellStyle name="Normal 16" xfId="151"/>
    <cellStyle name="Normal 17" xfId="15"/>
    <cellStyle name="Normal 17 2" xfId="152"/>
    <cellStyle name="Normal 18" xfId="19"/>
    <cellStyle name="Normal 18 2" xfId="153"/>
    <cellStyle name="Normal 19" xfId="154"/>
    <cellStyle name="Normal 2" xfId="7"/>
    <cellStyle name="Normal 2 2" xfId="26"/>
    <cellStyle name="Normal 2 2 2" xfId="12"/>
    <cellStyle name="Normal 2 2 3" xfId="218"/>
    <cellStyle name="Normal 2 2 4" xfId="215"/>
    <cellStyle name="Normal 2 3" xfId="155"/>
    <cellStyle name="Normal 2 3 2" xfId="156"/>
    <cellStyle name="Normal 2 4" xfId="157"/>
    <cellStyle name="Normal 2 5" xfId="225"/>
    <cellStyle name="Normal 20" xfId="17"/>
    <cellStyle name="Normal 20 2" xfId="158"/>
    <cellStyle name="Normal 20 2 2" xfId="226"/>
    <cellStyle name="Normal 209" xfId="13"/>
    <cellStyle name="Normal 21" xfId="159"/>
    <cellStyle name="Normal 22" xfId="160"/>
    <cellStyle name="Normal 23" xfId="18"/>
    <cellStyle name="Normal 23 2" xfId="161"/>
    <cellStyle name="Normal 24" xfId="162"/>
    <cellStyle name="Normal 25" xfId="163"/>
    <cellStyle name="Normal 26" xfId="24"/>
    <cellStyle name="Normal 26 2" xfId="164"/>
    <cellStyle name="Normal 26 3" xfId="165"/>
    <cellStyle name="Normal 27" xfId="166"/>
    <cellStyle name="Normal 28" xfId="167"/>
    <cellStyle name="Normal 29" xfId="168"/>
    <cellStyle name="Normal 3" xfId="6"/>
    <cellStyle name="Normal 3 2" xfId="169"/>
    <cellStyle name="Normal 3 2 2" xfId="227"/>
    <cellStyle name="Normal 3 3" xfId="170"/>
    <cellStyle name="Normal 30" xfId="171"/>
    <cellStyle name="Normal 31" xfId="228"/>
    <cellStyle name="Normal 32" xfId="229"/>
    <cellStyle name="Normal 33" xfId="230"/>
    <cellStyle name="Normal 34" xfId="27"/>
    <cellStyle name="Normal 35" xfId="231"/>
    <cellStyle name="Normal 4" xfId="172"/>
    <cellStyle name="Normal 4 2" xfId="232"/>
    <cellStyle name="Normal 4 3" xfId="219"/>
    <cellStyle name="Normal 4 4" xfId="217"/>
    <cellStyle name="Normal 5" xfId="173"/>
    <cellStyle name="Normal 5 2" xfId="174"/>
    <cellStyle name="Normal 5 3" xfId="175"/>
    <cellStyle name="Normal 5 4" xfId="176"/>
    <cellStyle name="Normal 5 5" xfId="177"/>
    <cellStyle name="Normal 5 6" xfId="178"/>
    <cellStyle name="Normal 5 7" xfId="179"/>
    <cellStyle name="Normal 5 8" xfId="180"/>
    <cellStyle name="Normal 6" xfId="181"/>
    <cellStyle name="Normal 6 2" xfId="182"/>
    <cellStyle name="Normal 6 2 2" xfId="183"/>
    <cellStyle name="Normal 6 3" xfId="184"/>
    <cellStyle name="Normal 7" xfId="185"/>
    <cellStyle name="Normal 7 2" xfId="186"/>
    <cellStyle name="Normal 7 3" xfId="187"/>
    <cellStyle name="Normal 7 4" xfId="188"/>
    <cellStyle name="Normal 8" xfId="189"/>
    <cellStyle name="Normal 8 2" xfId="190"/>
    <cellStyle name="Normal 8 3" xfId="191"/>
    <cellStyle name="Normal 9" xfId="192"/>
    <cellStyle name="Normal 9 2" xfId="193"/>
    <cellStyle name="Normal 9 3" xfId="194"/>
    <cellStyle name="Note 2" xfId="195"/>
    <cellStyle name="Output 2" xfId="196"/>
    <cellStyle name="Percent" xfId="5" builtinId="5"/>
    <cellStyle name="Percent [2]" xfId="197"/>
    <cellStyle name="Percent 10" xfId="233"/>
    <cellStyle name="Percent 11" xfId="234"/>
    <cellStyle name="Percent 12" xfId="235"/>
    <cellStyle name="Percent 13" xfId="236"/>
    <cellStyle name="Percent 2" xfId="198"/>
    <cellStyle name="Percent 2 2" xfId="199"/>
    <cellStyle name="Percent 2 3" xfId="237"/>
    <cellStyle name="Percent 3" xfId="200"/>
    <cellStyle name="Percent 4" xfId="201"/>
    <cellStyle name="Percent 5" xfId="25"/>
    <cellStyle name="Percent 5 2" xfId="202"/>
    <cellStyle name="Percent 5 3" xfId="203"/>
    <cellStyle name="Percent 6" xfId="204"/>
    <cellStyle name="Percent 7" xfId="205"/>
    <cellStyle name="Percent 8" xfId="206"/>
    <cellStyle name="Percent 9" xfId="207"/>
    <cellStyle name="Title 2" xfId="208"/>
    <cellStyle name="Total 2" xfId="209"/>
    <cellStyle name="Tusental (0)_pldt" xfId="210"/>
    <cellStyle name="Tusental_pldt" xfId="211"/>
    <cellStyle name="Valuta (0)_pldt" xfId="212"/>
    <cellStyle name="Valuta_pldt" xfId="213"/>
    <cellStyle name="Warning Text 2" xfId="214"/>
  </cellStyles>
  <dxfs count="27">
    <dxf>
      <numFmt numFmtId="164" formatCode="_(* #,##0.00_);_(* \(#,##0.00\);_(* &quot;-&quot;??_);_(@_)"/>
    </dxf>
    <dxf>
      <numFmt numFmtId="3" formatCode="#,##0"/>
    </dxf>
    <dxf>
      <numFmt numFmtId="176" formatCode="#,##0.0"/>
    </dxf>
    <dxf>
      <numFmt numFmtId="4" formatCode="#,##0.00"/>
    </dxf>
    <dxf>
      <border>
        <right style="medium">
          <color indexed="64"/>
        </right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gram%20Planning.Oct%209\BSE%20STAFF%20-OT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Program%20Planning.Oct%209\BSE%20STAFF%20-OT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epEd\AppData\Local\Temp\Rar$DI00.967\Users\Save%20the\Downloads\1-20-16\MONITORING\2016validation%20sir%20andrew%2012016\jointvalidationpriority12\2016%20Schools%20for%20Site%20Validation%20(Priority%202%20&amp;%203)_Bulacan%202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DepEd\AppData\Local\Temp\Rar$DI00.967\Users\Save%20the\Downloads\1-20-16\MONITORING\2016validation%20sir%20andrew%2012016\jointvalidationpriority12\2016%20Schools%20for%20Site%20Validation%20(Priority%202%20&amp;%203)_Bulacan%202N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ENOVO\Desktop\2014%20Triangulation\Day%201\HRDS\SDD\budget\2014\Users\dmnievarez.DMNIEVAREZ-PPD\Desktop\BSE%20STAFF%20-OT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Users\LENOVO\Desktop\2014%20Triangulation\Day%201\HRDS\SDD\budget\2014\Users\dmnievarez.DMNIEVAREZ-PPD\Desktop\BSE%20STAFF%20-OT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lenn%20Orteza_for%20read-only!\NCR\Change%20Order%20Estimat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gram%20Planning.Oct%209\Noynoy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Program%20Planning.Oct%209\Noynoy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ITY 2"/>
      <sheetName val="PRIORITY 3"/>
      <sheetName val="Costs and Types"/>
    </sheetNames>
    <sheetDataSet>
      <sheetData sheetId="0" refreshError="1"/>
      <sheetData sheetId="1" refreshError="1"/>
      <sheetData sheetId="2">
        <row r="1">
          <cell r="A1" t="str">
            <v>1ST1CL W/O CR</v>
          </cell>
        </row>
        <row r="2">
          <cell r="A2">
            <v>1024058.55</v>
          </cell>
        </row>
        <row r="3">
          <cell r="A3" t="str">
            <v>1ST2CL W/O CR</v>
          </cell>
        </row>
        <row r="4">
          <cell r="A4">
            <v>1847266.47</v>
          </cell>
        </row>
        <row r="5">
          <cell r="A5" t="str">
            <v>1ST3CL W/O CR</v>
          </cell>
        </row>
        <row r="6">
          <cell r="A6">
            <v>2686101.03</v>
          </cell>
        </row>
        <row r="7">
          <cell r="A7" t="str">
            <v>1ST4CL W/O CR</v>
          </cell>
        </row>
        <row r="8">
          <cell r="A8">
            <v>3525755.15</v>
          </cell>
        </row>
        <row r="9">
          <cell r="A9" t="str">
            <v>1ST5CL W/O CR</v>
          </cell>
        </row>
        <row r="10">
          <cell r="A10">
            <v>4280590.17</v>
          </cell>
        </row>
        <row r="11">
          <cell r="A11" t="str">
            <v>2ST2CL W/ CR</v>
          </cell>
        </row>
        <row r="12">
          <cell r="A12">
            <v>4237375.63</v>
          </cell>
        </row>
        <row r="13">
          <cell r="A13" t="str">
            <v>2ST4CL W/ CR</v>
          </cell>
        </row>
        <row r="14">
          <cell r="A14">
            <v>6102451.0499999998</v>
          </cell>
        </row>
        <row r="15">
          <cell r="A15" t="str">
            <v>2ST6CL W/ CR</v>
          </cell>
        </row>
        <row r="16">
          <cell r="A16">
            <v>7978471.7699999996</v>
          </cell>
        </row>
        <row r="17">
          <cell r="A17" t="str">
            <v>2ST8CL W/ CR</v>
          </cell>
        </row>
        <row r="18">
          <cell r="A18">
            <v>11141397.029999999</v>
          </cell>
        </row>
        <row r="19">
          <cell r="A19" t="str">
            <v>2ST10CL W/ CR</v>
          </cell>
        </row>
        <row r="20">
          <cell r="A20">
            <v>13033972.539999999</v>
          </cell>
        </row>
        <row r="21">
          <cell r="A21" t="str">
            <v>2ST12CL W/ CR</v>
          </cell>
        </row>
        <row r="22">
          <cell r="A22">
            <v>14935996.109999999</v>
          </cell>
        </row>
        <row r="23">
          <cell r="A23" t="str">
            <v>3ST3CL W/ CR</v>
          </cell>
        </row>
        <row r="24">
          <cell r="A24">
            <v>6968301.7800000003</v>
          </cell>
        </row>
        <row r="25">
          <cell r="A25" t="str">
            <v>3ST6CL W/ CR</v>
          </cell>
        </row>
        <row r="26">
          <cell r="A26">
            <v>10166033.27</v>
          </cell>
        </row>
        <row r="27">
          <cell r="A27" t="str">
            <v>3ST9CL W/ CR</v>
          </cell>
        </row>
        <row r="28">
          <cell r="A28">
            <v>15268925.24</v>
          </cell>
        </row>
        <row r="29">
          <cell r="A29" t="str">
            <v>3ST12CL W/ CR</v>
          </cell>
        </row>
        <row r="30">
          <cell r="A30">
            <v>16977665.620000001</v>
          </cell>
        </row>
        <row r="31">
          <cell r="A31" t="str">
            <v>3ST15CL W/ CR</v>
          </cell>
        </row>
        <row r="32">
          <cell r="A32">
            <v>21773487.879999999</v>
          </cell>
        </row>
        <row r="33">
          <cell r="A33" t="str">
            <v>4ST4CL W/ CR</v>
          </cell>
        </row>
        <row r="34">
          <cell r="A34">
            <v>8948355.2300000004</v>
          </cell>
        </row>
        <row r="35">
          <cell r="A35" t="str">
            <v>4ST8CL W/ CR</v>
          </cell>
        </row>
        <row r="36">
          <cell r="A36">
            <v>13084138.310000001</v>
          </cell>
        </row>
        <row r="37">
          <cell r="A37" t="str">
            <v>4ST12CL W/ CR</v>
          </cell>
        </row>
        <row r="38">
          <cell r="A38">
            <v>20017107.460000001</v>
          </cell>
        </row>
        <row r="39">
          <cell r="A39" t="str">
            <v>4ST16CL W/ CR</v>
          </cell>
        </row>
        <row r="40">
          <cell r="A40">
            <v>24239675.309999999</v>
          </cell>
        </row>
        <row r="41">
          <cell r="A41" t="str">
            <v>4ST20CL W/ CR</v>
          </cell>
        </row>
        <row r="42">
          <cell r="A42">
            <v>28370975.670000002</v>
          </cell>
        </row>
        <row r="43">
          <cell r="A43" t="str">
            <v>SHS Unique Workshop</v>
          </cell>
        </row>
        <row r="44">
          <cell r="A44">
            <v>2430000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ITY 2"/>
      <sheetName val="PRIORITY 3"/>
      <sheetName val="Costs and Types"/>
    </sheetNames>
    <sheetDataSet>
      <sheetData sheetId="0" refreshError="1"/>
      <sheetData sheetId="1" refreshError="1"/>
      <sheetData sheetId="2">
        <row r="1">
          <cell r="A1" t="str">
            <v>1ST1CL W/O CR</v>
          </cell>
        </row>
        <row r="2">
          <cell r="A2">
            <v>1024058.55</v>
          </cell>
        </row>
        <row r="3">
          <cell r="A3" t="str">
            <v>1ST2CL W/O CR</v>
          </cell>
        </row>
        <row r="4">
          <cell r="A4">
            <v>1847266.47</v>
          </cell>
        </row>
        <row r="5">
          <cell r="A5" t="str">
            <v>1ST3CL W/O CR</v>
          </cell>
        </row>
        <row r="6">
          <cell r="A6">
            <v>2686101.03</v>
          </cell>
        </row>
        <row r="7">
          <cell r="A7" t="str">
            <v>1ST4CL W/O CR</v>
          </cell>
        </row>
        <row r="8">
          <cell r="A8">
            <v>3525755.15</v>
          </cell>
        </row>
        <row r="9">
          <cell r="A9" t="str">
            <v>1ST5CL W/O CR</v>
          </cell>
        </row>
        <row r="10">
          <cell r="A10">
            <v>4280590.17</v>
          </cell>
        </row>
        <row r="11">
          <cell r="A11" t="str">
            <v>2ST2CL W/ CR</v>
          </cell>
        </row>
        <row r="12">
          <cell r="A12">
            <v>4237375.63</v>
          </cell>
        </row>
        <row r="13">
          <cell r="A13" t="str">
            <v>2ST4CL W/ CR</v>
          </cell>
        </row>
        <row r="14">
          <cell r="A14">
            <v>6102451.0499999998</v>
          </cell>
        </row>
        <row r="15">
          <cell r="A15" t="str">
            <v>2ST6CL W/ CR</v>
          </cell>
        </row>
        <row r="16">
          <cell r="A16">
            <v>7978471.7699999996</v>
          </cell>
        </row>
        <row r="17">
          <cell r="A17" t="str">
            <v>2ST8CL W/ CR</v>
          </cell>
        </row>
        <row r="18">
          <cell r="A18">
            <v>11141397.029999999</v>
          </cell>
        </row>
        <row r="19">
          <cell r="A19" t="str">
            <v>2ST10CL W/ CR</v>
          </cell>
        </row>
        <row r="20">
          <cell r="A20">
            <v>13033972.539999999</v>
          </cell>
        </row>
        <row r="21">
          <cell r="A21" t="str">
            <v>2ST12CL W/ CR</v>
          </cell>
        </row>
        <row r="22">
          <cell r="A22">
            <v>14935996.109999999</v>
          </cell>
        </row>
        <row r="23">
          <cell r="A23" t="str">
            <v>3ST3CL W/ CR</v>
          </cell>
        </row>
        <row r="24">
          <cell r="A24">
            <v>6968301.7800000003</v>
          </cell>
        </row>
        <row r="25">
          <cell r="A25" t="str">
            <v>3ST6CL W/ CR</v>
          </cell>
        </row>
        <row r="26">
          <cell r="A26">
            <v>10166033.27</v>
          </cell>
        </row>
        <row r="27">
          <cell r="A27" t="str">
            <v>3ST9CL W/ CR</v>
          </cell>
        </row>
        <row r="28">
          <cell r="A28">
            <v>15268925.24</v>
          </cell>
        </row>
        <row r="29">
          <cell r="A29" t="str">
            <v>3ST12CL W/ CR</v>
          </cell>
        </row>
        <row r="30">
          <cell r="A30">
            <v>16977665.620000001</v>
          </cell>
        </row>
        <row r="31">
          <cell r="A31" t="str">
            <v>3ST15CL W/ CR</v>
          </cell>
        </row>
        <row r="32">
          <cell r="A32">
            <v>21773487.879999999</v>
          </cell>
        </row>
        <row r="33">
          <cell r="A33" t="str">
            <v>4ST4CL W/ CR</v>
          </cell>
        </row>
        <row r="34">
          <cell r="A34">
            <v>8948355.2300000004</v>
          </cell>
        </row>
        <row r="35">
          <cell r="A35" t="str">
            <v>4ST8CL W/ CR</v>
          </cell>
        </row>
        <row r="36">
          <cell r="A36">
            <v>13084138.310000001</v>
          </cell>
        </row>
        <row r="37">
          <cell r="A37" t="str">
            <v>4ST12CL W/ CR</v>
          </cell>
        </row>
        <row r="38">
          <cell r="A38">
            <v>20017107.460000001</v>
          </cell>
        </row>
        <row r="39">
          <cell r="A39" t="str">
            <v>4ST16CL W/ CR</v>
          </cell>
        </row>
        <row r="40">
          <cell r="A40">
            <v>24239675.309999999</v>
          </cell>
        </row>
        <row r="41">
          <cell r="A41" t="str">
            <v>4ST20CL W/ CR</v>
          </cell>
        </row>
        <row r="42">
          <cell r="A42">
            <v>28370975.670000002</v>
          </cell>
        </row>
        <row r="43">
          <cell r="A43" t="str">
            <v>SHS Unique Workshop</v>
          </cell>
        </row>
        <row r="44">
          <cell r="A44">
            <v>2430000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Source of data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900b"/>
      <sheetName val="900a"/>
      <sheetName val="1cl_7x9_Ramn1"/>
      <sheetName val="⊹≣駤_≚7≎≭믧ì⋡뭦ꫭ⋬餱"/>
      <sheetName val="⋜ú曆衟Ùꩋᄷ}衭 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⋜ú曆衟Ùꩋᄷ}衭_x0009_d駒ÿ꫏ì蠱"/>
      <sheetName val="1cl_7x9_modified_wo_ceiling_13"/>
      <sheetName val="pow_(final)11"/>
      <sheetName val="2cl_7x9_modified11"/>
      <sheetName val="1cl_7x9_Ramon11"/>
      <sheetName val="1cl_7x7_modified11"/>
      <sheetName val="2cl_7x7_modified11"/>
      <sheetName val="1cl_7x9_modified11"/>
      <sheetName val="3cl_7x9_modified11"/>
      <sheetName val="2sty4cl_11"/>
      <sheetName val="2sty6cl_11"/>
      <sheetName val="2sty8cl_11"/>
      <sheetName val="h_e_11"/>
      <sheetName val="cr_attached11"/>
      <sheetName val="cr_detached11"/>
      <sheetName val="rc_septic_vault11"/>
      <sheetName val="chb_septic_vault11"/>
      <sheetName val="1cl_(2)11"/>
      <sheetName val="PROGRAM_of_WORK11"/>
      <sheetName val="1cl_7x7_M11"/>
      <sheetName val="repair_det_est2"/>
      <sheetName val="program_of_works2"/>
      <sheetName val="2cl_7x7_M2"/>
      <sheetName val="3cl_7x7_M2"/>
      <sheetName val="1cl_7x9_M2"/>
      <sheetName val="2cl_7x9_M2"/>
      <sheetName val="3cl_7x9_M2"/>
      <sheetName val="4cl_7x9_M2"/>
      <sheetName val="1cl_7x9_O2"/>
      <sheetName val="2cl_7x9_O2"/>
      <sheetName val="2cl_7x9_O_sphere2"/>
      <sheetName val="3cl_7x9_O2"/>
      <sheetName val="science_lab2"/>
      <sheetName val="Typhoon_Resistance_2CL2"/>
      <sheetName val="1cl_7x9_modified_wo_ceiling_19"/>
      <sheetName val="pow_(final)17"/>
      <sheetName val="2cl_7x9_modified17"/>
      <sheetName val="1cl_7x9_Ramon17"/>
      <sheetName val="1cl_7x7_modified17"/>
      <sheetName val="2cl_7x7_modified17"/>
      <sheetName val="1cl_7x9_modified17"/>
      <sheetName val="3cl_7x9_modified17"/>
      <sheetName val="2sty4cl_17"/>
      <sheetName val="2sty6cl_17"/>
      <sheetName val="2sty8cl_17"/>
      <sheetName val="h_e_17"/>
      <sheetName val="cr_attached17"/>
      <sheetName val="cr_detached17"/>
      <sheetName val="rc_septic_vault17"/>
      <sheetName val="chb_septic_vault17"/>
      <sheetName val="1cl_(2)17"/>
      <sheetName val="PROGRAM_of_WORK17"/>
      <sheetName val="1cl_7x7_M17"/>
      <sheetName val="repair_det_est8"/>
      <sheetName val="program_of_works8"/>
      <sheetName val="2cl_7x7_M8"/>
      <sheetName val="3cl_7x7_M8"/>
      <sheetName val="1cl_7x9_M8"/>
      <sheetName val="2cl_7x9_M8"/>
      <sheetName val="3cl_7x9_M8"/>
      <sheetName val="4cl_7x9_M8"/>
      <sheetName val="1cl_7x9_O8"/>
      <sheetName val="2cl_7x9_O8"/>
      <sheetName val="2cl_7x9_O_sphere8"/>
      <sheetName val="3cl_7x9_O8"/>
      <sheetName val="science_lab8"/>
      <sheetName val="Typhoon_Resistance_2CL8"/>
      <sheetName val="1cl_7x9_modified_wo_ceiling_16"/>
      <sheetName val="pow_(final)14"/>
      <sheetName val="2cl_7x9_modified14"/>
      <sheetName val="1cl_7x9_Ramon14"/>
      <sheetName val="1cl_7x7_modified14"/>
      <sheetName val="2cl_7x7_modified14"/>
      <sheetName val="1cl_7x9_modified14"/>
      <sheetName val="3cl_7x9_modified14"/>
      <sheetName val="2sty4cl_14"/>
      <sheetName val="2sty6cl_14"/>
      <sheetName val="2sty8cl_14"/>
      <sheetName val="h_e_14"/>
      <sheetName val="cr_attached14"/>
      <sheetName val="cr_detached14"/>
      <sheetName val="rc_septic_vault14"/>
      <sheetName val="chb_septic_vault14"/>
      <sheetName val="1cl_(2)14"/>
      <sheetName val="PROGRAM_of_WORK14"/>
      <sheetName val="1cl_7x7_M14"/>
      <sheetName val="repair_det_est5"/>
      <sheetName val="program_of_works5"/>
      <sheetName val="2cl_7x7_M5"/>
      <sheetName val="3cl_7x7_M5"/>
      <sheetName val="1cl_7x9_M5"/>
      <sheetName val="2cl_7x9_M5"/>
      <sheetName val="3cl_7x9_M5"/>
      <sheetName val="4cl_7x9_M5"/>
      <sheetName val="1cl_7x9_O5"/>
      <sheetName val="2cl_7x9_O5"/>
      <sheetName val="2cl_7x9_O_sphere5"/>
      <sheetName val="3cl_7x9_O5"/>
      <sheetName val="science_lab5"/>
      <sheetName val="Typhoon_Resistance_2CL5"/>
      <sheetName val="1cl_7x9_modified_wo_ceiling_14"/>
      <sheetName val="pow_(final)12"/>
      <sheetName val="2cl_7x9_modified12"/>
      <sheetName val="1cl_7x9_Ramon12"/>
      <sheetName val="1cl_7x7_modified12"/>
      <sheetName val="2cl_7x7_modified12"/>
      <sheetName val="1cl_7x9_modified12"/>
      <sheetName val="3cl_7x9_modified12"/>
      <sheetName val="2sty4cl_12"/>
      <sheetName val="2sty6cl_12"/>
      <sheetName val="2sty8cl_12"/>
      <sheetName val="h_e_12"/>
      <sheetName val="cr_attached12"/>
      <sheetName val="cr_detached12"/>
      <sheetName val="rc_septic_vault12"/>
      <sheetName val="chb_septic_vault12"/>
      <sheetName val="1cl_(2)12"/>
      <sheetName val="PROGRAM_of_WORK12"/>
      <sheetName val="1cl_7x7_M12"/>
      <sheetName val="repair_det_est3"/>
      <sheetName val="program_of_works3"/>
      <sheetName val="2cl_7x7_M3"/>
      <sheetName val="3cl_7x7_M3"/>
      <sheetName val="1cl_7x9_M3"/>
      <sheetName val="2cl_7x9_M3"/>
      <sheetName val="3cl_7x9_M3"/>
      <sheetName val="4cl_7x9_M3"/>
      <sheetName val="1cl_7x9_O3"/>
      <sheetName val="2cl_7x9_O3"/>
      <sheetName val="2cl_7x9_O_sphere3"/>
      <sheetName val="3cl_7x9_O3"/>
      <sheetName val="science_lab3"/>
      <sheetName val="Typhoon_Resistance_2CL3"/>
      <sheetName val="1cl_7x9_modified_wo_ceiling_15"/>
      <sheetName val="pow_(final)13"/>
      <sheetName val="2cl_7x9_modified13"/>
      <sheetName val="1cl_7x9_Ramon13"/>
      <sheetName val="1cl_7x7_modified13"/>
      <sheetName val="2cl_7x7_modified13"/>
      <sheetName val="1cl_7x9_modified13"/>
      <sheetName val="3cl_7x9_modified13"/>
      <sheetName val="2sty4cl_13"/>
      <sheetName val="2sty6cl_13"/>
      <sheetName val="2sty8cl_13"/>
      <sheetName val="h_e_13"/>
      <sheetName val="cr_attached13"/>
      <sheetName val="cr_detached13"/>
      <sheetName val="rc_septic_vault13"/>
      <sheetName val="chb_septic_vault13"/>
      <sheetName val="1cl_(2)13"/>
      <sheetName val="PROGRAM_of_WORK13"/>
      <sheetName val="1cl_7x7_M13"/>
      <sheetName val="repair_det_est4"/>
      <sheetName val="program_of_works4"/>
      <sheetName val="2cl_7x7_M4"/>
      <sheetName val="3cl_7x7_M4"/>
      <sheetName val="1cl_7x9_M4"/>
      <sheetName val="2cl_7x9_M4"/>
      <sheetName val="3cl_7x9_M4"/>
      <sheetName val="4cl_7x9_M4"/>
      <sheetName val="1cl_7x9_O4"/>
      <sheetName val="2cl_7x9_O4"/>
      <sheetName val="2cl_7x9_O_sphere4"/>
      <sheetName val="3cl_7x9_O4"/>
      <sheetName val="science_lab4"/>
      <sheetName val="Typhoon_Resistance_2CL4"/>
      <sheetName val="1cl_7x9_modified_wo_ceiling_17"/>
      <sheetName val="pow_(final)15"/>
      <sheetName val="2cl_7x9_modified15"/>
      <sheetName val="1cl_7x9_Ramon15"/>
      <sheetName val="1cl_7x7_modified15"/>
      <sheetName val="2cl_7x7_modified15"/>
      <sheetName val="1cl_7x9_modified15"/>
      <sheetName val="3cl_7x9_modified15"/>
      <sheetName val="2sty4cl_15"/>
      <sheetName val="2sty6cl_15"/>
      <sheetName val="2sty8cl_15"/>
      <sheetName val="h_e_15"/>
      <sheetName val="cr_attached15"/>
      <sheetName val="cr_detached15"/>
      <sheetName val="rc_septic_vault15"/>
      <sheetName val="chb_septic_vault15"/>
      <sheetName val="1cl_(2)15"/>
      <sheetName val="PROGRAM_of_WORK15"/>
      <sheetName val="1cl_7x7_M15"/>
      <sheetName val="repair_det_est6"/>
      <sheetName val="program_of_works6"/>
      <sheetName val="2cl_7x7_M6"/>
      <sheetName val="3cl_7x7_M6"/>
      <sheetName val="1cl_7x9_M6"/>
      <sheetName val="2cl_7x9_M6"/>
      <sheetName val="3cl_7x9_M6"/>
      <sheetName val="4cl_7x9_M6"/>
      <sheetName val="1cl_7x9_O6"/>
      <sheetName val="2cl_7x9_O6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Unit Cost of Labor &amp; Materials </v>
          </cell>
        </row>
      </sheetData>
      <sheetData sheetId="15">
        <row r="1">
          <cell r="A1" t="str">
            <v xml:space="preserve">Unit Cost of Labor &amp; Materials 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ceano Lopez"/>
      <sheetName val="Ernesto Rondon HS"/>
      <sheetName val="Juan Luna ES"/>
      <sheetName val="Pamplona ES"/>
      <sheetName val="Ilaya ES"/>
      <sheetName val="Ernesto Rondon HS (2)"/>
      <sheetName val="RESPSCI"/>
      <sheetName val="Paranaque NHS"/>
      <sheetName val="Talon ES"/>
      <sheetName val="Zapote ES"/>
      <sheetName val="Quantity Take-off"/>
      <sheetName val="Graceano Lopez Jaena ES"/>
      <sheetName val="A. Albert ES"/>
      <sheetName val="Las Pinas HS (CAA)"/>
      <sheetName val="Data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3">
          <cell r="A3" t="str">
            <v>ItemNo.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46.35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309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9.6820000000000004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443.31200000000001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2940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677.88000000000011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36.75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68.25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262.5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46.35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26.25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26.25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15.75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15.75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51.45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56.7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10.5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420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52.5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52.5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42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206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515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88.641800000000003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81.900000000000006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27.3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9.5068999999999999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18.900000000000002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18.899999999999999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261.45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51.5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31.5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29.400000000000002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36.75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45.9375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1.5750000000000002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26.25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36.75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47.25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68.25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78.75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8.4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157.5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11.103399999999999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6.3000000000000007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273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325.5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325.5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89.25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257.25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304.5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262.5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63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63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351.75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313.95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52.5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4.12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26.574000000000002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12.205500000000001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9.7128999999999994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8.7035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8.8168000000000006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4.6040999999999999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0.83430000000000004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0.83430000000000004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0.83430000000000004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0.83430000000000004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176.4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157.5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157.5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42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220.5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264.60000000000002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714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247.20000000000002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11.700799999999999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32.1875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0.25750000000000001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0.39140000000000003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0.309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4.9234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37.800000000000004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22.05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262.5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5.7750000000000004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</sheetNames>
    <sheetDataSet>
      <sheetData sheetId="0" refreshError="1"/>
      <sheetData sheetId="1"/>
      <sheetData sheetId="2">
        <row r="3">
          <cell r="A3" t="str">
            <v>ItemNo.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ees&amp;Graduated"/>
      <sheetName val="Classrooms"/>
      <sheetName val="Drop-out"/>
    </sheetNames>
    <sheetDataSet>
      <sheetData sheetId="0">
        <row r="1">
          <cell r="A1" t="str">
            <v>Department of Education</v>
          </cell>
        </row>
        <row r="2">
          <cell r="A2" t="str">
            <v>Selected Basic Education Data</v>
          </cell>
        </row>
        <row r="3">
          <cell r="A3" t="str">
            <v>As of December 2009</v>
          </cell>
        </row>
        <row r="5">
          <cell r="A5" t="str">
            <v>School Year</v>
          </cell>
          <cell r="B5" t="str">
            <v>No. of Grade I Pupils in Elementary Schools</v>
          </cell>
          <cell r="C5" t="str">
            <v>No. of Year IV Students Completed Secondary Schools</v>
          </cell>
          <cell r="D5" t="str">
            <v>Drop-out Rate, Both Public and Private Schools</v>
          </cell>
        </row>
        <row r="6">
          <cell r="D6" t="str">
            <v>Elem.</v>
          </cell>
          <cell r="E6" t="str">
            <v>Sec.</v>
          </cell>
        </row>
        <row r="7">
          <cell r="A7" t="str">
            <v>1990-1991</v>
          </cell>
        </row>
        <row r="8">
          <cell r="A8" t="str">
            <v>1991-1992</v>
          </cell>
        </row>
        <row r="9">
          <cell r="A9" t="str">
            <v>1992-1993</v>
          </cell>
        </row>
        <row r="10">
          <cell r="A10" t="str">
            <v>1993-1994</v>
          </cell>
        </row>
        <row r="11">
          <cell r="A11" t="str">
            <v>1994-1995</v>
          </cell>
        </row>
        <row r="12">
          <cell r="A12" t="str">
            <v>1995-1996</v>
          </cell>
        </row>
        <row r="13">
          <cell r="A13" t="str">
            <v>1996-1997</v>
          </cell>
        </row>
        <row r="14">
          <cell r="A14" t="str">
            <v>1997-1998</v>
          </cell>
        </row>
        <row r="15">
          <cell r="A15" t="str">
            <v>1998-1999</v>
          </cell>
        </row>
        <row r="16">
          <cell r="A16" t="str">
            <v>1999-2000</v>
          </cell>
        </row>
        <row r="17">
          <cell r="A17" t="str">
            <v>2000-2001</v>
          </cell>
        </row>
        <row r="18">
          <cell r="A18" t="str">
            <v>2001-2002</v>
          </cell>
        </row>
        <row r="19">
          <cell r="A19" t="str">
            <v>2002-2003</v>
          </cell>
        </row>
        <row r="20">
          <cell r="A20" t="str">
            <v>2003-2004</v>
          </cell>
        </row>
        <row r="21">
          <cell r="A21" t="str">
            <v>2004-2005</v>
          </cell>
        </row>
        <row r="22">
          <cell r="A22" t="str">
            <v>2005-2006</v>
          </cell>
        </row>
        <row r="23">
          <cell r="A23" t="str">
            <v>2006-2007</v>
          </cell>
        </row>
        <row r="24">
          <cell r="A24" t="str">
            <v>2007-2008</v>
          </cell>
        </row>
        <row r="25">
          <cell r="A25" t="str">
            <v>2008-2009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ees&amp;Graduated"/>
      <sheetName val="Classrooms"/>
      <sheetName val="Drop-out"/>
    </sheetNames>
    <sheetDataSet>
      <sheetData sheetId="0">
        <row r="1">
          <cell r="A1" t="str">
            <v>Department of Education</v>
          </cell>
        </row>
        <row r="2">
          <cell r="A2" t="str">
            <v>Selected Basic Education Data</v>
          </cell>
        </row>
        <row r="3">
          <cell r="A3" t="str">
            <v>As of December 2009</v>
          </cell>
        </row>
        <row r="5">
          <cell r="A5" t="str">
            <v>School Year</v>
          </cell>
          <cell r="B5" t="str">
            <v>No. of Grade I Pupils in Elementary Schools</v>
          </cell>
          <cell r="C5" t="str">
            <v>No. of Year IV Students Completed Secondary Schools</v>
          </cell>
          <cell r="D5" t="str">
            <v>Drop-out Rate, Both Public and Private Schools</v>
          </cell>
        </row>
        <row r="6">
          <cell r="D6" t="str">
            <v>Elem.</v>
          </cell>
          <cell r="E6" t="str">
            <v>Sec.</v>
          </cell>
        </row>
        <row r="7">
          <cell r="A7" t="str">
            <v>1990-1991</v>
          </cell>
        </row>
        <row r="8">
          <cell r="A8" t="str">
            <v>1991-1992</v>
          </cell>
        </row>
        <row r="9">
          <cell r="A9" t="str">
            <v>1992-1993</v>
          </cell>
        </row>
        <row r="10">
          <cell r="A10" t="str">
            <v>1993-1994</v>
          </cell>
        </row>
        <row r="11">
          <cell r="A11" t="str">
            <v>1994-1995</v>
          </cell>
        </row>
        <row r="12">
          <cell r="A12" t="str">
            <v>1995-1996</v>
          </cell>
        </row>
        <row r="13">
          <cell r="A13" t="str">
            <v>1996-1997</v>
          </cell>
        </row>
        <row r="14">
          <cell r="A14" t="str">
            <v>1997-1998</v>
          </cell>
        </row>
        <row r="15">
          <cell r="A15" t="str">
            <v>1998-1999</v>
          </cell>
        </row>
        <row r="16">
          <cell r="A16" t="str">
            <v>1999-2000</v>
          </cell>
        </row>
        <row r="17">
          <cell r="A17" t="str">
            <v>2000-2001</v>
          </cell>
        </row>
        <row r="18">
          <cell r="A18" t="str">
            <v>2001-2002</v>
          </cell>
        </row>
        <row r="19">
          <cell r="A19" t="str">
            <v>2002-2003</v>
          </cell>
        </row>
        <row r="20">
          <cell r="A20" t="str">
            <v>2003-2004</v>
          </cell>
        </row>
        <row r="21">
          <cell r="A21" t="str">
            <v>2004-2005</v>
          </cell>
        </row>
        <row r="22">
          <cell r="A22" t="str">
            <v>2005-2006</v>
          </cell>
        </row>
        <row r="23">
          <cell r="A23" t="str">
            <v>2006-2007</v>
          </cell>
        </row>
        <row r="24">
          <cell r="A24" t="str">
            <v>2007-2008</v>
          </cell>
        </row>
        <row r="25">
          <cell r="A25" t="str">
            <v>2008-2009</v>
          </cell>
        </row>
      </sheetData>
      <sheetData sheetId="1" refreshError="1"/>
      <sheetData sheetId="2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therine C. Miguel" refreshedDate="43899.42919560185" createdVersion="6" refreshedVersion="6" minRefreshableVersion="3" recordCount="768">
  <cacheSource type="worksheet">
    <worksheetSource ref="A7:AK775" sheet="NewCon 2019"/>
  </cacheSource>
  <cacheFields count="37">
    <cacheField name="Category" numFmtId="0">
      <sharedItems/>
    </cacheField>
    <cacheField name="Region" numFmtId="0">
      <sharedItems count="16">
        <s v="CAR"/>
        <s v="CARAGA"/>
        <s v="NCR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/>
    </cacheField>
    <cacheField name="School ID" numFmtId="0">
      <sharedItems containsString="0" containsBlank="1" containsNumber="1" containsInteger="1" minValue="8888" maxValue="1004388"/>
    </cacheField>
    <cacheField name="School Name" numFmtId="0">
      <sharedItems/>
    </cacheField>
    <cacheField name="Municipality" numFmtId="0">
      <sharedItems/>
    </cacheField>
    <cacheField name="LD" numFmtId="0">
      <sharedItems containsSemiMixedTypes="0" containsString="0" containsNumber="1" containsInteger="1" minValue="0" maxValue="7"/>
    </cacheField>
    <cacheField name="No. of Sites" numFmtId="0">
      <sharedItems containsString="0" containsBlank="1" containsNumber="1" containsInteger="1" minValue="1" maxValue="1"/>
    </cacheField>
    <cacheField name="Recommended Building Type" numFmtId="0">
      <sharedItems/>
    </cacheField>
    <cacheField name="Total No. of Classrooms" numFmtId="0">
      <sharedItems containsSemiMixedTypes="0" containsString="0" containsNumber="1" containsInteger="1" minValue="1" maxValue="40"/>
    </cacheField>
    <cacheField name="Total Project Cost" numFmtId="164">
      <sharedItems containsSemiMixedTypes="0" containsString="0" containsNumber="1" minValue="2309232.3642000002" maxValue="121379917.55102488"/>
    </cacheField>
    <cacheField name="Contract Amount (DPWH REPORT)" numFmtId="164">
      <sharedItems containsString="0" containsBlank="1" containsNumber="1" minValue="5404891.4400000004" maxValue="35361310.450000003"/>
    </cacheField>
    <cacheField name="STATUS" numFmtId="0">
      <sharedItems/>
    </cacheField>
    <cacheField name="PREVIOUS PERCENTAGE ACCOMPLISHMENT" numFmtId="9">
      <sharedItems containsSemiMixedTypes="0" containsString="0" containsNumber="1" minValue="0" maxValue="1"/>
    </cacheField>
    <cacheField name="PERCENTAGE ACCOMPLISHMENT" numFmtId="9">
      <sharedItems containsSemiMixedTypes="0" containsString="0" containsNumber="1" minValue="0" maxValue="1"/>
    </cacheField>
    <cacheField name="Difference" numFmtId="9">
      <sharedItems containsSemiMixedTypes="0" containsString="0" containsNumber="1" minValue="0" maxValue="0.9"/>
    </cacheField>
    <cacheField name="Issues and Concerns on the Project Implementation" numFmtId="0">
      <sharedItems containsBlank="1"/>
    </cacheField>
    <cacheField name="Project ID" numFmtId="0">
      <sharedItems containsBlank="1"/>
    </cacheField>
    <cacheField name="Contract ID" numFmtId="0">
      <sharedItems containsBlank="1"/>
    </cacheField>
    <cacheField name="Issuance of Invitation to Bid" numFmtId="0">
      <sharedItems containsDate="1" containsBlank="1" containsMixedTypes="1" minDate="2019-04-09T00:00:00" maxDate="2019-08-03T00:00:00"/>
    </cacheField>
    <cacheField name="Pre-Submission Conference" numFmtId="0">
      <sharedItems containsDate="1" containsBlank="1" containsMixedTypes="1" minDate="2019-07-31T00:00:00" maxDate="2019-11-10T00:00:00"/>
    </cacheField>
    <cacheField name="Bid Opening" numFmtId="0">
      <sharedItems containsDate="1" containsBlank="1" containsMixedTypes="1" minDate="2019-06-11T00:00:00" maxDate="2019-08-28T00:00:00"/>
    </cacheField>
    <cacheField name="Issuance of Resolution to Award" numFmtId="0">
      <sharedItems containsBlank="1"/>
    </cacheField>
    <cacheField name="Issuance of Notice to Proceed" numFmtId="0">
      <sharedItems containsDate="1" containsBlank="1" containsMixedTypes="1" minDate="2019-09-12T00:00:00" maxDate="2019-10-22T00:00:00"/>
    </cacheField>
    <cacheField name="Name of Contractor" numFmtId="0">
      <sharedItems containsBlank="1"/>
    </cacheField>
    <cacheField name="Target Date of Completion" numFmtId="0">
      <sharedItems containsDate="1" containsBlank="1" containsMixedTypes="1" minDate="2019-12-05T00:00:00" maxDate="2020-05-27T00:00:00"/>
    </cacheField>
    <cacheField name="Actual Date of Completion" numFmtId="0">
      <sharedItems containsNonDate="0" containsString="0" containsBlank="1"/>
    </cacheField>
    <cacheField name="No. of Sites Reverted" numFmtId="0">
      <sharedItems containsSemiMixedTypes="0" containsString="0" containsNumber="1" containsInteger="1" minValue="0" maxValue="0"/>
    </cacheField>
    <cacheField name="No. of Sites Not yet started" numFmtId="0">
      <sharedItems containsSemiMixedTypes="0" containsString="0" containsNumber="1" containsInteger="1" minValue="0" maxValue="0"/>
    </cacheField>
    <cacheField name="No. of Sites Under Procurement" numFmtId="0">
      <sharedItems containsSemiMixedTypes="0" containsString="0" containsNumber="1" containsInteger="1" minValue="0" maxValue="1"/>
    </cacheField>
    <cacheField name="No. of Sites Ongoing" numFmtId="0">
      <sharedItems containsSemiMixedTypes="0" containsString="0" containsNumber="1" containsInteger="1" minValue="0" maxValue="1"/>
    </cacheField>
    <cacheField name="No. of Sites Completed" numFmtId="0">
      <sharedItems containsSemiMixedTypes="0" containsString="0" containsNumber="1" containsInteger="1" minValue="0" maxValue="1"/>
    </cacheField>
    <cacheField name="No. of CL Reverted" numFmtId="0">
      <sharedItems containsSemiMixedTypes="0" containsString="0" containsNumber="1" containsInteger="1" minValue="0" maxValue="0"/>
    </cacheField>
    <cacheField name="No. of CL Not yet started" numFmtId="0">
      <sharedItems containsSemiMixedTypes="0" containsString="0" containsNumber="1" containsInteger="1" minValue="0" maxValue="0"/>
    </cacheField>
    <cacheField name="No. of CL Under Procurement" numFmtId="0">
      <sharedItems containsSemiMixedTypes="0" containsString="0" containsNumber="1" containsInteger="1" minValue="0" maxValue="40"/>
    </cacheField>
    <cacheField name="No. of CL ongoing" numFmtId="0">
      <sharedItems containsSemiMixedTypes="0" containsString="0" containsNumber="1" containsInteger="1" minValue="0" maxValue="36"/>
    </cacheField>
    <cacheField name="No. of CL Completed" numFmtId="0">
      <sharedItems containsSemiMixedTypes="0" containsString="0" containsNumber="1" containsInteg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68">
  <r>
    <s v="K10"/>
    <x v="0"/>
    <s v="Abra"/>
    <n v="305095"/>
    <s v="Quidaoen NHS"/>
    <s v="SAN JUAN"/>
    <n v="0"/>
    <n v="1"/>
    <s v="2STY4CL"/>
    <n v="4"/>
    <n v="11725315.418075001"/>
    <n v="11459852.32"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0"/>
    <s v="Apayao"/>
    <n v="135321"/>
    <s v="Magabta ES"/>
    <s v="KABUGAO (Capital)"/>
    <n v="0"/>
    <n v="1"/>
    <s v="1STY3CL"/>
    <n v="3"/>
    <n v="8012580.5175500009"/>
    <n v="7828543.6500000004"/>
    <s v="Ongoing"/>
    <n v="8.6999999999999994E-3"/>
    <n v="0.15"/>
    <n v="0.14129999999999998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0"/>
    <s v="Baguio City"/>
    <n v="305270"/>
    <s v="Dona Aurora National High School"/>
    <s v="BAGUIO CITY"/>
    <n v="0"/>
    <n v="1"/>
    <s v="4STY8CL"/>
    <n v="8"/>
    <n v="24200650.75"/>
    <n v="23174077.5"/>
    <s v="Ongoing"/>
    <n v="0.36"/>
    <n v="0.36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0"/>
    <s v="Ifugao"/>
    <m/>
    <s v="Damag Elementary School (Jacmal Annex)"/>
    <s v="AGUINALDO"/>
    <n v="0"/>
    <n v="1"/>
    <s v="2STY6CL"/>
    <n v="6"/>
    <n v="17692436.028099999"/>
    <n v="17383633.920000002"/>
    <s v="Ongoing"/>
    <n v="0.05"/>
    <n v="0.16"/>
    <n v="0.11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0"/>
    <s v="Kalinga"/>
    <n v="135992"/>
    <s v="Lubuagan Central School"/>
    <s v="LUBUAGAN"/>
    <n v="0"/>
    <n v="1"/>
    <s v="2STY4CL"/>
    <n v="4"/>
    <n v="11337595.926549999"/>
    <n v="11301120.470000001"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0"/>
    <s v="Kalinga"/>
    <n v="135992"/>
    <s v="Lubuagan Central School"/>
    <s v="LUBUAGAN"/>
    <n v="0"/>
    <m/>
    <s v="2STY6CL"/>
    <n v="6"/>
    <n v="15111409.3125"/>
    <n v="14922987.75"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0"/>
    <s v="Mt. Province"/>
    <n v="136282"/>
    <s v="Amolong Elementary School"/>
    <s v="PARACELIS"/>
    <n v="0"/>
    <n v="1"/>
    <s v="1STY3CL"/>
    <n v="3"/>
    <n v="5419234.2999999998"/>
    <n v="5404891.4400000004"/>
    <s v="Ongoing"/>
    <n v="0.64"/>
    <n v="0.8"/>
    <n v="0.16000000000000003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0"/>
    <s v="Mt. Province"/>
    <n v="136267"/>
    <s v="Apapawan Elementary School"/>
    <s v="NATONIN"/>
    <n v="0"/>
    <n v="1"/>
    <s v="1STY2CL"/>
    <n v="2"/>
    <n v="6265625"/>
    <n v="6100000"/>
    <s v="Ongoing"/>
    <n v="0.56999999999999995"/>
    <n v="0.5699999999999999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0"/>
    <s v="Mt. Province"/>
    <n v="136289"/>
    <s v="Butigue Elementary School"/>
    <s v="PARACELIS"/>
    <n v="0"/>
    <n v="1"/>
    <s v="3STY12CL"/>
    <n v="12"/>
    <n v="32230375"/>
    <n v="32149500"/>
    <s v="Ongoing"/>
    <n v="0.37"/>
    <n v="0.4"/>
    <n v="3.0000000000000027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0"/>
    <s v="Mt. Province"/>
    <n v="305261"/>
    <s v="Paracelis National High School"/>
    <s v="PARACELIS"/>
    <n v="0"/>
    <n v="1"/>
    <s v="4STY12CL"/>
    <n v="12"/>
    <n v="35990162.027500011"/>
    <n v="35361310.450000003"/>
    <s v="Ongoing"/>
    <n v="0.39"/>
    <n v="0.45"/>
    <n v="0.06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0"/>
    <s v="Tabuk City"/>
    <n v="220531"/>
    <s v="Bulanao East Annex - Greenhills PS"/>
    <s v="CITY OF TABUK (Capital)"/>
    <n v="0"/>
    <n v="1"/>
    <s v="3STY6CL (MODIFIED)"/>
    <n v="6"/>
    <n v="20861894.715099994"/>
    <n v="20579685.91"/>
    <s v="Ongoing"/>
    <n v="0.02"/>
    <n v="0.2"/>
    <n v="0.18000000000000002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"/>
    <s v="Agusan del Norte"/>
    <n v="304679"/>
    <s v="Bokbokon NHS (Durian NHS Annex)"/>
    <s v="LAS NIEVES"/>
    <n v="1"/>
    <n v="1"/>
    <s v="1STY2CL"/>
    <n v="2"/>
    <n v="4803882.316400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Agusan del Norte"/>
    <n v="211511"/>
    <s v="Calayagon ES"/>
    <s v="BUENAVISTA"/>
    <n v="2"/>
    <n v="1"/>
    <s v="1-UNIT 1STY2CL with Toilet Attached and Handwashing Facility "/>
    <n v="2"/>
    <n v="3190116.79347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Agusan del Norte"/>
    <n v="131494"/>
    <s v="Cubi-Cubi ES"/>
    <s v="NASIPIT"/>
    <n v="2"/>
    <n v="1"/>
    <s v="1STY3CL with Attached Toilet &amp; Handwashing Facility"/>
    <n v="3"/>
    <n v="3965955.5033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131587"/>
    <s v="Lawigan ES"/>
    <s v="TUBAY"/>
    <n v="2"/>
    <n v="1"/>
    <s v="1STY3CL with Attached Toilet &amp; Handwashing Facility"/>
    <n v="3"/>
    <n v="6254112.77120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317320"/>
    <s v="Pupotsan NHS (Magallanes NHS Annex)"/>
    <s v="MAGALLANES"/>
    <n v="2"/>
    <n v="1"/>
    <s v="1-UNIT 1STY3CL with Toilet Attached and Handwashing Facility "/>
    <n v="3"/>
    <n v="4488870.88172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317320"/>
    <s v="Pupotsan NHS (Magallanes NHS Annex)"/>
    <s v="MAGALLANES"/>
    <n v="2"/>
    <m/>
    <s v="3UNITS 1STY2CL"/>
    <n v="6"/>
    <n v="11389844.8631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1"/>
    <s v="Agusan del Sur"/>
    <n v="304710"/>
    <s v="Del Monte NHS"/>
    <s v="TALACOGON"/>
    <n v="1"/>
    <n v="1"/>
    <s v="2STY4CL "/>
    <n v="4"/>
    <n v="13674100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"/>
    <s v="Agusan del Sur"/>
    <n v="131703"/>
    <s v="Guadalupe CES"/>
    <s v="ESPERANZA"/>
    <n v="1"/>
    <n v="1"/>
    <s v="1STY2CL (w/ toilet at each classroom)"/>
    <n v="2"/>
    <n v="5619012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"/>
    <s v="Agusan del Sur"/>
    <n v="131788"/>
    <s v="San Vicente ES"/>
    <s v="PROSPERIDAD (Capital)"/>
    <n v="1"/>
    <n v="1"/>
    <s v="2STY10CL"/>
    <n v="10"/>
    <n v="27323137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"/>
    <s v="Agusan del Sur"/>
    <n v="131714"/>
    <s v="Tandang Sora Elementary School"/>
    <s v="ESPERANZA"/>
    <n v="1"/>
    <n v="1"/>
    <s v="2STY6CL"/>
    <n v="6"/>
    <n v="20526187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"/>
    <s v="Agusan del Sur"/>
    <n v="317426"/>
    <s v="Buenasuerte National High School"/>
    <s v="SAN FRANCISCO"/>
    <n v="2"/>
    <n v="1"/>
    <s v="1STY4CL W/ TOILET"/>
    <n v="4"/>
    <n v="9546086.461899999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"/>
    <s v="Agusan del Sur"/>
    <n v="132009"/>
    <s v="Quimayong ES"/>
    <s v="TRENTO"/>
    <n v="2"/>
    <n v="1"/>
    <s v="1STY3CL W/ TOILET"/>
    <n v="3"/>
    <n v="6937294.5163250016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"/>
    <s v="Bayugan City"/>
    <n v="131609"/>
    <s v="Panaytay ES"/>
    <s v="CITY OF BAYUGAN"/>
    <n v="1"/>
    <n v="1"/>
    <s v="1STY2CL (w/ toilet at each classroom)"/>
    <n v="2"/>
    <n v="5603975"/>
    <m/>
    <s v="Ongoing"/>
    <n v="0.45"/>
    <n v="0.4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"/>
    <s v="Bislig City"/>
    <n v="132635"/>
    <s v="San Roque Central Elementary School"/>
    <s v="CITY OF BISLIG"/>
    <n v="2"/>
    <n v="1"/>
    <s v="1STY2CL (with Toilet Attached)"/>
    <n v="2"/>
    <n v="4991723.1674500005"/>
    <m/>
    <s v="Ongoing"/>
    <n v="0.21"/>
    <n v="0.21"/>
    <n v="0"/>
    <m/>
    <s v="19NI0061"/>
    <s v="19NI0061"/>
    <s v="August 1, 2019"/>
    <s v="August 8, 2019"/>
    <s v="August 20, 2019"/>
    <s v="August 27, 2019"/>
    <s v="August 30, 2019"/>
    <s v="LM Construction &amp; General Marketing"/>
    <d v="2019-12-26T00:00:00"/>
    <m/>
    <n v="0"/>
    <n v="0"/>
    <n v="0"/>
    <n v="1"/>
    <n v="0"/>
    <n v="0"/>
    <n v="0"/>
    <n v="0"/>
    <n v="2"/>
    <n v="0"/>
  </r>
  <r>
    <s v="SHS"/>
    <x v="1"/>
    <s v="Cabadbaran City"/>
    <n v="330101"/>
    <s v="Puting Bato National High School"/>
    <s v="CITY OF CABADBARAN"/>
    <n v="2"/>
    <n v="1"/>
    <s v="2UNITS 2STY4CL"/>
    <n v="8"/>
    <n v="20877643.1079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"/>
    <s v="Cabadbaran City"/>
    <n v="330101"/>
    <s v="Puting Bato National High School"/>
    <s v="CITY OF CABADBARAN"/>
    <n v="2"/>
    <m/>
    <s v="1STY6CL"/>
    <n v="6"/>
    <n v="8428891.399300001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"/>
    <s v="Dinagat Island"/>
    <n v="132399"/>
    <s v="Magsaysay ES"/>
    <s v="DINAGAT"/>
    <n v="0"/>
    <n v="1"/>
    <s v="1STY3CL"/>
    <n v="3"/>
    <n v="5213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Dinagat Island"/>
    <n v="132370"/>
    <s v="Sta Rita ES"/>
    <s v="CAGDIANAO"/>
    <n v="0"/>
    <n v="1"/>
    <s v="1STY2CL"/>
    <n v="2"/>
    <n v="3909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City"/>
    <n v="132272"/>
    <s v="Surigao City Pilot Sch."/>
    <s v="SURIGAO CITY (Capital)"/>
    <n v="2"/>
    <n v="1"/>
    <s v="4STY16CL"/>
    <n v="16"/>
    <n v="46402225.142174996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1"/>
    <s v="Surigao City"/>
    <n v="132243"/>
    <s v="Vicente Cabilao Mem. ES (Balibayon ES)"/>
    <s v="SURIGAO CITY (Capital)"/>
    <n v="2"/>
    <n v="1"/>
    <s v="1STY2CL"/>
    <n v="2"/>
    <n v="4874764.16912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del Norte"/>
    <n v="132331"/>
    <s v="Anao-aon CES"/>
    <s v="SAN FRANCISCO (ANAO-AON)"/>
    <n v="2"/>
    <n v="1"/>
    <s v="2STY6CL"/>
    <n v="6"/>
    <n v="16998458.540924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"/>
    <s v="Surigao del Norte"/>
    <n v="132378"/>
    <s v="Claver Central Elementary School"/>
    <s v="CLAVER"/>
    <n v="2"/>
    <n v="1"/>
    <s v="3STY12CL"/>
    <n v="12"/>
    <n v="43451263.916625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"/>
    <s v="Surigao del Sur"/>
    <n v="132858"/>
    <s v="Britania Elementary School"/>
    <s v="SAN AGUSTIN"/>
    <n v="1"/>
    <n v="1"/>
    <s v="1STY2CL (Grade 1-10 CL)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"/>
    <s v="Surigao del Sur"/>
    <n v="317906"/>
    <s v="Cresencio S. Lago National High School"/>
    <s v="MARIHATAG"/>
    <n v="1"/>
    <n v="1"/>
    <s v="1STY2CL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"/>
    <s v="Surigao del Sur"/>
    <n v="304898"/>
    <s v="Marihatag National  Agricultural  High School"/>
    <s v="MARIHATAG"/>
    <n v="1"/>
    <n v="1"/>
    <s v="1STY2CL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del Sur"/>
    <n v="214516"/>
    <s v="Mahogany Elementary School"/>
    <s v="LINGIG"/>
    <n v="2"/>
    <n v="1"/>
    <s v="2STY4CL"/>
    <n v="4"/>
    <n v="13873357.972674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"/>
    <s v="Surigao del Sur"/>
    <n v="214518"/>
    <s v="Pinanapatan Elementary School"/>
    <s v="LINGIG"/>
    <n v="2"/>
    <n v="1"/>
    <s v="1STY2CL (with Toilet Attached)"/>
    <n v="2"/>
    <n v="5670381.201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Tandag City"/>
    <n v="132968"/>
    <s v="Meliton M. Ajos Memorial Elementary  School"/>
    <s v="CITY OF TANDAG (Capital)"/>
    <n v="1"/>
    <n v="1"/>
    <s v="1STY2CL (Grade 1-10 CL)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2"/>
    <s v="Caloocan City"/>
    <n v="305373"/>
    <s v="Sampaguita H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305386"/>
    <s v="Deparo High School"/>
    <s v="Caloocan City"/>
    <n v="1"/>
    <n v="1"/>
    <s v="4STY8CL"/>
    <n v="8"/>
    <n v="24060000"/>
    <m/>
    <s v="Under Procurement"/>
    <n v="0"/>
    <n v="0"/>
    <n v="0"/>
    <s v="exiting bldg - for demolition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3"/>
    <s v="Camarin D E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3"/>
    <s v="Camarin D ES"/>
    <s v="Caloocan City"/>
    <n v="1"/>
    <m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9"/>
    <s v="Bagong Silang E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13"/>
    <s v="Maypajo ES"/>
    <s v="KALOOKAN CITY"/>
    <n v="2"/>
    <n v="1"/>
    <s v="4STY12CL"/>
    <n v="12"/>
    <n v="4741825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2"/>
    <s v="Caloocan City"/>
    <n v="136606"/>
    <s v="Grace Park ES (Main)"/>
    <s v="Caloocan City"/>
    <n v="2"/>
    <n v="1"/>
    <s v="4STY20CL"/>
    <n v="20"/>
    <n v="5094705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20"/>
    <n v="0"/>
    <n v="0"/>
  </r>
  <r>
    <s v="SHS"/>
    <x v="2"/>
    <s v="Caloocan City"/>
    <n v="305388"/>
    <s v="Caloocan HS"/>
    <s v="Caloocan City"/>
    <n v="2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Malabon City"/>
    <n v="136850"/>
    <s v="Tinajeros ES"/>
    <s v="CITY OF MALABON"/>
    <n v="0"/>
    <n v="1"/>
    <s v="4STY8CL"/>
    <n v="8"/>
    <n v="30877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2"/>
    <s v="Malabon City"/>
    <n v="305450"/>
    <s v="Panghulo NHS"/>
    <s v="CITY OF MALABON"/>
    <n v="0"/>
    <n v="1"/>
    <s v="4STY16CL"/>
    <n v="16"/>
    <n v="76671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SHS"/>
    <x v="2"/>
    <s v="Manila"/>
    <n v="500566"/>
    <s v="T. Paez Integrated School (Elem.)"/>
    <s v="CITY OF MANILA"/>
    <n v="1"/>
    <n v="1"/>
    <s v="4STY20CL"/>
    <n v="20"/>
    <n v="683705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2"/>
    <s v="Manila"/>
    <n v="136437"/>
    <s v="Manuel  L. Quezon Elementary School"/>
    <s v="CITY OF MANILA"/>
    <n v="1"/>
    <n v="1"/>
    <s v="4STY20CL"/>
    <n v="20"/>
    <n v="683705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2"/>
    <s v="Manila"/>
    <n v="136437"/>
    <s v="Manuel  L. Quezon Elementary School"/>
    <s v="CITY OF MANILA"/>
    <n v="1"/>
    <m/>
    <s v="2UNITS 4STY12CL"/>
    <n v="24"/>
    <n v="99448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4"/>
    <n v="0"/>
  </r>
  <r>
    <s v="K10"/>
    <x v="2"/>
    <s v="Manila"/>
    <n v="136439"/>
    <s v="I. Delos Reyes ES"/>
    <s v="CITY OF MANILA"/>
    <n v="1"/>
    <n v="1"/>
    <s v="4STY16CL"/>
    <n v="32"/>
    <n v="574432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2"/>
    <n v="0"/>
  </r>
  <r>
    <s v="K10"/>
    <x v="2"/>
    <s v="Manila"/>
    <n v="136456"/>
    <s v="P. Guevara Elementary School"/>
    <s v="CITY OF MANILA"/>
    <n v="3"/>
    <n v="1"/>
    <s v="4STY12CL"/>
    <n v="12"/>
    <n v="42907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52"/>
    <s v="P. Gomez ES"/>
    <s v="CITY OF MANILA"/>
    <n v="3"/>
    <n v="1"/>
    <s v="4STY12CL"/>
    <n v="12"/>
    <n v="52337464.768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Manila"/>
    <n v="305302"/>
    <s v="Jose Abad Santos High School"/>
    <s v="CITY OF MANILA"/>
    <n v="3"/>
    <n v="1"/>
    <s v="4STY16CL"/>
    <n v="16"/>
    <n v="83876040.82410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Manila"/>
    <n v="305300"/>
    <s v="Cayetano Arellano High School"/>
    <s v="CITY OF MANILA"/>
    <n v="3"/>
    <n v="1"/>
    <s v="4STY12CL"/>
    <n v="12"/>
    <n v="66203184.49317499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46"/>
    <s v="Andres Bonifacio Elementary School"/>
    <s v="CITY OF MANILA"/>
    <n v="3"/>
    <n v="1"/>
    <s v="4STY12CL"/>
    <n v="12"/>
    <n v="54417594.52449999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60"/>
    <s v="G. Lopez Jaena Elementary School"/>
    <s v="CITY OF MANILA"/>
    <n v="4"/>
    <n v="1"/>
    <s v="4STY20CL (SPECIAL DESIGN)"/>
    <n v="20"/>
    <n v="56541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Manila"/>
    <n v="136472"/>
    <s v="Pio del Pilar Elementary School"/>
    <s v="CITY OF MANILA"/>
    <n v="5"/>
    <n v="1"/>
    <s v="4STY8CL"/>
    <n v="8"/>
    <n v="295737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Manila"/>
    <n v="136482"/>
    <s v="Bagong Diwa Elementary School"/>
    <s v="CITY OF MANILA"/>
    <n v="6"/>
    <n v="1"/>
    <s v="4STY24CL"/>
    <n v="24"/>
    <n v="49724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2"/>
    <s v="Manila"/>
    <n v="136471"/>
    <s v="Bacood Elementary School"/>
    <s v="CITY OF MANILA"/>
    <n v="5"/>
    <n v="1"/>
    <s v="4STY16CL"/>
    <n v="16"/>
    <n v="50726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Muntinlupa City"/>
    <n v="136911"/>
    <s v="Buli ES"/>
    <s v="CITY OF MUNTINLUPA"/>
    <n v="0"/>
    <n v="1"/>
    <s v="4STY8CL"/>
    <n v="8"/>
    <n v="2807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Muntinlupa City"/>
    <n v="136908"/>
    <s v="Alabang ES (Main)"/>
    <s v="CITY OF MUNTINLUPA"/>
    <n v="0"/>
    <n v="1"/>
    <s v="4STY20CL"/>
    <n v="20"/>
    <n v="49122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Navotas"/>
    <n v="136868"/>
    <s v="Tangos I Elementary School"/>
    <s v="CITY OF NAVOTAS"/>
    <n v="0"/>
    <n v="1"/>
    <s v="4STY8CL"/>
    <n v="8"/>
    <n v="38335600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Navotas"/>
    <n v="136864"/>
    <s v="San Rafael Vill. Elementary School"/>
    <s v="CITY OF NAVOTAS"/>
    <n v="0"/>
    <n v="1"/>
    <s v="4STY8CL"/>
    <n v="8"/>
    <n v="38335600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492"/>
    <s v="Ramon Magsaysay ES"/>
    <s v="QUEZON CITY"/>
    <n v="1"/>
    <n v="1"/>
    <s v="4STY24CL"/>
    <n v="24"/>
    <n v="62756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4"/>
    <n v="0"/>
  </r>
  <r>
    <s v="K10"/>
    <x v="2"/>
    <s v="Quezon City"/>
    <n v="136492"/>
    <s v="Ramon Magsaysay ES"/>
    <s v="QUEZON CITY"/>
    <n v="1"/>
    <m/>
    <s v="4STY20CL"/>
    <n v="20"/>
    <n v="541851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Quezon City"/>
    <n v="136491"/>
    <s v="Demetrio Tuazon ES"/>
    <s v="QUEZON CITY"/>
    <n v="1"/>
    <n v="1"/>
    <s v="4STY8CL"/>
    <n v="8"/>
    <n v="225161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07"/>
    <s v="Bagong Pag-Asa Elementary School"/>
    <s v="QUEZON CITY"/>
    <n v="1"/>
    <n v="1"/>
    <s v="4STY20CL"/>
    <n v="20"/>
    <n v="541851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Quezon City"/>
    <n v="136507"/>
    <s v="Bagong Pag-Asa Elementary School"/>
    <s v="QUEZON CITY"/>
    <n v="1"/>
    <m/>
    <s v="4STY16CL"/>
    <n v="16"/>
    <n v="46611237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Quezon City"/>
    <n v="136509"/>
    <s v="Project 6 ES"/>
    <s v="QUEZON CITY"/>
    <n v="1"/>
    <n v="1"/>
    <s v="4STY8CL"/>
    <n v="8"/>
    <n v="226665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69"/>
    <s v="Dona Josefa E. Marcos ES"/>
    <s v="QUEZON CITY"/>
    <n v="3"/>
    <n v="1"/>
    <s v="4STY8CL"/>
    <n v="8"/>
    <n v="303757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69"/>
    <s v="Dona Josefa E. Marcos ES"/>
    <s v="QUEZON CITY"/>
    <n v="3"/>
    <m/>
    <s v="4STY12CL"/>
    <n v="12"/>
    <n v="38095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Quezon City"/>
    <n v="305353"/>
    <s v="Krus na Ligas HS"/>
    <s v="QUEZON CITY"/>
    <n v="4"/>
    <n v="1"/>
    <s v="4STY12CL"/>
    <n v="12"/>
    <n v="4010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Quezon City"/>
    <n v="136533"/>
    <s v="Kaligayahan ES"/>
    <s v="QUEZON CITY"/>
    <n v="5"/>
    <n v="1"/>
    <s v="4STY8CL"/>
    <n v="8"/>
    <n v="24004862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2"/>
    <s v="Taguig"/>
    <n v="305464"/>
    <s v="Tipas National High School"/>
    <s v="TAGUIG CITY"/>
    <n v="1"/>
    <n v="1"/>
    <s v="4STY12CL w/ ROOFDECK"/>
    <n v="12"/>
    <n v="56381109.00935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Valenzuela City"/>
    <n v="320407"/>
    <s v="Wawangpulo National High School"/>
    <s v="CITY OF VALENZUELA"/>
    <n v="1"/>
    <n v="1"/>
    <s v="4STY8CL"/>
    <n v="8"/>
    <n v="1604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Valenzuela City"/>
    <n v="136807"/>
    <s v="Pio Valenzuela ES"/>
    <s v="CITY OF VALENZUELA"/>
    <n v="1"/>
    <n v="1"/>
    <s v="4STY12CL"/>
    <n v="12"/>
    <n v="484408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Valenzuela City"/>
    <n v="305440"/>
    <s v="Lawang Bato National High School"/>
    <s v="CITY OF VALENZUELA"/>
    <n v="1"/>
    <n v="1"/>
    <s v="4STY20CL"/>
    <n v="20"/>
    <n v="51648489.114725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SHS"/>
    <x v="2"/>
    <s v="Valenzuela City"/>
    <n v="305440"/>
    <s v="Lawang Bato National High School"/>
    <s v="CITY OF VALENZUELA"/>
    <n v="1"/>
    <m/>
    <s v="4STY16CL"/>
    <n v="16"/>
    <n v="45893588.73220000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SHS"/>
    <x v="2"/>
    <s v="Valenzuela City"/>
    <n v="305440"/>
    <s v="Lawang Bato National High School"/>
    <s v="CITY OF VALENZUELA"/>
    <n v="1"/>
    <m/>
    <s v="4STY8CL"/>
    <n v="8"/>
    <n v="22502549.94464999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Valenzuela City"/>
    <n v="320406"/>
    <s v="Canumay East National High School"/>
    <s v="CITY OF VALENZUELA"/>
    <n v="1"/>
    <n v="1"/>
    <s v="2UNITS 4STY8CL"/>
    <n v="16"/>
    <n v="45120136.6440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Valenzuela City"/>
    <n v="136825"/>
    <s v="Marulas Central School"/>
    <s v="CITY OF VALENZUELA"/>
    <n v="2"/>
    <n v="1"/>
    <s v="4STY8CL"/>
    <n v="8"/>
    <n v="22697871.370499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2"/>
    <s v="Valenzuela City"/>
    <n v="305445"/>
    <s v="Caruhatan National High School"/>
    <s v="CITY OF VALENZUELA"/>
    <n v="2"/>
    <n v="1"/>
    <s v="4STY20CL"/>
    <n v="20"/>
    <n v="47655164.23857498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3"/>
    <s v="Batac city "/>
    <n v="100079"/>
    <s v="Magnuang ES"/>
    <s v="Batac City"/>
    <n v="2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Candon City"/>
    <n v="100433"/>
    <s v="Calaoa-an Elementary School"/>
    <s v="Candon City"/>
    <n v="2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Candon City"/>
    <n v="1004388"/>
    <s v="Felomino G. Gagarin ES"/>
    <s v="CITY OF CANDON"/>
    <n v="2"/>
    <n v="1"/>
    <s v="1STY2CL"/>
    <n v="2"/>
    <n v="3755459.4455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Dagupan City"/>
    <n v="102154"/>
    <s v="Bacayao Sur ES"/>
    <s v="DAGUPAN CITY"/>
    <n v="4"/>
    <n v="1"/>
    <s v="3STY9CL"/>
    <n v="9"/>
    <n v="30578805.74342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SHS"/>
    <x v="3"/>
    <s v="Dagupan City"/>
    <n v="500053"/>
    <s v="East Central IS"/>
    <s v="DAGUPAN CITY"/>
    <n v="4"/>
    <n v="1"/>
    <s v="3STY9CL"/>
    <n v="9"/>
    <n v="26610436.641125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49"/>
    <s v="Juan L. Siapno ES"/>
    <s v="Dagupan City"/>
    <n v="4"/>
    <n v="1"/>
    <s v="3STY9CL"/>
    <n v="9"/>
    <n v="25472507.7231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81"/>
    <s v="Juan P. Guadiz ES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79"/>
    <s v="Salapingao ES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52"/>
    <s v="West Central ES I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Ilocos Norte"/>
    <n v="100198"/>
    <s v="Dadaeman Elementary School"/>
    <s v="Pasuquin"/>
    <n v="1"/>
    <n v="1"/>
    <s v="1STY2CL"/>
    <n v="2"/>
    <n v="3797075.3658750001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3"/>
    <s v="Ilocos Norte"/>
    <n v="100204"/>
    <s v="Nagabungan ES"/>
    <s v="Pasuquin"/>
    <n v="1"/>
    <n v="1"/>
    <s v="1STY2CL"/>
    <n v="2"/>
    <n v="3797075.3658750001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3"/>
    <s v="Ilocos Norte"/>
    <n v="300029"/>
    <s v="Sarrat National High School"/>
    <s v="SARRAT"/>
    <n v="1"/>
    <n v="1"/>
    <s v="4STY20CL"/>
    <n v="20"/>
    <n v="48270375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3"/>
    <s v="Ilocos Norte"/>
    <n v="100214"/>
    <s v="Tabungao PS"/>
    <s v="Pasuquin"/>
    <n v="1"/>
    <n v="1"/>
    <s v="1STY3CL"/>
    <n v="3"/>
    <n v="5695613.0538250003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3"/>
    <s v="Ilocos Norte"/>
    <n v="100185"/>
    <s v="Nagbacalan ES"/>
    <s v="PAOAY"/>
    <n v="2"/>
    <n v="1"/>
    <s v="1STY3CL"/>
    <n v="3"/>
    <n v="5858371.695725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3"/>
    <s v="Ilocos Sur"/>
    <n v="300043"/>
    <s v="Cabugao NHS"/>
    <s v="CABUGAO"/>
    <n v="1"/>
    <n v="1"/>
    <s v="2STY4CL"/>
    <n v="4"/>
    <n v="9589937.576299998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13"/>
    <s v="Ambulo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14"/>
    <s v="Anteng P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702"/>
    <s v="Babal-lasioan ES"/>
    <s v="SANTA MARIA"/>
    <n v="2"/>
    <n v="1"/>
    <s v="2STY6CL"/>
    <n v="6"/>
    <n v="17866914.005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Ilocos Sur"/>
    <n v="100516"/>
    <s v="Banglayan Elementary School"/>
    <s v="NARVACAN"/>
    <n v="2"/>
    <n v="1"/>
    <s v="2STY4CL"/>
    <n v="4"/>
    <n v="10096781.871889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17"/>
    <s v="Bulanos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36"/>
    <s v="Cagayun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37"/>
    <s v="Codoog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21"/>
    <s v="Kakaldin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393"/>
    <s v="Macaoayan Comm. Sch."/>
    <s v="BURGOS"/>
    <n v="2"/>
    <n v="1"/>
    <s v="2STY4CL"/>
    <n v="4"/>
    <n v="10096781.871889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395"/>
    <s v="Padayao ES"/>
    <s v="BURGOS"/>
    <n v="2"/>
    <n v="1"/>
    <s v="2STY4CL"/>
    <n v="4"/>
    <n v="8995845.54002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27"/>
    <s v="Parparia Elementary School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La Union"/>
    <n v="101085"/>
    <s v="Santol Central School"/>
    <s v="SANTOL"/>
    <n v="1"/>
    <n v="1"/>
    <s v="2STY4CL"/>
    <n v="4"/>
    <n v="9822142.119999997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La Union"/>
    <n v="300141"/>
    <s v="Santol Voc'l. HS - Liguay Annex"/>
    <s v="SANTOL"/>
    <n v="1"/>
    <n v="1"/>
    <s v="1STY2CL"/>
    <n v="2"/>
    <n v="4110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La Union"/>
    <n v="100940"/>
    <s v="Caba CES"/>
    <s v="CABA"/>
    <n v="2"/>
    <n v="1"/>
    <s v="2STY4CL"/>
    <n v="4"/>
    <n v="9822142.119999997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La Union"/>
    <n v="101002"/>
    <s v="San Luis ES"/>
    <s v="PUGO"/>
    <n v="2"/>
    <n v="1"/>
    <s v="2STY8CL"/>
    <n v="8"/>
    <n v="20116843.842875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Laoag City"/>
    <n v="102210"/>
    <s v="Lagui-Sail Elementary School"/>
    <s v="Laoag City"/>
    <n v="1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136"/>
    <s v="Baruan ES"/>
    <s v="Agno"/>
    <n v="1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214"/>
    <s v="Mal-ong ES"/>
    <s v="Anda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91"/>
    <s v="Laguit Centro ES"/>
    <s v="Bugallon I"/>
    <n v="2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337"/>
    <s v="Tombor ES"/>
    <s v="Binmaley"/>
    <n v="2"/>
    <n v="1"/>
    <s v="3STY6CL"/>
    <n v="6"/>
    <n v="15834261.5565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299"/>
    <s v="Paragos ES"/>
    <s v="BAYAMBANG"/>
    <n v="3"/>
    <n v="1"/>
    <s v="1STY4CL"/>
    <n v="4"/>
    <n v="7811162.26764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557"/>
    <s v="Biba ES"/>
    <s v="Malasiqui"/>
    <n v="3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565"/>
    <s v="J.C. Macaranas ES"/>
    <s v="Malasiqui"/>
    <n v="3"/>
    <n v="1"/>
    <s v="1STY5CL"/>
    <n v="5"/>
    <n v="9492688.4197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3"/>
    <s v="Pangasinan I, Lingayen"/>
    <n v="101338"/>
    <s v="Arnedo ES"/>
    <s v="BOLINAO"/>
    <n v="1"/>
    <n v="1"/>
    <s v="2STY6CL"/>
    <n v="6"/>
    <n v="13088808.4400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, Lingayen"/>
    <n v="300161"/>
    <s v="Balingasay NHS"/>
    <s v="BOLINAO"/>
    <n v="1"/>
    <n v="1"/>
    <s v="4STY8CL"/>
    <n v="8"/>
    <n v="20916395.4872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, Lingayen"/>
    <n v="500370"/>
    <s v="Bolinao Integrated School"/>
    <s v="BOLINAO"/>
    <n v="1"/>
    <n v="1"/>
    <s v="4STY8CL"/>
    <n v="8"/>
    <n v="20916395.4872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401"/>
    <s v="Burgos Central School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02"/>
    <s v="Cabarua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343"/>
    <s v="Cabuyao Elementary School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49"/>
    <s v="Estanza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70"/>
    <s v="Yabyaban Elementary School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8"/>
    <s v="Ilio-Ilio ES"/>
    <s v="BURGOS"/>
    <n v="1"/>
    <n v="1"/>
    <s v="1STY3CL"/>
    <n v="3"/>
    <n v="5858371.695725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Pangasinan I, Lingayen"/>
    <n v="101352"/>
    <s v="Ilog-Malino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207"/>
    <s v="ILOG-MALINO NATIONAL HIGH SCHOOL"/>
    <s v="BOLINAO"/>
    <n v="1"/>
    <n v="1"/>
    <s v="2STY8CL"/>
    <n v="8"/>
    <n v="19082377.23565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, Lingayen"/>
    <n v="300239"/>
    <s v="Jose Rivera Bonsay NHS (Pogoruac NHS)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353"/>
    <s v="Lambes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9"/>
    <s v="Papallase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0"/>
    <s v="Poguruac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1"/>
    <s v="San Miguel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3"/>
    <s v="Pangasinan I, Lingayen"/>
    <n v="500620"/>
    <s v="Sapa Grande Integrated School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3"/>
    <s v="Sapa Pequeña ES"/>
    <s v="BURGOS"/>
    <n v="1"/>
    <n v="1"/>
    <s v="1STY2CL"/>
    <n v="2"/>
    <n v="3905581.1338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4"/>
    <s v="Tambaca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06"/>
    <s v="Don Antonio Bonilla Mem.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20"/>
    <s v="Bued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16"/>
    <s v="Balani-Parongking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29"/>
    <s v="Balingueo Elementary School"/>
    <s v="SANTA BARBARA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03"/>
    <s v="Cabongaoan ES"/>
    <s v="BURGOS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63"/>
    <s v="Banaoang NHS"/>
    <s v="SANTA BARBARA"/>
    <n v="3"/>
    <n v="1"/>
    <s v="4STY8CL"/>
    <n v="8"/>
    <n v="18925955.3260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536"/>
    <s v="Barang ES"/>
    <s v="MALASIQUI"/>
    <n v="3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78"/>
    <s v="Buenlag NHS"/>
    <s v="CALASIAO"/>
    <n v="3"/>
    <n v="1"/>
    <s v="4STY8CL"/>
    <n v="8"/>
    <n v="18925955.3160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421"/>
    <s v="Cabilocaan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30"/>
    <s v="Dalongue ES"/>
    <s v="SANTA BARBARA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93"/>
    <s v="Daniel Maramba NHS"/>
    <s v="SANTA BARBARA"/>
    <n v="3"/>
    <n v="1"/>
    <s v="3STY9CL"/>
    <n v="9"/>
    <n v="23718244.5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, Lingayen"/>
    <n v="101432"/>
    <s v="Doyong Malabago ES"/>
    <s v="CALASIAO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645"/>
    <s v="Leet Elementary School"/>
    <s v="SANTA BARBARA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34"/>
    <s v="Longos Elementary School"/>
    <s v="CALASIAO"/>
    <n v="3"/>
    <n v="1"/>
    <s v="2STY6CL"/>
    <n v="6"/>
    <n v="1634289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37"/>
    <s v="Mancup ES"/>
    <s v="CALASIAO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34"/>
    <s v="Maronong ES"/>
    <s v="SANTA BARBARA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7"/>
    <s v="Don Matias ES"/>
    <s v="BURGOS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79"/>
    <s v="Burgos NHS"/>
    <s v="BURGOS"/>
    <n v="1"/>
    <n v="1"/>
    <s v="3STY9CL"/>
    <n v="9"/>
    <n v="24529217.8493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, Lingayen"/>
    <n v="101438"/>
    <s v="Nagsaing Elementary School"/>
    <s v="CALASIAO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24"/>
    <s v="Nalsian Bacayao ES"/>
    <s v="CALASIAO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51"/>
    <s v="Payas ES"/>
    <s v="SANTA BARBARA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40"/>
    <s v="Talibaew ES"/>
    <s v="CALASIAO"/>
    <n v="3"/>
    <n v="1"/>
    <s v="3STY9CL"/>
    <n v="9"/>
    <n v="24018994.5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I, Binalonan"/>
    <n v="101904"/>
    <s v="Bigbiga ES"/>
    <s v="SAN FABIAN"/>
    <n v="4"/>
    <n v="1"/>
    <s v="2STY8CL"/>
    <n v="8"/>
    <n v="18686460.441974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25"/>
    <s v="Jose N. Juguilon ES"/>
    <s v="SAN FABIAN"/>
    <n v="4"/>
    <n v="1"/>
    <s v="2STY4CL"/>
    <n v="4"/>
    <n v="10270104.5533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28"/>
    <s v="Longos ES"/>
    <s v="SAN FABIAN"/>
    <n v="4"/>
    <n v="1"/>
    <s v="2STY8CL"/>
    <n v="8"/>
    <n v="18047852.302975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29"/>
    <s v="Longos Proper ES"/>
    <s v="SAN FABIAN"/>
    <n v="4"/>
    <n v="1"/>
    <s v="2STY8CL"/>
    <n v="8"/>
    <n v="18047852.302975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13"/>
    <s v="Rabon ES"/>
    <s v="SAN FABIAN"/>
    <n v="4"/>
    <n v="1"/>
    <s v="2STY4CL"/>
    <n v="4"/>
    <n v="10310723.437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15"/>
    <s v="Sanitas ES"/>
    <s v="SAN FABIAN"/>
    <n v="4"/>
    <n v="1"/>
    <s v="2STY8CL"/>
    <n v="8"/>
    <n v="18706769.8789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I, Binalonan"/>
    <n v="300295"/>
    <s v="Cabilaoan Agro-Industrial H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00319"/>
    <s v="Laoac NH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786"/>
    <s v="Lebueg E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500376"/>
    <s v="Macayo IS"/>
    <s v="ALCALA"/>
    <n v="5"/>
    <n v="1"/>
    <s v="3STY6CL"/>
    <n v="6"/>
    <n v="17506985.0969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873"/>
    <s v="Palacpalac ES"/>
    <s v="POZORRUBIO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37"/>
    <s v="Pinmilapil ES"/>
    <s v="SISON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125"/>
    <s v="Puelay ES"/>
    <s v="VILLASIS"/>
    <n v="5"/>
    <n v="1"/>
    <s v="2STY6CL"/>
    <n v="6"/>
    <n v="23551696.229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21203"/>
    <s v="San Antonio NHS"/>
    <s v="SANTO TOMAS"/>
    <n v="5"/>
    <n v="1"/>
    <s v="3STY6CL"/>
    <n v="6"/>
    <n v="17641149.7320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2060"/>
    <s v="San Jose ES"/>
    <s v="SANTO TOMAS"/>
    <n v="5"/>
    <n v="1"/>
    <s v="3STY6CL"/>
    <n v="6"/>
    <n v="20584781.98090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706"/>
    <s v="San Pedro Ili ES"/>
    <s v="ALCALA"/>
    <n v="5"/>
    <n v="1"/>
    <s v="2STY6CL"/>
    <n v="6"/>
    <n v="13514273.7508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00307"/>
    <s v="Juan G. Macaraeg NHS"/>
    <s v="BINALONAN"/>
    <n v="5"/>
    <n v="1"/>
    <s v="4STY12CL"/>
    <n v="12"/>
    <n v="39640816.864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3"/>
    <s v="Pangasinan II, Binalonan"/>
    <n v="101768"/>
    <s v="Vacante ES"/>
    <s v="BINALONAN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52004"/>
    <s v="Yatyat Annex Elementary School"/>
    <s v="LAOAC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44"/>
    <s v="Dalayap ES"/>
    <s v="SANTA MARIA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895"/>
    <s v="Rizal Elementary School"/>
    <s v="ROSALES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72"/>
    <s v="Salpad ES"/>
    <s v="SAN NICOLAS"/>
    <n v="6"/>
    <n v="1"/>
    <s v="2STY4CL"/>
    <n v="4"/>
    <n v="11848318.37862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842"/>
    <s v="San Macario Norte Elementary School"/>
    <s v="NATIVIDAD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99"/>
    <s v="Teofilo C. Quintin ES"/>
    <s v="SAN QUINTIN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77"/>
    <s v="Zamora ES"/>
    <s v="TAYUG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San Carlos City"/>
    <n v="102250"/>
    <s v="TALANG CENTRAL SCHOOL"/>
    <s v="San Carlos City"/>
    <n v="3"/>
    <n v="1"/>
    <s v="2STY4CL"/>
    <n v="4"/>
    <n v="10025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3"/>
    <s v="San Fernando City"/>
    <n v="500602"/>
    <s v="South Central IS"/>
    <s v="San Fernando City"/>
    <n v="1"/>
    <n v="1"/>
    <s v="2STY6CL"/>
    <n v="6"/>
    <n v="21672302.0811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Urdaneta City"/>
    <n v="102289"/>
    <s v="Camantiles ES"/>
    <s v="Urdaneta City"/>
    <n v="5"/>
    <n v="1"/>
    <s v="1STY2CL"/>
    <n v="2"/>
    <n v="4711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3"/>
    <s v="Vigan City"/>
    <n v="300052"/>
    <s v="Ilocos Sur NHS"/>
    <s v="Vigan City"/>
    <n v="1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4"/>
    <s v="Batanes"/>
    <n v="300415"/>
    <s v="Ivana NHS"/>
    <s v="IVANA"/>
    <n v="0"/>
    <n v="1"/>
    <s v="1STY2CL"/>
    <n v="2"/>
    <n v="9563320.0283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gayan"/>
    <n v="102766"/>
    <s v="Malinta ES"/>
    <s v="LASAM"/>
    <n v="2"/>
    <n v="1"/>
    <s v="1STY2CL"/>
    <n v="2"/>
    <n v="5147025.57524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gayan"/>
    <n v="102352"/>
    <s v="Sta. Rosa Elementary School"/>
    <s v="ABULUG"/>
    <n v="2"/>
    <n v="1"/>
    <s v="1STY2CL"/>
    <n v="2"/>
    <n v="4100860.374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uayan City"/>
    <n v="103241"/>
    <s v="Sillawit ES"/>
    <s v="CITY OF CAUAYAN"/>
    <n v="3"/>
    <n v="1"/>
    <s v="1STY2CL W/ TOILET"/>
    <n v="2"/>
    <n v="5471868.1865750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ity of Ilagan"/>
    <n v="103393"/>
    <s v="Cabeceria 3 Elementary School"/>
    <s v="ILAGAN CITY (CAPITAL)"/>
    <n v="1"/>
    <n v="1"/>
    <s v="1STY2CL W/ TOILET"/>
    <n v="2"/>
    <n v="4692585.087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888"/>
    <s v="Antagan 1st ES - Sitio Magoli Annex"/>
    <s v="TUMAUINI"/>
    <n v="1"/>
    <n v="1"/>
    <s v="1STY3CL W/ TOILET"/>
    <n v="3"/>
    <n v="6345794.784650001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4"/>
    <s v="Isabela"/>
    <m/>
    <s v="SANTA ES - SITIO MINABANG ANNEX"/>
    <s v="TUMAUINI"/>
    <n v="1"/>
    <n v="1"/>
    <s v="1STY2CL W/ TOILET"/>
    <n v="2"/>
    <n v="4300378.756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098"/>
    <s v="Andabuen Elementary School - Main"/>
    <s v="BENITO SOLIVEN"/>
    <n v="2"/>
    <n v="1"/>
    <s v="1STY3CL W/ TOILET"/>
    <n v="3"/>
    <n v="6753370.63327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4"/>
    <s v="Isabela"/>
    <n v="300580"/>
    <s v="Lanting Region National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SHS"/>
    <x v="4"/>
    <s v="Isabela"/>
    <n v="300562"/>
    <s v="Munoz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36"/>
    <s v="Roxas Central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SHS"/>
    <x v="4"/>
    <s v="Isabela"/>
    <n v="300579"/>
    <s v="Roxas National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43"/>
    <s v="Roxas West Central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48"/>
    <s v="Sinamar Elementary School"/>
    <s v="ROXAS"/>
    <n v="2"/>
    <n v="1"/>
    <s v="1STY3CL W/ TOILET"/>
    <n v="3"/>
    <n v="6774472.235725001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4"/>
    <s v="Isabela"/>
    <n v="102990"/>
    <s v="Burgos Elementary School"/>
    <s v="ALICIA"/>
    <n v="3"/>
    <n v="1"/>
    <s v="1STY2CL"/>
    <n v="2"/>
    <n v="5932062.352949998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174"/>
    <s v="Namnama Elementary School"/>
    <s v="CABATUAN"/>
    <n v="3"/>
    <n v="1"/>
    <s v="1STY2CL"/>
    <n v="2"/>
    <n v="5932062.352949998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Nueva Vizcaya"/>
    <n v="104166"/>
    <s v="Bascaran ES"/>
    <s v="SOLANO"/>
    <n v="0"/>
    <n v="1"/>
    <s v="1STY2CL"/>
    <n v="2"/>
    <n v="5233050"/>
    <m/>
    <s v="Ongoing"/>
    <n v="0.05"/>
    <n v="0.05"/>
    <n v="0"/>
    <s v="Project did not statst due to the late release of Permit to Demolish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Nueva Vizcaya"/>
    <n v="104021"/>
    <s v="DIADI CENTRAL SCHOOL"/>
    <s v="DIADI"/>
    <n v="0"/>
    <n v="1"/>
    <s v="1STY2CL"/>
    <n v="2"/>
    <n v="5333300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Nueva Vizcaya"/>
    <n v="300525"/>
    <s v="Tiblac High School"/>
    <s v="AMBAGUIO"/>
    <n v="0"/>
    <n v="1"/>
    <s v="1STY2CL"/>
    <n v="2"/>
    <n v="5513750"/>
    <m/>
    <s v="Ongoing"/>
    <n v="0.04"/>
    <n v="0.04"/>
    <n v="0"/>
    <s v="Location of school building is re-positioned to adapt orientation in the Site Development Plan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Quirino"/>
    <n v="156517"/>
    <s v="Agta Community P/S"/>
    <s v="MADDELA"/>
    <n v="0"/>
    <n v="1"/>
    <s v="1STY2CL W/ TOILET"/>
    <n v="2"/>
    <n v="687314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Santiago City"/>
    <n v="103839"/>
    <s v="San Jose ES"/>
    <s v="CITY OF SANTIAGO"/>
    <n v="4"/>
    <n v="1"/>
    <s v="1STY2CL W/ TOILET"/>
    <n v="2"/>
    <n v="441796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Tuguegarao City"/>
    <n v="104397"/>
    <s v="Carig Norte Elementary School"/>
    <s v="TUGUEGARAO CITY(Capital)"/>
    <n v="3"/>
    <n v="1"/>
    <s v="1STY2CL W/ TOILET"/>
    <n v="2"/>
    <n v="4035321.375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5"/>
    <s v="Angeles City"/>
    <n v="107035"/>
    <s v="Salapungan ES"/>
    <s v="ANGELES CITY"/>
    <n v="1"/>
    <n v="1"/>
    <s v="2STY4CL"/>
    <n v="4"/>
    <n v="11408450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ngeles City"/>
    <n v="107056"/>
    <s v="Leoncia Village ES"/>
    <s v="ANGELES CITY"/>
    <n v="1"/>
    <n v="1"/>
    <s v="2STY4CL"/>
    <n v="4"/>
    <n v="112781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ngeles City"/>
    <n v="107052"/>
    <s v="Apung Guidang Nepomuceno Elementary School"/>
    <s v="ANGELES CITY"/>
    <n v="1"/>
    <n v="1"/>
    <s v="2STY4CL"/>
    <n v="4"/>
    <n v="1140845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Angeles City"/>
    <n v="500131"/>
    <s v="Amsic IS"/>
    <s v="ANGELES CITY"/>
    <n v="1"/>
    <n v="1"/>
    <s v="4STY16CL"/>
    <n v="16"/>
    <n v="37243614.80489999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ngeles City "/>
    <n v="107031"/>
    <s v="Jose P. Dizon  ES"/>
    <s v="Angeles City"/>
    <n v="1"/>
    <n v="1"/>
    <s v="4STY16CL"/>
    <n v="16"/>
    <n v="41966940.171149991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urora"/>
    <n v="104415"/>
    <s v="Reserva ES"/>
    <s v="BALER  (Capital)"/>
    <n v="0"/>
    <n v="1"/>
    <s v="2UNITS 2STY8CL"/>
    <n v="16"/>
    <n v="39380767.87367498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urora"/>
    <n v="104479"/>
    <s v="Puangi ES"/>
    <s v="DIPACULAO"/>
    <n v="0"/>
    <n v="1"/>
    <s v="1STY3CL"/>
    <n v="3"/>
    <n v="5276161.2292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Aurora"/>
    <n v="305397"/>
    <s v="Mijares National High School"/>
    <s v="DIPACULAO"/>
    <n v="0"/>
    <n v="1"/>
    <s v="2STY6CL"/>
    <n v="6"/>
    <n v="20683422.82804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Aurora"/>
    <n v="104412"/>
    <s v="Diego T. Ortiz ES"/>
    <s v="Baler"/>
    <n v="0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urora"/>
    <n v="157516"/>
    <s v="Diamanen PS"/>
    <s v="Dipaculao"/>
    <n v="0"/>
    <n v="1"/>
    <s v="1STY2CL"/>
    <n v="2"/>
    <n v="4895701.3715999983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Aurora"/>
    <n v="104463"/>
    <s v="Bayabas ES"/>
    <s v="DIPACULAO"/>
    <n v="0"/>
    <n v="1"/>
    <s v="1STY3CL"/>
    <n v="3"/>
    <n v="5276161.2292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BALANGA CITY"/>
    <n v="104552"/>
    <s v="Balanga Elementary School"/>
    <s v="Balanga City"/>
    <n v="2"/>
    <n v="1"/>
    <s v="2STY4CL"/>
    <n v="4"/>
    <n v="12222713.702800002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603"/>
    <s v="Tucop ES"/>
    <s v="DINALUPIHAN"/>
    <n v="1"/>
    <n v="1"/>
    <s v="2STY6CL"/>
    <n v="6"/>
    <n v="16560095.395999998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539"/>
    <s v="T. Pinpin MES"/>
    <s v="ABUCAY"/>
    <n v="1"/>
    <n v="1"/>
    <s v="2STY10CL"/>
    <n v="10"/>
    <n v="27568749.177949995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ataan"/>
    <n v="104600"/>
    <s v="Sta. Isabel ES"/>
    <s v="DINALUPIHAN"/>
    <n v="1"/>
    <n v="1"/>
    <s v="2STY4CL"/>
    <n v="4"/>
    <n v="16103622.599849997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8"/>
    <s v="Salian ES"/>
    <s v="ABUCAY"/>
    <n v="1"/>
    <n v="1"/>
    <s v="2STY10CL"/>
    <n v="10"/>
    <n v="27568749.177949995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ataan"/>
    <n v="104610"/>
    <s v="Hermosa ES"/>
    <s v="HERMOSA"/>
    <n v="1"/>
    <n v="1"/>
    <s v="2STY6CL"/>
    <n v="6"/>
    <n v="19492200.067724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576"/>
    <s v="Happy Valley ES"/>
    <s v="DINALUPIHAN"/>
    <n v="1"/>
    <n v="1"/>
    <s v="2STY4CL"/>
    <n v="4"/>
    <n v="15642467.777825003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702"/>
    <s v="F.C. Del Rosario ES"/>
    <s v="SAMAL"/>
    <n v="1"/>
    <n v="1"/>
    <s v="2STY4CL"/>
    <n v="4"/>
    <n v="15423968.682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75"/>
    <s v="Dinalupihan ES"/>
    <s v="DINALUPIHAN"/>
    <n v="1"/>
    <n v="1"/>
    <s v="2UNITS 2STY4CL"/>
    <n v="8"/>
    <n v="27752809.551375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104573"/>
    <s v="Daang Bago ES"/>
    <s v="DINALUPIHAN"/>
    <n v="1"/>
    <n v="1"/>
    <s v="2STY4CL"/>
    <n v="4"/>
    <n v="16054978.763525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1"/>
    <s v="Bangkal ES"/>
    <s v="ABUCAY"/>
    <n v="1"/>
    <n v="1"/>
    <s v="2STY4CL"/>
    <n v="4"/>
    <n v="15423968.6823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1"/>
    <s v="Bangkal ES"/>
    <s v="ABUCAY"/>
    <n v="1"/>
    <m/>
    <s v="2STY4CL"/>
    <n v="4"/>
    <n v="15642467.77782500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Bataan"/>
    <n v="300701"/>
    <s v="Balsik NHS"/>
    <s v="HERMOSA"/>
    <n v="1"/>
    <n v="1"/>
    <s v="2STY6CL"/>
    <n v="6"/>
    <n v="19492200.067724999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687"/>
    <s v="Sto. Domingo ES"/>
    <s v="ORION"/>
    <n v="2"/>
    <n v="1"/>
    <s v="2STY8CL"/>
    <n v="8"/>
    <n v="2085200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300700"/>
    <s v="Saysain NHS"/>
    <s v="BAGAC"/>
    <n v="2"/>
    <n v="1"/>
    <s v="2STY6CL"/>
    <n v="6"/>
    <n v="17875114.906399999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5"/>
    <s v="Bataan"/>
    <n v="306618"/>
    <s v="Mariveles NHS - Camaya Campus"/>
    <s v="MARIVELES"/>
    <n v="2"/>
    <n v="1"/>
    <s v="4STY20CL"/>
    <n v="20"/>
    <n v="47217750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ataan"/>
    <n v="104631"/>
    <s v="Lamao ES"/>
    <s v="LIMAY"/>
    <n v="2"/>
    <n v="1"/>
    <s v="2STY4CL"/>
    <n v="4"/>
    <n v="107267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643"/>
    <s v="Ipag ES"/>
    <s v="MARIVELES"/>
    <n v="2"/>
    <n v="1"/>
    <s v="2STY8CL"/>
    <n v="8"/>
    <n v="2085200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104636"/>
    <s v="Alasasin ES"/>
    <s v="MARIVELES"/>
    <n v="2"/>
    <n v="1"/>
    <s v="2STY6CL"/>
    <n v="6"/>
    <n v="1523800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5"/>
    <s v="Bulacan"/>
    <n v="300776"/>
    <s v="Sta. Cruz NHS"/>
    <s v="PAOMBONG"/>
    <n v="1"/>
    <n v="1"/>
    <s v="1STY4CL"/>
    <n v="4"/>
    <n v="7077921.677499993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Bulacan"/>
    <n v="300754"/>
    <s v="Ramona S. Trillana HS (Mayor Ramon Trillana Mem. HS (Iba NHS))"/>
    <s v="HAGONOY"/>
    <n v="1"/>
    <n v="1"/>
    <s v="4STY12CL"/>
    <n v="12"/>
    <n v="41966940.17114999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Bulacan"/>
    <n v="104825"/>
    <s v="Malis ES"/>
    <s v="GUIGUINTO"/>
    <n v="2"/>
    <n v="1"/>
    <s v="4STY20CL"/>
    <n v="20"/>
    <n v="55217179.60224998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ulacan"/>
    <n v="104959"/>
    <s v="T.P. Policarpio ES (Minuyan ES)"/>
    <s v="NORZAGARAY"/>
    <n v="3"/>
    <n v="1"/>
    <s v="2STY10CL"/>
    <n v="10"/>
    <n v="27748075.95689999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726"/>
    <s v="Sulucan ES"/>
    <s v="ANGAT"/>
    <n v="3"/>
    <n v="1"/>
    <s v="2STY8CL"/>
    <n v="8"/>
    <n v="21968818.804299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4726"/>
    <s v="Sulucan ES"/>
    <s v="ANGAT"/>
    <n v="3"/>
    <m/>
    <s v="2STY6CL"/>
    <n v="6"/>
    <n v="16974423.87409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087"/>
    <s v="Sibul Elementary School"/>
    <s v="SAN MIGUEL"/>
    <n v="3"/>
    <n v="1"/>
    <s v="2STY6CL"/>
    <n v="6"/>
    <n v="18949613.6243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099"/>
    <s v="Dr. Juan F. Pascual MS (formerly Silangan ES)"/>
    <s v="SAN MIGUEL"/>
    <n v="3"/>
    <n v="1"/>
    <s v="2STY8CL"/>
    <n v="8"/>
    <n v="24551364.3976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58502"/>
    <s v="San Vicente ES"/>
    <s v="SAN MIGUEL"/>
    <n v="3"/>
    <n v="1"/>
    <s v="3STY9CL"/>
    <n v="9"/>
    <n v="30349438.90630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SHS"/>
    <x v="5"/>
    <s v="Bulacan"/>
    <n v="300773"/>
    <s v="San Rafael Nat'l Trade School"/>
    <s v="SAN RAFAEL"/>
    <n v="3"/>
    <n v="1"/>
    <s v="4STY20CL"/>
    <n v="20"/>
    <n v="63323606.89165000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ulacan"/>
    <n v="104957"/>
    <s v="San Mateo Elementary School"/>
    <s v="NORZAGARAY"/>
    <n v="3"/>
    <n v="1"/>
    <s v="2STY8CL"/>
    <n v="8"/>
    <n v="20315938.12735000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4952"/>
    <s v="Norzagaray ES"/>
    <s v="NORZAGARAY"/>
    <n v="3"/>
    <n v="1"/>
    <s v="2STY10CL"/>
    <n v="10"/>
    <n v="27088174.57754999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950"/>
    <s v="Matictic Elementary School"/>
    <s v="NORZAGARAY"/>
    <n v="3"/>
    <n v="1"/>
    <s v="2STY4CL"/>
    <n v="4"/>
    <n v="10416182.587674998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ulacan"/>
    <n v="105055"/>
    <s v="Malipampang ES"/>
    <s v="SAN ILDEFONSO"/>
    <n v="3"/>
    <n v="1"/>
    <s v="3STY9CL"/>
    <n v="9"/>
    <n v="26024144.596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5"/>
    <s v="Bulacan"/>
    <n v="105120"/>
    <s v="Maguinao Elementary School"/>
    <s v="SAN RAFAEL"/>
    <n v="3"/>
    <n v="1"/>
    <s v="4STY12CL"/>
    <n v="12"/>
    <n v="33955115.45839998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Bulacan"/>
    <n v="105036"/>
    <s v="Lapnit Elementary School"/>
    <s v="SAN ILDEFONSO"/>
    <n v="3"/>
    <n v="1"/>
    <s v="2STY4CL"/>
    <n v="4"/>
    <n v="11553268.693874998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ulacan"/>
    <n v="105115"/>
    <s v="Caingin ES"/>
    <s v="SAN RAFAEL"/>
    <n v="3"/>
    <n v="1"/>
    <s v="2STY10CL"/>
    <n v="10"/>
    <n v="27229215.46045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966"/>
    <s v="Panghulo Elementary School"/>
    <s v="OBANDO"/>
    <n v="4"/>
    <n v="1"/>
    <s v="3STY6CL"/>
    <n v="6"/>
    <n v="23523321.5798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153"/>
    <s v="Kaylawig ES"/>
    <s v="SANTA MARIA"/>
    <n v="4"/>
    <n v="1"/>
    <s v="4STY8CL"/>
    <n v="8"/>
    <n v="23131517.75277386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5147"/>
    <s v="Cay Pombo ES"/>
    <s v="SANTA MARIA"/>
    <n v="4"/>
    <n v="1"/>
    <s v="3STY15CL"/>
    <n v="15"/>
    <n v="37857022.56005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Cabanatuan City"/>
    <n v="107115"/>
    <s v="San Josef ES"/>
    <s v="Cabanatuan City"/>
    <n v="3"/>
    <n v="1"/>
    <s v="2STY4CL"/>
    <n v="4"/>
    <n v="12222713.702800002"/>
    <m/>
    <s v="Ongoing"/>
    <n v="0.01"/>
    <n v="0.0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Gapan City"/>
    <n v="300849"/>
    <s v="San Nicolas NHS"/>
    <s v="CITY OF GAPAN"/>
    <n v="4"/>
    <n v="1"/>
    <s v="2STY4CL"/>
    <n v="4"/>
    <n v="8968266.5143999998"/>
    <m/>
    <s v="Ongoing"/>
    <n v="0.02"/>
    <n v="0.0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TVL"/>
    <x v="5"/>
    <s v="Gapan City"/>
    <n v="300849"/>
    <s v="San Nicolas NHS"/>
    <s v="CITY OF GAPAN"/>
    <n v="4"/>
    <m/>
    <s v="4STY8WS"/>
    <n v="4"/>
    <n v="39937576.102875002"/>
    <m/>
    <s v="Ongoing"/>
    <n v="0.04"/>
    <n v="0.0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Gapan City"/>
    <n v="105339"/>
    <s v="San Nicolas Central School"/>
    <s v="CITY OF GAPAN"/>
    <n v="4"/>
    <n v="1"/>
    <s v="2STY8CL"/>
    <n v="8"/>
    <n v="21654000"/>
    <m/>
    <s v="Ongoing"/>
    <n v="0.02"/>
    <n v="0.02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Gapan City"/>
    <n v="105325"/>
    <s v="Mahipon ES"/>
    <s v="Gapan City"/>
    <n v="4"/>
    <n v="1"/>
    <s v="2STY4CL"/>
    <n v="4"/>
    <n v="12222713.70280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Gapan City"/>
    <n v="105334"/>
    <s v="Gapan South CS"/>
    <s v="CITY OF GAPAN"/>
    <n v="4"/>
    <n v="1"/>
    <s v="3STY12CL"/>
    <n v="12"/>
    <n v="28571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5"/>
    <s v="Mabalacat City"/>
    <n v="300900"/>
    <s v="Mauaque HS (Res)"/>
    <s v="MABALACAT CITY"/>
    <n v="1"/>
    <n v="1"/>
    <s v="4STY16CL"/>
    <n v="16"/>
    <n v="37003014.80489999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Mabalacat City"/>
    <n v="106079"/>
    <s v="Gasdam ES"/>
    <s v="MABALACAT CITY"/>
    <n v="1"/>
    <n v="1"/>
    <s v="4STY8CL"/>
    <n v="8"/>
    <n v="2046252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Mabalacat City"/>
    <n v="106063"/>
    <s v="Calapi Negrito ES"/>
    <s v="MABALACAT CITY"/>
    <n v="1"/>
    <n v="1"/>
    <s v="2STY4CL"/>
    <n v="4"/>
    <n v="12472607.5795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Malolos City"/>
    <n v="104877"/>
    <s v="Santor ES"/>
    <s v="CITY OF MALOLOS  (Capital)"/>
    <n v="1"/>
    <n v="1"/>
    <s v="2STY4CL"/>
    <n v="4"/>
    <n v="12472607.5795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Meycauayan City"/>
    <n v="265001"/>
    <s v="Caingin Bayanihan ES"/>
    <s v="CITY OF MEYCAUAYAN"/>
    <n v="4"/>
    <n v="1"/>
    <s v="4STY8CL"/>
    <n v="8"/>
    <n v="20298212.684250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Munoz Science City"/>
    <n v="105561"/>
    <s v="Sapang Cawayan ES"/>
    <s v="SCIENCE CITY OF MUÑOZ"/>
    <n v="2"/>
    <n v="1"/>
    <s v="1STY3CL"/>
    <n v="3"/>
    <n v="5695613.053825000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Munoz Science City"/>
    <n v="500395"/>
    <s v="Gabaldon IS"/>
    <s v="SCIENCE CITY OF MUÑOZ"/>
    <n v="2"/>
    <n v="1"/>
    <s v="1STY3CL"/>
    <n v="3"/>
    <n v="5695613.053825000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5"/>
    <s v="Nueva Ecija"/>
    <n v="300860"/>
    <s v="Vicente R. Bumanlag, Sr. National HS"/>
    <s v="ALIAGA"/>
    <n v="1"/>
    <n v="1"/>
    <s v="3STY15CL"/>
    <n v="15"/>
    <n v="41015159.292750001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Nueva Ecija"/>
    <n v="105807"/>
    <s v="Talavera North Elementary School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Nueva Ecija"/>
    <n v="300864"/>
    <s v="TALAVERA NATIONAL HIGH SCHOOL"/>
    <s v="TALAVERA"/>
    <n v="1"/>
    <n v="1"/>
    <s v="4STY20CL"/>
    <n v="20"/>
    <n v="44303156.9782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Nueva Ecija"/>
    <n v="105806"/>
    <s v="Talavera CS"/>
    <s v="TALAVERA"/>
    <n v="1"/>
    <n v="1"/>
    <s v="4STY20CL"/>
    <n v="20"/>
    <n v="47655164.238574989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Nueva Ecija"/>
    <n v="105829"/>
    <s v="San Miguel Na Munti ES"/>
    <s v="TALAVERA"/>
    <n v="1"/>
    <n v="1"/>
    <s v="2STY4CL"/>
    <n v="4"/>
    <n v="14502998.618849996"/>
    <m/>
    <s v="Ongoing"/>
    <n v="0.7"/>
    <n v="0.7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Nueva Ecija"/>
    <n v="306807"/>
    <s v="San Carlos High School"/>
    <s v="ALIAGA"/>
    <n v="1"/>
    <n v="1"/>
    <s v="4STY12CL"/>
    <n v="12"/>
    <n v="36017544.402725004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Nueva Ecija"/>
    <n v="105181"/>
    <s v="San Carlos ES"/>
    <s v="ALIAGA"/>
    <n v="1"/>
    <n v="1"/>
    <s v="3STY12CL"/>
    <n v="12"/>
    <n v="33508110.292299997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Nueva Ecija"/>
    <n v="105828"/>
    <s v="PULA ES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27"/>
    <s v="Paludpod ES"/>
    <s v="TALAVERA"/>
    <n v="1"/>
    <n v="1"/>
    <s v="2STY4CL"/>
    <n v="4"/>
    <n v="14502998.61884999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23"/>
    <s v="LA TORRE ES"/>
    <s v="TALAVERA"/>
    <n v="1"/>
    <n v="1"/>
    <s v="2STY4CL"/>
    <n v="4"/>
    <n v="14502998.61884999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13"/>
    <s v="CABUBULAUNAN ELEMENTARY SCHOOL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792"/>
    <s v="Bakal III ES"/>
    <s v="TALAVERA"/>
    <n v="1"/>
    <n v="1"/>
    <s v="3STY15CL"/>
    <n v="15"/>
    <n v="38782535.061274998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Nueva Ecija"/>
    <n v="105523"/>
    <s v="NAMULANDAYAN ES"/>
    <s v="LUPAO"/>
    <n v="2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502"/>
    <s v="LLANERA CS"/>
    <s v="LLANERA"/>
    <n v="2"/>
    <n v="1"/>
    <s v="2STY6CL"/>
    <n v="6"/>
    <n v="17905789.79237499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Nueva Ecija"/>
    <n v="105519"/>
    <s v="BURGOS ES"/>
    <s v="LUPAO"/>
    <n v="2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765"/>
    <s v="SANTA ROSA CENTRAL SCHOOL"/>
    <s v="STA. ROSA"/>
    <n v="3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687"/>
    <s v="SAN ISIDRO CS"/>
    <s v="SAN ISIDRO"/>
    <n v="4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588"/>
    <s v="PALALE ES"/>
    <s v="GEN. TINIO"/>
    <n v="4"/>
    <n v="1"/>
    <s v="2STY6CL"/>
    <n v="6"/>
    <n v="17905789.792374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Olongapo City"/>
    <n v="107118"/>
    <s v="BANGAL ES"/>
    <s v="Olongapo City"/>
    <n v="1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23"/>
    <s v="Magalang CS"/>
    <s v="MAGALANG"/>
    <n v="1"/>
    <n v="1"/>
    <s v="2STY4CL"/>
    <n v="4"/>
    <n v="12222713.702800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17"/>
    <s v="Ayala ES"/>
    <s v="MAGALANG"/>
    <n v="1"/>
    <n v="1"/>
    <s v="2STY4CL"/>
    <n v="4"/>
    <n v="112781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22"/>
    <s v="Escaler ES"/>
    <s v="MAGALANG"/>
    <n v="1"/>
    <n v="1"/>
    <s v="2STY4CL"/>
    <n v="4"/>
    <n v="11408450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35"/>
    <s v="San Vicente ES"/>
    <s v="MAGALANG"/>
    <n v="1"/>
    <n v="1"/>
    <s v="2STY4CL"/>
    <n v="4"/>
    <n v="1127812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050"/>
    <s v="Remedios Elementary School"/>
    <s v="LUBAO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5997"/>
    <s v="Guagua ES"/>
    <s v="GUAGUA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2292"/>
    <s v="Francisco Henson Elementary School"/>
    <s v="PORAC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m/>
    <s v="San Juan Bano HS"/>
    <s v="ARAYAT"/>
    <n v="3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Pampanga"/>
    <n v="300896"/>
    <s v="Malino NHS"/>
    <s v="MEXICO"/>
    <n v="3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107198"/>
    <s v="San Pedro ES"/>
    <s v="CITY OF SAN FERNANDO (Capital)"/>
    <n v="3"/>
    <n v="1"/>
    <s v="2STY4CL"/>
    <n v="4"/>
    <n v="8968266.5143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500978"/>
    <s v="Pulung Bulu ES"/>
    <s v="CITY OF SAN FERNANDO (Capital)"/>
    <n v="3"/>
    <n v="1"/>
    <s v="2STY4CL"/>
    <n v="4"/>
    <n v="8968266.5143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107167"/>
    <s v="Bulaon ES"/>
    <s v="CITY OF SAN FERNANDO (Capital)"/>
    <n v="3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5"/>
    <s v="San Jose City"/>
    <n v="105725"/>
    <s v="San Jose West Central School"/>
    <s v="SAN JOSE CITY"/>
    <n v="2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5"/>
    <s v="San Jose del Monte City"/>
    <n v="301062"/>
    <s v="SAPANG PALAY NHS"/>
    <s v="San Jose del Monte City"/>
    <n v="0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5"/>
    <s v="San Jose del Monte City"/>
    <n v="107145"/>
    <s v="BAGONG BUHAY F ES"/>
    <s v="San Jose del Monte City"/>
    <n v="0"/>
    <n v="1"/>
    <s v="4STY12CL"/>
    <n v="12"/>
    <n v="32653646.4898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5"/>
    <s v="Tarlac"/>
    <n v="305562"/>
    <s v="San Manuel National High School"/>
    <s v="SAN MANUEL"/>
    <n v="1"/>
    <n v="1"/>
    <s v="4STY16CL"/>
    <n v="16"/>
    <n v="50514232.47455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Tarlac"/>
    <n v="106611"/>
    <s v="SAN JUAN ES"/>
    <s v="RAMOS"/>
    <n v="1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548"/>
    <s v="CAMPOSANTO ES"/>
    <s v="MONCADA"/>
    <n v="1"/>
    <n v="1"/>
    <s v="2STY6CL"/>
    <n v="6"/>
    <n v="17875114.906399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575"/>
    <s v="BRILLANTE ES"/>
    <s v="PANIQUI"/>
    <n v="1"/>
    <n v="1"/>
    <s v="2STY4CL"/>
    <n v="4"/>
    <n v="12222713.702800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Tarlac"/>
    <n v="301000"/>
    <s v="Victoria National High School"/>
    <s v="VICTORIA"/>
    <n v="2"/>
    <n v="1"/>
    <s v="2UNITS 4STY16CL"/>
    <n v="32"/>
    <n v="105486115.26405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32"/>
    <n v="0"/>
  </r>
  <r>
    <s v="K10"/>
    <x v="5"/>
    <s v="Tarlac"/>
    <n v="106647"/>
    <s v="Sula ES"/>
    <s v="SAN JOSE"/>
    <n v="2"/>
    <n v="1"/>
    <s v="2STY4CL"/>
    <n v="4"/>
    <n v="13186902.633974997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642"/>
    <s v="Pisapungan ES"/>
    <s v="SAN JOSE"/>
    <n v="2"/>
    <n v="1"/>
    <s v="1STY2CL W/ TOILET"/>
    <n v="2"/>
    <n v="4882388.191650001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Tarlac"/>
    <n v="106642"/>
    <s v="Pisapungan ES"/>
    <s v="SAN JOSE"/>
    <n v="2"/>
    <m/>
    <s v="2STY6CL"/>
    <n v="6"/>
    <n v="18604294.7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793"/>
    <s v="Palacpalac ES"/>
    <s v="VICTORIA"/>
    <n v="2"/>
    <n v="1"/>
    <s v="1STY2CL W/TOILET"/>
    <n v="2"/>
    <n v="4381118.81332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TVL"/>
    <x v="5"/>
    <s v="Tarlac"/>
    <n v="106640"/>
    <s v="Moriones ES"/>
    <s v="SAN JOSE"/>
    <n v="2"/>
    <n v="1"/>
    <s v="1 UNIQUE WORKSHOP"/>
    <n v="1"/>
    <n v="3054354.353774999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s v="K10"/>
    <x v="5"/>
    <s v="Tarlac"/>
    <n v="106633"/>
    <s v="Labney ES"/>
    <s v="SAN JOSE"/>
    <n v="2"/>
    <n v="1"/>
    <s v="2STY6CL"/>
    <n v="6"/>
    <n v="16931222.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451"/>
    <s v="Gerona North CES"/>
    <s v="GERONA"/>
    <n v="2"/>
    <n v="1"/>
    <s v="2STY18CL L-TYPE SCHOOL BLDG."/>
    <n v="18"/>
    <n v="56282867.327624999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8"/>
    <n v="0"/>
  </r>
  <r>
    <s v="K10"/>
    <x v="5"/>
    <s v="Tarlac"/>
    <n v="106631"/>
    <s v="E.V.A. Abelling PS"/>
    <s v="SAN JOSE"/>
    <n v="2"/>
    <n v="1"/>
    <s v="2STY6CL"/>
    <n v="6"/>
    <n v="17875114.90639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775"/>
    <s v="Bangar Elementary"/>
    <s v="VICTORIA"/>
    <n v="2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5"/>
    <s v="Tarlac"/>
    <n v="106324"/>
    <s v="San Pedro ES"/>
    <s v="BAMBAN"/>
    <n v="3"/>
    <n v="1"/>
    <s v="2STY4CL"/>
    <n v="4"/>
    <n v="10808983.681524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411"/>
    <s v="SAN JOSE ES"/>
    <s v="CONCEPCION"/>
    <n v="3"/>
    <n v="1"/>
    <s v="2STY10CL"/>
    <n v="10"/>
    <n v="26571116.74652500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Tarlac"/>
    <n v="106432"/>
    <s v="Ligaya ES"/>
    <s v="CONCEPCION"/>
    <n v="3"/>
    <n v="1"/>
    <s v="1STY2CL W/ TOILET ATTACHED"/>
    <n v="2"/>
    <n v="4999651.9199000001"/>
    <m/>
    <s v="Ongoing"/>
    <n v="0.6"/>
    <n v="0.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Tarlac"/>
    <n v="106315"/>
    <s v="Dapdap Resettlement ES"/>
    <s v="BAMBAN"/>
    <n v="3"/>
    <n v="1"/>
    <s v="2STY8CL"/>
    <n v="8"/>
    <n v="21382823.75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"/>
    <n v="106388"/>
    <s v="Cristo Rey Central E/S"/>
    <s v="CAPAS"/>
    <n v="3"/>
    <n v="1"/>
    <s v="2STY4CL"/>
    <n v="4"/>
    <n v="10840341.971749999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388"/>
    <s v="Cristo Rey Central E/S"/>
    <s v="CAPAS"/>
    <n v="3"/>
    <m/>
    <s v="2STY6CL"/>
    <n v="6"/>
    <n v="13842988.257725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388"/>
    <s v="Cristo Rey Central E/S"/>
    <s v="CAPAS"/>
    <n v="3"/>
    <m/>
    <s v="2STY8CL"/>
    <n v="8"/>
    <n v="20162722.092474997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"/>
    <n v="106421"/>
    <s v="Concepcion South ES"/>
    <s v="CONCEPCION"/>
    <n v="3"/>
    <n v="1"/>
    <s v="2STY6CL"/>
    <n v="6"/>
    <n v="14155226.165874997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419"/>
    <s v="Balutu ES"/>
    <s v="CONCEPCION"/>
    <n v="3"/>
    <n v="1"/>
    <s v="2STY4CL"/>
    <n v="4"/>
    <n v="11172148.67990000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Tarlac"/>
    <n v="500124"/>
    <s v="Aranguren Integrated School"/>
    <s v="CAPAS"/>
    <n v="3"/>
    <n v="1"/>
    <s v="4STY12CL"/>
    <n v="12"/>
    <n v="41072853.859475002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Tarlac City"/>
    <n v="106722"/>
    <s v="Sinait ES"/>
    <s v="Tarlac City"/>
    <n v="2"/>
    <n v="1"/>
    <s v="2STY6CL"/>
    <n v="6"/>
    <n v="14951254.704450002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 City"/>
    <n v="106695"/>
    <s v="San Sebastian ES"/>
    <s v="CITY OF TARLAC (Capital)"/>
    <n v="2"/>
    <n v="1"/>
    <s v="2STY8CL"/>
    <n v="8"/>
    <n v="19055159.49097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 City"/>
    <n v="106706"/>
    <s v="San Pascual ES"/>
    <s v="CITY OF TARLAC (Capital)"/>
    <n v="2"/>
    <n v="1"/>
    <s v="2STY4CL"/>
    <n v="4"/>
    <n v="11213725.161900003"/>
    <m/>
    <s v="Ongoing"/>
    <n v="0.45"/>
    <n v="0.4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 City"/>
    <n v="106694"/>
    <s v="San Nicolas ES"/>
    <s v="CITY OF TARLAC (Capital)"/>
    <n v="2"/>
    <n v="1"/>
    <s v="4STY8CL"/>
    <n v="8"/>
    <n v="18611233.774299994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 City"/>
    <n v="106702"/>
    <s v="Maliwalo Central ES"/>
    <s v="CITY OF TARLAC (Capital)"/>
    <n v="2"/>
    <n v="1"/>
    <s v="4STY20CL"/>
    <n v="20"/>
    <n v="51654096.738825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Tarlac City"/>
    <n v="106698"/>
    <s v="Balingcanaway Centro ES"/>
    <s v="CITY OF TARLAC (Capital)"/>
    <n v="2"/>
    <n v="1"/>
    <s v="2STY4CL"/>
    <n v="4"/>
    <n v="11988052.272200003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Zambales"/>
    <n v="106858"/>
    <s v="KANAYNAYAN COMMUNITY SCHOOL"/>
    <s v="CASTILLEJOS"/>
    <n v="1"/>
    <n v="1"/>
    <s v="1STY2CL"/>
    <n v="2"/>
    <n v="3797075.365875000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Zambales"/>
    <n v="160512"/>
    <s v="Mapalad Elementary School"/>
    <s v="STA CRUZ"/>
    <n v="2"/>
    <n v="1"/>
    <s v="1STY2CL"/>
    <n v="2"/>
    <n v="3797075.365875000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Zambales"/>
    <n v="106934"/>
    <s v="Maloma Community Elementary School"/>
    <s v="SAN FELIPE"/>
    <n v="2"/>
    <n v="1"/>
    <s v="2STY6CL"/>
    <n v="6"/>
    <n v="17875114.90639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Zambales"/>
    <n v="101782"/>
    <s v="Alao Elementary School"/>
    <s v="BOTOLAN"/>
    <n v="2"/>
    <n v="1"/>
    <s v="1STY3CL"/>
    <n v="3"/>
    <n v="5695613.053825000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6"/>
    <s v="Antipolo City"/>
    <n v="321505"/>
    <s v="Dela Paz NHS"/>
    <s v="CITY OF ANTIPOLO"/>
    <n v="1"/>
    <n v="1"/>
    <s v="3STY3CL "/>
    <n v="3"/>
    <n v="12888626.6034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6"/>
    <s v="Bacoor City"/>
    <n v="107886"/>
    <s v="Molino Elementary School"/>
    <s v="BACOOR"/>
    <n v="2"/>
    <n v="1"/>
    <s v="4STY8CL"/>
    <n v="8"/>
    <n v="24636588.73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Batangas"/>
    <n v="107725"/>
    <s v="Butong Elementary School"/>
    <s v="TAAL"/>
    <n v="1"/>
    <n v="1"/>
    <s v="2STY12CL"/>
    <n v="12"/>
    <n v="30482344.82250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Batangas"/>
    <n v="107511"/>
    <s v="Nasugbu East Central School"/>
    <s v="NASUGBU"/>
    <n v="1"/>
    <n v="1"/>
    <s v="3STY9CL"/>
    <n v="9"/>
    <n v="26827497.489999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6"/>
    <s v="Batangas"/>
    <n v="307702"/>
    <s v="Banoyo National High School"/>
    <s v="SAN LUIS"/>
    <n v="2"/>
    <n v="1"/>
    <s v="4STY8CL"/>
    <n v="8"/>
    <n v="23842206.8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432"/>
    <s v="Calo Elementary School"/>
    <s v="LOBO"/>
    <n v="2"/>
    <n v="1"/>
    <s v="2STY6CL"/>
    <n v="6"/>
    <n v="21343926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433"/>
    <s v="Calumpit Elementary School"/>
    <s v="LOBO"/>
    <n v="2"/>
    <n v="1"/>
    <s v="1STY2CL"/>
    <n v="2"/>
    <n v="5675803.623750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645"/>
    <s v="Calumpang Elementary School"/>
    <s v="SAN LUIS"/>
    <n v="2"/>
    <n v="1"/>
    <s v="2STY6CL"/>
    <n v="6"/>
    <n v="18205600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435"/>
    <s v="Lagadlarin/Olo-Olo Elementary School"/>
    <s v="LOBO"/>
    <n v="2"/>
    <n v="1"/>
    <s v="2STY6CL"/>
    <n v="6"/>
    <n v="19219629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647"/>
    <s v="Locloc Elementary School"/>
    <s v="SAN LUIS"/>
    <n v="2"/>
    <n v="1"/>
    <s v="2STY4CL &amp; 1STY2CL"/>
    <n v="6"/>
    <n v="18266652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649"/>
    <s v="Mahabang Parang Primary School"/>
    <s v="SAN LUIS"/>
    <n v="2"/>
    <n v="1"/>
    <s v="1STY2CL"/>
    <n v="2"/>
    <n v="500257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39"/>
    <s v="Malapad Na Parang Elementary School"/>
    <s v="LOBO"/>
    <n v="2"/>
    <n v="1"/>
    <s v="1STY2CL"/>
    <n v="2"/>
    <n v="5230142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42"/>
    <s v="Nagtoctoc Elementary School"/>
    <s v="LOBO"/>
    <n v="2"/>
    <n v="1"/>
    <s v="1STY2CL"/>
    <n v="2"/>
    <n v="570432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47"/>
    <s v="Sawang Elementary School"/>
    <s v="LOBO"/>
    <n v="2"/>
    <n v="1"/>
    <s v="1STY2CL"/>
    <n v="2"/>
    <n v="531134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6"/>
    <s v="Batangas"/>
    <n v="342199"/>
    <s v="Tingloy Senior High School"/>
    <s v="TINGLOY"/>
    <n v="2"/>
    <n v="1"/>
    <s v="4STY16CL"/>
    <n v="16"/>
    <n v="38368419.80489999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Batangas"/>
    <n v="107657"/>
    <s v="Tungal Elementary School"/>
    <s v="SAN LUIS"/>
    <n v="2"/>
    <n v="1"/>
    <s v="4STY8CL"/>
    <n v="8"/>
    <n v="23453236.8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426"/>
    <s v="Apar Elementary School"/>
    <s v="LOBO"/>
    <n v="2"/>
    <n v="1"/>
    <s v="2STY6CL"/>
    <n v="6"/>
    <n v="21197561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Batangas"/>
    <n v="342216"/>
    <s v="Agoncillo SHS"/>
    <s v="AGONCILLO"/>
    <n v="3"/>
    <n v="1"/>
    <s v="4STY8CL"/>
    <n v="8"/>
    <n v="17202469.596675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707"/>
    <s v="Doña Tiburcia Carpio Malvar Elementary School"/>
    <s v="SANTO TOMAS"/>
    <n v="3"/>
    <n v="1"/>
    <s v="2STY4CL"/>
    <n v="4"/>
    <n v="8923425.180624997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741"/>
    <s v="Jorge B. Vargas MES"/>
    <s v="TALISAY"/>
    <n v="3"/>
    <n v="1"/>
    <s v="2STY4CL"/>
    <n v="4"/>
    <n v="9018391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Batangas"/>
    <n v="107585"/>
    <s v="Bagong Pook Elementary School"/>
    <s v="SAN JOSE"/>
    <n v="4"/>
    <n v="1"/>
    <s v="2STY4CL"/>
    <n v="4"/>
    <n v="1026108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603"/>
    <s v="Barualte Elementary School"/>
    <s v="San Juan"/>
    <n v="4"/>
    <n v="1"/>
    <s v="2STY2CL"/>
    <n v="2"/>
    <n v="703504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590"/>
    <s v="Dagatan Elementary School"/>
    <s v="San Jose"/>
    <n v="4"/>
    <n v="1"/>
    <s v="2STY4CL"/>
    <n v="4"/>
    <n v="1026108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614"/>
    <s v="Imelda Elementary School"/>
    <s v="San Juan"/>
    <n v="4"/>
    <n v="1"/>
    <s v="2STY4CL"/>
    <n v="4"/>
    <n v="1031121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561"/>
    <s v="Masaya Elementary School"/>
    <s v="Rosario"/>
    <n v="4"/>
    <n v="1"/>
    <s v="3STY3CL "/>
    <n v="3"/>
    <n v="1103501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6"/>
    <s v="Batangas"/>
    <n v="107622"/>
    <s v="Palahanan ES"/>
    <s v="San Juan"/>
    <n v="4"/>
    <n v="1"/>
    <s v="2STY2CL"/>
    <n v="2"/>
    <n v="7080156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629"/>
    <s v="Quipot ES"/>
    <s v="San Juan"/>
    <n v="4"/>
    <n v="1"/>
    <s v="2STY2CL"/>
    <n v="2"/>
    <n v="709519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 City"/>
    <n v="301472"/>
    <s v="Batangas National High School"/>
    <s v="BATANGAS CITY (Capital)"/>
    <n v="5"/>
    <n v="1"/>
    <s v="4STY16CL"/>
    <n v="16"/>
    <n v="56173976.72999998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Batangas City"/>
    <n v="109620"/>
    <s v="Piit ES"/>
    <s v="BATANGAS CITY (Capital)"/>
    <n v="5"/>
    <n v="1"/>
    <s v="2STY2CL"/>
    <n v="2"/>
    <n v="6857108.551324999"/>
    <m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6"/>
    <s v="Batangas City"/>
    <n v="301481"/>
    <s v="Tabangao Senior High School"/>
    <s v="BATANGAS CITY (Capital)"/>
    <n v="5"/>
    <n v="1"/>
    <s v="4STY8CL"/>
    <n v="8"/>
    <n v="17503219.596675001"/>
    <m/>
    <s v="Ongoing"/>
    <n v="0.08"/>
    <n v="0.08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inan City"/>
    <n v="108219"/>
    <s v="Dr. Marcelino Z. Batista Memorial Elementary School"/>
    <s v="CITY OF BIÑAN"/>
    <n v="1"/>
    <n v="1"/>
    <s v="4STY12CL"/>
    <n v="12"/>
    <n v="42478752.04999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Calamba City"/>
    <n v="109861"/>
    <s v="San Ramon Elementary School"/>
    <s v="CITY OF CALAMBA"/>
    <n v="2"/>
    <n v="1"/>
    <s v="4STY8CL"/>
    <n v="8"/>
    <n v="24287667.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Cavite"/>
    <n v="108016"/>
    <s v="Aguinaldo ES"/>
    <s v="KAWIT"/>
    <n v="1"/>
    <n v="1"/>
    <s v="4STY20CL"/>
    <n v="20"/>
    <n v="62433177.88042499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8083"/>
    <s v="San Antonio ES"/>
    <s v="Noveleta"/>
    <n v="1"/>
    <n v="1"/>
    <s v="4STY8CL"/>
    <n v="8"/>
    <n v="26793468.63406426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Cavite"/>
    <n v="108026"/>
    <s v="Wakas ES"/>
    <s v="KAWIT"/>
    <n v="1"/>
    <n v="1"/>
    <s v="4STY8CL"/>
    <n v="8"/>
    <n v="26736887.39967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Cavite"/>
    <n v="108096"/>
    <s v="Balubad ES"/>
    <s v="SILANG"/>
    <n v="5"/>
    <n v="1"/>
    <s v="4STY20CL"/>
    <n v="20"/>
    <n v="53412970.928750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7892"/>
    <s v="Bancal ES"/>
    <s v="CARMONA"/>
    <n v="5"/>
    <n v="1"/>
    <s v="4STY16CL"/>
    <n v="16"/>
    <n v="46774716.327874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Cavite"/>
    <n v="108118"/>
    <s v="Carmen ES"/>
    <s v="SILANG"/>
    <n v="5"/>
    <n v="1"/>
    <s v="2STY6CL"/>
    <n v="6"/>
    <n v="28410465.771825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Cavite"/>
    <n v="108124"/>
    <s v="Lalaan CS"/>
    <s v="SILANG"/>
    <n v="5"/>
    <n v="1"/>
    <s v="4STY20CL"/>
    <n v="20"/>
    <n v="54928314.7209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7942"/>
    <s v="San Gabriel III ES"/>
    <s v="GEN. MARIANO ALVAREZ"/>
    <n v="5"/>
    <n v="1"/>
    <s v="4STY16CL"/>
    <n v="16"/>
    <n v="47026140.129900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Cavite"/>
    <n v="108111"/>
    <s v="Silang West ES"/>
    <s v="Silang"/>
    <n v="5"/>
    <n v="1"/>
    <s v="4STY20CL"/>
    <n v="20"/>
    <n v="53616691.439949997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SHS"/>
    <x v="6"/>
    <s v="Cavite"/>
    <m/>
    <s v="Tagaytay City NHS Annex (Senior HS)"/>
    <s v="Cavite"/>
    <n v="7"/>
    <n v="1"/>
    <s v="4STY100CL (Phase 2)"/>
    <n v="36"/>
    <n v="91182387.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36"/>
    <n v="0"/>
  </r>
  <r>
    <s v="K10"/>
    <x v="6"/>
    <s v="Cavite City"/>
    <n v="109634"/>
    <s v="Bagumbuhay ES"/>
    <s v="Cavite City"/>
    <n v="1"/>
    <n v="1"/>
    <s v="2STY4CL"/>
    <n v="4"/>
    <n v="14918543.58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Dasmarinas City"/>
    <n v="107903"/>
    <s v="Humayao ES"/>
    <s v="CITY OF DASMARIÑAS"/>
    <n v="4"/>
    <n v="1"/>
    <s v="4STY8CL"/>
    <n v="8"/>
    <n v="21480347.541474994"/>
    <m/>
    <s v="Under Procurement"/>
    <n v="0"/>
    <n v="0"/>
    <n v="0"/>
    <s v="Requested for additional fund / Proposed start is on April 2019 due to issue in access"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Gen. Trias City"/>
    <m/>
    <s v="Luis Y. Ferrer Jr. SHS-Sta. Clara Annex"/>
    <s v="City of Gen. Trias"/>
    <n v="6"/>
    <n v="1"/>
    <s v="2UNITS 4STY20CL"/>
    <n v="40"/>
    <n v="121379917.551024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0"/>
    <n v="0"/>
    <n v="0"/>
  </r>
  <r>
    <s v="K10"/>
    <x v="6"/>
    <s v="Imus City"/>
    <n v="107986"/>
    <s v="Malagasang I Elementary School"/>
    <s v="IMUS"/>
    <n v="3"/>
    <n v="1"/>
    <s v="4STY8CL"/>
    <n v="8"/>
    <n v="26873446.97724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Imus City"/>
    <n v="107978"/>
    <s v="Pasong Santol Elementary School"/>
    <s v="IMUS"/>
    <n v="3"/>
    <n v="1"/>
    <s v="4STY12CL (L-Type)"/>
    <n v="12"/>
    <n v="42578127.15822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6"/>
    <s v="Laguna"/>
    <n v="301240"/>
    <s v="Famy National High School"/>
    <s v="FAMY"/>
    <n v="4"/>
    <n v="1"/>
    <s v="4STY8CL"/>
    <n v="8"/>
    <n v="1837863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Laguna"/>
    <n v="108314"/>
    <s v="Tadlac Elementary School"/>
    <s v="LOS BAÑOS"/>
    <n v="2"/>
    <n v="1"/>
    <s v="4STY8CL"/>
    <n v="8"/>
    <n v="24445651.725000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Laguna"/>
    <n v="108294"/>
    <s v="Calumpang ES"/>
    <s v="LILIW"/>
    <n v="3"/>
    <n v="1"/>
    <s v="2STY4CL"/>
    <n v="4"/>
    <n v="10113782.191974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Laguna"/>
    <n v="108442"/>
    <s v="Pagsawitan ES"/>
    <s v="SANTA CRUZ (Capital)"/>
    <n v="4"/>
    <n v="1"/>
    <s v="4STY12CL"/>
    <n v="12"/>
    <n v="32754192.668475006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Laguna"/>
    <n v="108281"/>
    <s v="Talaongan East ES"/>
    <s v="CAVINTI"/>
    <n v="4"/>
    <n v="1"/>
    <s v="4STY12CL"/>
    <n v="12"/>
    <n v="31964133.796850003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Lipa City"/>
    <n v="500889"/>
    <s v="Sen. Claro M. Recto Memorial Integrated School"/>
    <s v="LIPA CITY"/>
    <n v="6"/>
    <n v="1"/>
    <s v="4STY12CL"/>
    <n v="12"/>
    <n v="416639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6"/>
    <s v="Lipa City"/>
    <n v="500889"/>
    <s v="Sen. Claro M. Recto Memorial Integrated School"/>
    <s v="LIPA CITY"/>
    <n v="6"/>
    <m/>
    <s v="4STY8CL"/>
    <n v="8"/>
    <n v="24125162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Lipa City"/>
    <n v="109641"/>
    <s v="Jose K. Obando MES (Antipolo ES)"/>
    <s v="LIPA CITY"/>
    <n v="6"/>
    <n v="1"/>
    <s v="4STY8CL"/>
    <n v="8"/>
    <n v="242103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Lipa City"/>
    <n v="109653"/>
    <s v="San Jose ES"/>
    <s v="LIPA CITY"/>
    <n v="6"/>
    <n v="1"/>
    <s v="4STY12CL"/>
    <n v="12"/>
    <n v="422453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6"/>
    <s v="Lipa City"/>
    <n v="500781"/>
    <s v="Gaudencio B. Lontok Memorial Integrated School"/>
    <s v="LIPA CITY"/>
    <n v="6"/>
    <n v="1"/>
    <s v="4STY8CL"/>
    <n v="8"/>
    <n v="242404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Lucena City"/>
    <n v="308505"/>
    <s v="Lucena City NHS - Mayao Parada Extension"/>
    <s v="LUCENA CITY (Capital)"/>
    <n v="2"/>
    <n v="1"/>
    <s v="2STY4CL"/>
    <n v="4"/>
    <n v="11759459.83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21"/>
    <s v="Balungay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701"/>
    <s v="Batangan ES"/>
    <s v="General Nakar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22"/>
    <s v="Bato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559"/>
    <s v="Bongliw ES"/>
    <s v="Burdeos"/>
    <n v="1"/>
    <n v="1"/>
    <s v="2STY6CL"/>
    <n v="6"/>
    <n v="20964592.368974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561"/>
    <s v="Burdeos CS"/>
    <s v="Burdeos"/>
    <n v="1"/>
    <n v="1"/>
    <s v="2STY10CL"/>
    <n v="10"/>
    <n v="3110156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6"/>
    <s v="Quezon"/>
    <n v="109028"/>
    <s v="Calasumanga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706"/>
    <s v="Dadyangaw ES"/>
    <s v="GENERAL NAKAR"/>
    <n v="1"/>
    <n v="1"/>
    <s v="1STY4CL"/>
    <n v="4"/>
    <n v="10305900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34"/>
    <s v="Libo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6"/>
    <s v="Quezon"/>
    <n v="308036"/>
    <s v="Quezon Science High School"/>
    <s v="CITY OF TAYABAS"/>
    <n v="1"/>
    <n v="1"/>
    <s v="3STY LABORATORY"/>
    <n v="3"/>
    <n v="27284941.22745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6"/>
    <s v="Quezon"/>
    <n v="108680"/>
    <s v="Don Severo Filismino ES"/>
    <s v="DOLORES"/>
    <n v="2"/>
    <n v="1"/>
    <s v="2STY6CL"/>
    <n v="6"/>
    <n v="14518089.622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181"/>
    <s v="Lutgarda Causapin ES"/>
    <s v="SARIAYA"/>
    <n v="2"/>
    <n v="1"/>
    <s v="2STY6CL"/>
    <n v="6"/>
    <n v="14360232.3031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191"/>
    <s v="San Roque ES"/>
    <s v="SARIAYA"/>
    <n v="2"/>
    <n v="1"/>
    <s v="2STY6CL"/>
    <n v="6"/>
    <n v="14729340.4924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003"/>
    <s v="Dulong Bayan ES"/>
    <s v="PITOGO"/>
    <n v="3"/>
    <n v="1"/>
    <s v="2STY6CL"/>
    <n v="6"/>
    <n v="17042488.611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Quezon"/>
    <n v="108951"/>
    <s v="Ilayang Kinagunan ES"/>
    <s v="AGDANGAN"/>
    <n v="3"/>
    <n v="1"/>
    <s v="2STY4CL"/>
    <n v="4"/>
    <n v="121302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9127"/>
    <s v="Mabunga ES"/>
    <s v="SAN FRANCISCO (AURORA)"/>
    <n v="3"/>
    <n v="1"/>
    <s v="2STY4CL"/>
    <n v="4"/>
    <n v="12531250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55"/>
    <s v="Macpac ES"/>
    <s v="CATANAUAN"/>
    <n v="3"/>
    <n v="1"/>
    <s v="2STY4CL"/>
    <n v="4"/>
    <n v="1253125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58"/>
    <s v="Navitas ES"/>
    <s v="CATANAUAN"/>
    <n v="3"/>
    <n v="1"/>
    <s v="2STY4CL"/>
    <n v="4"/>
    <n v="12531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8659"/>
    <s v="San Isidro ES"/>
    <s v="CATANAUAN"/>
    <n v="3"/>
    <n v="1"/>
    <s v="2STY6CL"/>
    <n v="6"/>
    <n v="14530824.560225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Quezon"/>
    <n v="308010"/>
    <s v="San Vicente Kanluran NHS"/>
    <s v="Catanauan"/>
    <n v="3"/>
    <n v="1"/>
    <s v="2STY4CL"/>
    <n v="4"/>
    <n v="125312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64"/>
    <s v="San Vicente Silangan ES"/>
    <s v="CATANAUAN"/>
    <n v="3"/>
    <n v="1"/>
    <s v="2STY4CL"/>
    <n v="4"/>
    <n v="12531250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511"/>
    <s v="Atimonan Central School Annex"/>
    <s v="ATIMONAN"/>
    <n v="4"/>
    <n v="1"/>
    <s v="4STY16CL"/>
    <n v="16"/>
    <n v="43703997.02375"/>
    <m/>
    <s v="Ongoing"/>
    <n v="0.65"/>
    <n v="0.6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Quezon"/>
    <n v="108816"/>
    <s v="Samat ES"/>
    <s v="LOPEZ"/>
    <n v="4"/>
    <n v="1"/>
    <s v="1STY2CL"/>
    <n v="2"/>
    <n v="3808567.6850249995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Quezon"/>
    <n v="109205"/>
    <s v="Kinatakutan ES"/>
    <s v="TAGKAWAYAN"/>
    <n v="4"/>
    <n v="1"/>
    <s v="2STY6CL"/>
    <n v="6"/>
    <n v="14272803.325750001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Quezon"/>
    <n v="108607"/>
    <s v="Sabang ES"/>
    <s v="CALAUAG"/>
    <n v="4"/>
    <n v="1"/>
    <s v="2STY8CL  &amp; 2STY4CL"/>
    <n v="12"/>
    <n v="31719803.13344999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Quezon"/>
    <n v="108824"/>
    <s v="Vergaña ES"/>
    <s v="LOPEZ"/>
    <n v="4"/>
    <n v="1"/>
    <s v="2STY6CL"/>
    <n v="6"/>
    <n v="14272803.325750001"/>
    <m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109396"/>
    <s v="Cainta Elementary School"/>
    <s v="CAINTA"/>
    <n v="1"/>
    <n v="1"/>
    <s v="4STY8CL"/>
    <n v="8"/>
    <n v="22003064.454925001"/>
    <m/>
    <s v="Ongoing"/>
    <n v="0.05"/>
    <n v="0.1"/>
    <n v="0.05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Rizal"/>
    <n v="109372"/>
    <s v="Tatala ES"/>
    <s v="BINANGONAN"/>
    <n v="1"/>
    <n v="1"/>
    <s v="4STY8CL"/>
    <n v="8"/>
    <n v="21627885.496550001"/>
    <m/>
    <s v="Ongoing"/>
    <n v="0.05"/>
    <n v="0.1"/>
    <n v="0.05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6"/>
    <s v="Rizal"/>
    <n v="308103"/>
    <s v="Abuyod NHS"/>
    <s v="TERESA"/>
    <n v="2"/>
    <n v="1"/>
    <s v="3STY6CL"/>
    <n v="6"/>
    <n v="18279860.316574998"/>
    <m/>
    <s v="Ongoing"/>
    <n v="0.05"/>
    <n v="0.3"/>
    <n v="0.25"/>
    <m/>
    <m/>
    <s v="19 DO 0110"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109472"/>
    <s v="Mascap ES"/>
    <s v="RODRIGUEZ (MONTALBAN)"/>
    <n v="2"/>
    <n v="1"/>
    <s v="2STY6CL"/>
    <n v="6"/>
    <n v="19795085.202250004"/>
    <m/>
    <s v="Ongoing"/>
    <n v="0.05"/>
    <n v="0.3"/>
    <n v="0.25"/>
    <m/>
    <m/>
    <s v="19 DO 0111"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301449"/>
    <s v="Mascap NHS"/>
    <s v="RODRIGUEZ (MONTALBAN)"/>
    <n v="2"/>
    <n v="1"/>
    <s v="2STY6CL"/>
    <n v="6"/>
    <n v="20330429.375125006"/>
    <m/>
    <s v="Ongoing"/>
    <n v="0.05"/>
    <n v="0.3"/>
    <n v="0.25"/>
    <m/>
    <m/>
    <s v="19 DO 0112"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Rizal"/>
    <n v="301452"/>
    <s v="Morong National High School - SHS"/>
    <s v="MORONG"/>
    <n v="2"/>
    <n v="1"/>
    <s v="4STY16CL"/>
    <n v="16"/>
    <n v="49890715.599624991"/>
    <m/>
    <s v="Ongoing"/>
    <n v="0.05"/>
    <n v="0.1"/>
    <n v="0.05"/>
    <m/>
    <m/>
    <s v="19 DO 0113"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San Pablo City"/>
    <n v="109776"/>
    <s v="Sta. Maria Magdalena Elementary School"/>
    <s v="SAN PABLO CITY"/>
    <n v="3"/>
    <n v="1"/>
    <s v="3STY6CL"/>
    <n v="6"/>
    <n v="15618970.721674997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Sta. Rosa City"/>
    <n v="108473"/>
    <s v="Dita Elementary School"/>
    <s v="CITY OF SANTA ROSA"/>
    <n v="1"/>
    <n v="1"/>
    <s v="4STY8CL"/>
    <n v="8"/>
    <n v="25594099.68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Tanauan City"/>
    <n v="321601"/>
    <s v="Tanauan City NHS"/>
    <s v="CITY OF TANAUAN"/>
    <n v="3"/>
    <n v="1"/>
    <s v="1STY3CL"/>
    <n v="3"/>
    <n v="4511250"/>
    <m/>
    <s v="Ongoing"/>
    <n v="0.85"/>
    <n v="0.8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6"/>
    <s v="Tayabas City"/>
    <n v="109257"/>
    <s v="Malao-Calantas Elementary School"/>
    <s v="CITY OF TAYABAS"/>
    <n v="1"/>
    <n v="1"/>
    <s v="2STY4CL"/>
    <n v="4"/>
    <n v="13466582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7"/>
    <s v="CALAPAN CITY"/>
    <n v="111572"/>
    <s v="Sta. Rita ES (Bungahan ES)"/>
    <s v="CITY OF CALAPAN (Capital)"/>
    <n v="1"/>
    <n v="1"/>
    <s v="1STY3CL"/>
    <n v="3"/>
    <n v="6175822.0926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7"/>
    <s v="Marinduque"/>
    <n v="109895"/>
    <s v="Cawit ES"/>
    <s v="BOAC (Capital)"/>
    <n v="0"/>
    <n v="1"/>
    <s v="2STY4CL"/>
    <n v="4"/>
    <n v="27211617.785975005"/>
    <m/>
    <s v="Under Procurement"/>
    <n v="0"/>
    <n v="0"/>
    <n v="0"/>
    <m/>
    <s v="P00370413LZ"/>
    <s v="19EA0103"/>
    <d v="2019-04-09T00:00:00"/>
    <d v="2019-11-09T00:00:00"/>
    <s v="9/23/2019"/>
    <m/>
    <m/>
    <m/>
    <m/>
    <m/>
    <n v="0"/>
    <n v="0"/>
    <n v="1"/>
    <n v="0"/>
    <n v="0"/>
    <n v="0"/>
    <n v="0"/>
    <n v="4"/>
    <n v="0"/>
    <n v="0"/>
  </r>
  <r>
    <s v="TVL"/>
    <x v="7"/>
    <s v="Marinduque"/>
    <n v="301557"/>
    <s v="Mogpog National Comprehensive High School"/>
    <s v="MOGPOG"/>
    <n v="0"/>
    <n v="1"/>
    <s v="2STY 4 LAB (2 SCI &amp; 2 ICT LAB)"/>
    <n v="8"/>
    <n v="37636918.672549993"/>
    <m/>
    <s v="Under Procurement"/>
    <n v="0"/>
    <n v="0"/>
    <n v="0"/>
    <m/>
    <s v="P00370414LZ"/>
    <s v="19EA0104"/>
    <d v="2019-04-09T00:00:00"/>
    <d v="2019-11-09T00:00:00"/>
    <s v="9/23/2019"/>
    <m/>
    <m/>
    <m/>
    <m/>
    <m/>
    <n v="0"/>
    <n v="0"/>
    <n v="1"/>
    <n v="0"/>
    <n v="0"/>
    <n v="0"/>
    <n v="0"/>
    <n v="8"/>
    <n v="0"/>
    <n v="0"/>
  </r>
  <r>
    <s v="K10"/>
    <x v="7"/>
    <s v="Marinduque"/>
    <n v="109995"/>
    <s v="Santa Cruz North CS (Landy ES)"/>
    <s v="SANTA CRUZ"/>
    <n v="0"/>
    <n v="1"/>
    <s v="2STY4CL"/>
    <n v="4"/>
    <n v="27283081.259124998"/>
    <m/>
    <s v="Under Procurement"/>
    <n v="0"/>
    <n v="0"/>
    <n v="0"/>
    <m/>
    <s v="P00370415LZ"/>
    <s v="19EA0105"/>
    <d v="2019-04-09T00:00:00"/>
    <d v="2019-11-09T00:00:00"/>
    <s v="9/23/2019"/>
    <m/>
    <m/>
    <m/>
    <m/>
    <m/>
    <n v="0"/>
    <n v="0"/>
    <n v="1"/>
    <n v="0"/>
    <n v="0"/>
    <n v="0"/>
    <n v="0"/>
    <n v="4"/>
    <n v="0"/>
    <n v="0"/>
  </r>
  <r>
    <s v="SHS"/>
    <x v="7"/>
    <s v="Marinduque"/>
    <n v="301562"/>
    <s v="Sibuyao NHS"/>
    <s v="TORRIJOS"/>
    <n v="0"/>
    <n v="1"/>
    <s v="3STY6CL"/>
    <n v="6"/>
    <n v="14743773.665374998"/>
    <m/>
    <s v="Under Procurement"/>
    <n v="0"/>
    <n v="0"/>
    <n v="0"/>
    <m/>
    <s v="P00370616LZ"/>
    <s v="19EA0106"/>
    <d v="2019-04-09T00:00:00"/>
    <d v="2019-11-09T00:00:00"/>
    <s v="9/23/2019"/>
    <m/>
    <m/>
    <m/>
    <m/>
    <m/>
    <n v="0"/>
    <n v="0"/>
    <n v="1"/>
    <n v="0"/>
    <n v="0"/>
    <n v="0"/>
    <n v="0"/>
    <n v="6"/>
    <n v="0"/>
    <n v="0"/>
  </r>
  <r>
    <s v="K10"/>
    <x v="7"/>
    <s v="Occidental Mindoro"/>
    <n v="110046"/>
    <s v="Hebron Min. Sch."/>
    <s v="ABRA DE ILOG"/>
    <n v="0"/>
    <n v="1"/>
    <s v="1STY5CL"/>
    <n v="5"/>
    <n v="10293036.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7"/>
    <s v="Oriental Mindoro"/>
    <n v="110465"/>
    <s v="Cabuyao PS"/>
    <s v="MANSALAY"/>
    <n v="2"/>
    <n v="1"/>
    <s v="1STY4CL"/>
    <n v="4"/>
    <n v="8234429.4567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7"/>
    <s v="Oriental Mindoro"/>
    <n v="110561"/>
    <s v="Natividad De Joya MS (Guinhawa)"/>
    <s v="PINAMALAYAN"/>
    <n v="2"/>
    <n v="1"/>
    <s v="1STY2CL"/>
    <n v="2"/>
    <n v="4117214.7283999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7"/>
    <s v="Oriental Mindoro"/>
    <n v="110580"/>
    <s v="Pambisan Munti ES"/>
    <s v="PINAMALAYAN"/>
    <n v="2"/>
    <n v="1"/>
    <s v="1STY3CL"/>
    <n v="3"/>
    <n v="4141496.9124750001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7"/>
    <s v="Oriental Mindoro"/>
    <n v="110477"/>
    <s v="Sta. Brigida ES"/>
    <s v="MANSALAY"/>
    <n v="2"/>
    <n v="1"/>
    <s v="1STY2CL"/>
    <n v="2"/>
    <n v="4117214.7283999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7"/>
    <s v="Puerto Princesa City"/>
    <n v="111483"/>
    <s v="Labtay ES - Pagasa Ext. *"/>
    <s v="Puerto Princesa City"/>
    <n v="3"/>
    <n v="1"/>
    <s v="1STY3CL"/>
    <n v="3"/>
    <n v="6175822.0926000001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7"/>
    <s v="Romblon"/>
    <n v="301747"/>
    <s v="Alcantara NHS"/>
    <s v="ALCANTARA"/>
    <n v="0"/>
    <n v="1"/>
    <s v="2STY4CL"/>
    <n v="4"/>
    <n v="13616957.5"/>
    <m/>
    <s v="Ongoing"/>
    <n v="0"/>
    <n v="0.3"/>
    <n v="0.3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Dapitan City"/>
    <n v="125960"/>
    <s v="Sicayab ES"/>
    <s v="DAPITAN CITY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8"/>
    <s v="Dipolog City"/>
    <n v="125976"/>
    <s v="Sta. Filomena ES"/>
    <s v="Dipolog City"/>
    <n v="2"/>
    <n v="1"/>
    <s v="3STY9CL"/>
    <n v="9"/>
    <n v="25203542.156075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TVL"/>
    <x v="8"/>
    <s v="Isabela City"/>
    <n v="198004"/>
    <s v="Ajibon ES"/>
    <s v="CITY OF ISABELA (Capital)"/>
    <n v="0"/>
    <n v="1"/>
    <s v="2STY2LAB"/>
    <n v="2"/>
    <n v="4117214.7283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8"/>
    <s v="Pagadian City"/>
    <n v="126056"/>
    <s v="Tulawas ES"/>
    <s v="PAGADIAN CITY (Capital)"/>
    <n v="1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8"/>
    <s v="Zamboanga City"/>
    <n v="126145"/>
    <s v="Pamucutan ES"/>
    <s v="ZAMBOANGA CITY"/>
    <n v="1"/>
    <n v="1"/>
    <s v="2STY4CL"/>
    <n v="4"/>
    <n v="11445595.903175002"/>
    <m/>
    <s v="Ongoing"/>
    <n v="0.95"/>
    <n v="0.9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City"/>
    <n v="126223"/>
    <s v="Arena Blanco East ES"/>
    <s v="ZAMBOANGA CITY"/>
    <n v="2"/>
    <n v="1"/>
    <s v="3STY6CL"/>
    <n v="6"/>
    <n v="14743773.665374998"/>
    <m/>
    <s v="Ongoing"/>
    <n v="0.7"/>
    <n v="0.7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8"/>
    <s v="Zamboanga City"/>
    <n v="126197"/>
    <s v="Boalan ES"/>
    <s v="ZAMBOANGA CITY"/>
    <n v="2"/>
    <n v="1"/>
    <s v="2UNITS 2STY10CL"/>
    <n v="20"/>
    <n v="55532309.592574991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8"/>
    <s v="Zamboanga City"/>
    <n v="126189"/>
    <s v="Mercedes CS"/>
    <s v="ZAMBOANGA CITY"/>
    <n v="2"/>
    <n v="1"/>
    <s v="4STY20CL"/>
    <n v="20"/>
    <n v="52046376.903600007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8"/>
    <s v="Zamboanga City"/>
    <n v="126169"/>
    <s v="Poso ES"/>
    <s v="ZAMBOANGA CITY"/>
    <n v="2"/>
    <n v="1"/>
    <s v="2STY6CL"/>
    <n v="6"/>
    <n v="16242649.09935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8"/>
    <s v="Zamboanga del Norte"/>
    <n v="124575"/>
    <s v="Lingasad ES"/>
    <s v="POLANCO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8"/>
    <s v="Zamboanga del Norte"/>
    <n v="124531"/>
    <s v="San Antonio ES"/>
    <s v="MANUKAN"/>
    <n v="2"/>
    <n v="1"/>
    <s v="1STY2CL"/>
    <n v="2"/>
    <n v="4117214.7283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8"/>
    <s v="Zamboanga del Sur"/>
    <n v="314254"/>
    <s v="Baclay Ext. TTVHS"/>
    <s v="TUKURAN"/>
    <n v="1"/>
    <n v="1"/>
    <s v="1STY2CL"/>
    <n v="2"/>
    <n v="4117214.7283999999"/>
    <m/>
    <s v="Ongoing"/>
    <n v="0.45"/>
    <n v="0.6"/>
    <n v="0.14999999999999997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4893"/>
    <s v="Commonwealth CS with SPED Classes"/>
    <s v="AURORA"/>
    <n v="1"/>
    <n v="1"/>
    <s v="2STY10CL"/>
    <n v="10"/>
    <n v="24144478.389300004"/>
    <m/>
    <s v="Ongoing"/>
    <n v="0.37"/>
    <n v="0.47"/>
    <n v="9.9999999999999978E-2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8"/>
    <s v="Zamboanga del Sur"/>
    <n v="124895"/>
    <s v="La Victoria PS"/>
    <s v="AURORA"/>
    <n v="1"/>
    <n v="1"/>
    <s v="1STY2CL"/>
    <n v="2"/>
    <n v="4117214.7283999999"/>
    <m/>
    <s v="Ongoing"/>
    <n v="0.4"/>
    <n v="0.9"/>
    <n v="0.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m/>
    <s v="Lower Bayao ES"/>
    <s v="TUKURAN"/>
    <n v="1"/>
    <n v="1"/>
    <s v="1STY2CL"/>
    <n v="2"/>
    <n v="4117214.7283999999"/>
    <m/>
    <s v="Ongoing"/>
    <n v="0.45"/>
    <n v="0.95"/>
    <n v="0.49999999999999994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m/>
    <s v="Tagulo ES"/>
    <s v="TUKURAN"/>
    <n v="1"/>
    <n v="1"/>
    <s v="1STY2CL"/>
    <n v="2"/>
    <n v="4117214.7283999999"/>
    <m/>
    <s v="Ongoing"/>
    <n v="0.35"/>
    <n v="0.6"/>
    <n v="0.2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4978"/>
    <s v="Proper Dimaya ES"/>
    <s v="DINAS"/>
    <n v="2"/>
    <n v="1"/>
    <s v="2STY4CL"/>
    <n v="4"/>
    <n v="10674931.376499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del Sur"/>
    <n v="314251"/>
    <s v="San Pablo NHS - Sacbulan Extension"/>
    <s v="SAN PABLO"/>
    <n v="2"/>
    <n v="1"/>
    <s v="1STY2CL W/ TOILET"/>
    <n v="2"/>
    <n v="3384182.2472250001"/>
    <m/>
    <s v="Ongoing"/>
    <n v="0.28000000000000003"/>
    <n v="0.28000000000000003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5173"/>
    <s v="Tabon ES"/>
    <s v="LAPUYAN"/>
    <n v="2"/>
    <n v="1"/>
    <s v="1STY2CL W/ TOILET"/>
    <n v="2"/>
    <n v="3222137.6660250002"/>
    <m/>
    <s v="Ongoing"/>
    <n v="0.33"/>
    <n v="0.33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8"/>
    <s v="Zamboanga Sibugay"/>
    <n v="303829"/>
    <s v="Buug National High School"/>
    <s v="BUUG"/>
    <n v="1"/>
    <n v="1"/>
    <s v="2STY4CL"/>
    <n v="4"/>
    <n v="13616957.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8"/>
    <s v="Zamboanga Sibugay"/>
    <n v="303828"/>
    <s v="Diplahan National High School"/>
    <s v="DIPLAHAN"/>
    <n v="1"/>
    <n v="1"/>
    <s v="2STY4CL"/>
    <n v="4"/>
    <n v="13616957.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Sibugay"/>
    <n v="125654"/>
    <s v="Sanghanan ES"/>
    <s v="KABASALAN"/>
    <n v="2"/>
    <n v="1"/>
    <s v="1STY4CL"/>
    <n v="4"/>
    <n v="8234429.4567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8"/>
    <s v="Zamboanga Sibugay"/>
    <n v="303854"/>
    <s v="Zamboanga Sibugay NHS"/>
    <s v="IPIL"/>
    <n v="2"/>
    <n v="1"/>
    <s v="2STY4CL"/>
    <n v="4"/>
    <n v="13616957.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9"/>
    <s v="Albay"/>
    <n v="111585"/>
    <s v="Basud Elementary School"/>
    <s v="BACACAY"/>
    <n v="1"/>
    <n v="1"/>
    <s v="1STY2CL"/>
    <n v="2"/>
    <n v="2781949.04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Albay"/>
    <n v="111603"/>
    <s v="Bayandong Elementary School"/>
    <s v="BACACAY"/>
    <n v="1"/>
    <n v="1"/>
    <s v="1STY3CL"/>
    <n v="3"/>
    <n v="4223610.51455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9"/>
    <s v="Albay"/>
    <n v="111680"/>
    <s v="Anislag  Elementary School"/>
    <s v="Daraga (Locsin)"/>
    <n v="2"/>
    <n v="1"/>
    <s v="3STY12CL"/>
    <n v="12"/>
    <n v="45408618.45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Albay"/>
    <n v="111662"/>
    <s v="Binitayan Elementary School"/>
    <s v="Daraga (Locsin)"/>
    <n v="2"/>
    <n v="1"/>
    <s v="3STY9CL"/>
    <n v="9"/>
    <n v="42544988.227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SHS"/>
    <x v="9"/>
    <s v="Albay"/>
    <n v="301846"/>
    <s v="Cawayan High School"/>
    <s v="MANITO"/>
    <n v="2"/>
    <n v="1"/>
    <s v="2STY4CL"/>
    <n v="4"/>
    <n v="16913981.50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9"/>
    <s v="Albay"/>
    <n v="301822"/>
    <s v="Cotmon National High School"/>
    <s v="CAMALIG"/>
    <n v="2"/>
    <n v="1"/>
    <s v="4STY12CL"/>
    <n v="12"/>
    <n v="46078597.219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Albay"/>
    <n v="301825"/>
    <s v="Daraga National High School"/>
    <s v="DARAGA (LOCSIN)"/>
    <n v="2"/>
    <n v="1"/>
    <s v="4STY12CL"/>
    <n v="12"/>
    <n v="62409892.64249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Albay"/>
    <n v="111667"/>
    <s v="Daraga North Central School"/>
    <s v="DARAGA (LOCSIN)"/>
    <n v="2"/>
    <n v="1"/>
    <s v="4STY16CL"/>
    <n v="16"/>
    <n v="69938443.08249998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SHS"/>
    <x v="9"/>
    <s v="Albay"/>
    <n v="301823"/>
    <s v="Ilawod National High School"/>
    <s v="CAMALIG"/>
    <n v="2"/>
    <n v="1"/>
    <s v="4STY20CL"/>
    <n v="20"/>
    <n v="55948459.34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SHS"/>
    <x v="9"/>
    <s v="Albay"/>
    <n v="309518"/>
    <s v="Kilicao High School"/>
    <s v="Daraga (Locsin)"/>
    <n v="2"/>
    <n v="1"/>
    <s v="4STY20CL"/>
    <n v="20"/>
    <n v="59339411.582500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9"/>
    <s v="Albay"/>
    <n v="112036"/>
    <s v="Mancao Elementary School"/>
    <s v="RAPURAPU"/>
    <n v="2"/>
    <n v="1"/>
    <s v="2STY4CL"/>
    <n v="4"/>
    <n v="14350841.93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Legaspi City"/>
    <n v="114475"/>
    <s v="Bitano Elementary School"/>
    <s v="LEGAZPI CITY  (Capital)"/>
    <n v="2"/>
    <n v="1"/>
    <s v="2STY4CL ATTACHED"/>
    <n v="4"/>
    <n v="11002039.8583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9"/>
    <s v="Albay"/>
    <n v="301845"/>
    <s v="Manito National High School"/>
    <s v="MANITO"/>
    <n v="2"/>
    <n v="1"/>
    <s v="4STY20CL"/>
    <n v="20"/>
    <n v="61255829.6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9"/>
    <s v="Legaspi City"/>
    <n v="114463"/>
    <s v="Mariawa Elementary School"/>
    <s v="LEGAZPI CITY"/>
    <n v="2"/>
    <n v="1"/>
    <s v="1STY2CL"/>
    <n v="2"/>
    <n v="4998265.12155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9"/>
    <s v="Albay"/>
    <n v="301839"/>
    <s v="Malapay High School"/>
    <s v="PIO DURAN"/>
    <n v="3"/>
    <n v="1"/>
    <s v="2STY4CL (2reg ws)"/>
    <n v="2"/>
    <n v="13048441.514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9"/>
    <s v="Albay"/>
    <n v="301864"/>
    <s v="Pio Duran National High School"/>
    <s v="PIO DURAN"/>
    <n v="3"/>
    <n v="1"/>
    <s v="4STY8CL (6sci,4shs)"/>
    <n v="6"/>
    <n v="22806444.5966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Norte"/>
    <n v="112216"/>
    <s v="Malatap ES"/>
    <s v="LABO"/>
    <n v="1"/>
    <n v="1"/>
    <s v="2STY4CL"/>
    <n v="4"/>
    <n v="15555779.6279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Norte"/>
    <n v="112260"/>
    <s v="Tugos ES"/>
    <s v="PARACALE"/>
    <n v="1"/>
    <n v="1"/>
    <s v="2STY4CL"/>
    <n v="4"/>
    <n v="13819427.1719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Norte"/>
    <n v="112307"/>
    <s v="Juanita Balon ES"/>
    <s v="VINZONS"/>
    <n v="2"/>
    <n v="1"/>
    <s v="2STY4CL"/>
    <n v="4"/>
    <n v="13344394.692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9"/>
    <s v="Camarines Sur"/>
    <n v="301942"/>
    <s v="Barcelonita Fisheries School"/>
    <s v="CABUSAO"/>
    <n v="1"/>
    <n v="1"/>
    <s v="3storey - 2 Regular, 2 science lab, 2 ICT"/>
    <n v="6"/>
    <n v="53084410.3657249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Sur"/>
    <n v="112789"/>
    <s v="Antipolo ES"/>
    <s v="MINALABAC"/>
    <n v="2"/>
    <n v="1"/>
    <s v="1STY2CL"/>
    <n v="2"/>
    <n v="2640396.6001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790"/>
    <s v="Bagolatao ES"/>
    <s v="MINALABAC"/>
    <n v="2"/>
    <n v="1"/>
    <s v="1STY2CL"/>
    <n v="2"/>
    <n v="2752705.01102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868"/>
    <s v="Cagbunga ES"/>
    <s v="PAMPLONA"/>
    <n v="2"/>
    <n v="1"/>
    <s v="1STY2CL"/>
    <n v="2"/>
    <n v="2845576.55087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877"/>
    <s v="San Vicente ES"/>
    <s v="PAMPLONA"/>
    <n v="2"/>
    <n v="1"/>
    <s v="1STY2CL"/>
    <n v="2"/>
    <n v="2659833.471174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9"/>
    <s v="Camarines Sur"/>
    <n v="301952"/>
    <s v="Calabanga NHS"/>
    <s v="CALABANGA"/>
    <n v="3"/>
    <n v="1"/>
    <s v="4STY24CL"/>
    <n v="24"/>
    <n v="62537498.8825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9"/>
    <s v="Camarines Sur"/>
    <n v="112770"/>
    <s v="Sta. Lucia ES"/>
    <s v="MAGARAO"/>
    <n v="3"/>
    <n v="1"/>
    <s v="3STY9CL"/>
    <n v="9"/>
    <n v="43216033.03595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9"/>
    <s v="Camarines Sur"/>
    <n v="112986"/>
    <s v="Odiongan ES"/>
    <s v="SAGÑAY"/>
    <n v="4"/>
    <n v="1"/>
    <s v="2STY4CL"/>
    <n v="4"/>
    <n v="11792333.1947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Sur"/>
    <n v="113028"/>
    <s v="San Jose CS"/>
    <s v="SAN JOSE"/>
    <n v="4"/>
    <n v="1"/>
    <s v="2STY6CL"/>
    <n v="6"/>
    <n v="15582864.3608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Sur"/>
    <n v="113045"/>
    <s v="Siruma Central School"/>
    <s v="SIRUMA"/>
    <n v="4"/>
    <n v="1"/>
    <s v="2STY4CL"/>
    <n v="4"/>
    <n v="11782308.1947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Sur"/>
    <n v="113150"/>
    <s v="Tierra Nevada Elementary School"/>
    <s v="TINAMBAC"/>
    <n v="4"/>
    <n v="1"/>
    <s v="2STY4CL"/>
    <n v="4"/>
    <n v="11891951.6197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9"/>
    <s v="Iriga City"/>
    <n v="302251"/>
    <s v="Rinconada National Technical Vocational School"/>
    <s v="IRIGA CITY"/>
    <n v="5"/>
    <n v="1"/>
    <s v="1unit 3sty (1Reg, 1Science &amp; 1ICT Lab)"/>
    <n v="3"/>
    <n v="14388219.0555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9"/>
    <s v="Legaspi City"/>
    <n v="114466"/>
    <s v="Bagumbayan Central School"/>
    <s v="LEGAZPI CITY  (Capital)"/>
    <n v="2"/>
    <n v="1"/>
    <s v="4STY16CL"/>
    <n v="16"/>
    <n v="68681760.20999997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9"/>
    <s v="Legaspi City"/>
    <n v="114477"/>
    <s v="Cabagnan ES"/>
    <s v="LEGAZPI CITY  (Capital)"/>
    <n v="2"/>
    <n v="1"/>
    <s v="4STY12CL"/>
    <n v="12"/>
    <n v="59439248.55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Legaspi City"/>
    <n v="114478"/>
    <s v="Dapdap Elementary School"/>
    <s v="LEGAZPI CITY  (Capital)"/>
    <n v="2"/>
    <n v="1"/>
    <s v="2STY8CL"/>
    <n v="8"/>
    <n v="23197709.649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9"/>
    <s v="Legaspi City"/>
    <n v="310202"/>
    <s v="Legazpi City Science High School"/>
    <s v="LEGAZPI CITY  (Capital)"/>
    <n v="2"/>
    <n v="1"/>
    <s v="4STY12CL"/>
    <n v="12"/>
    <n v="57993386.91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Legaspi City"/>
    <n v="302263"/>
    <s v="Pawa High School"/>
    <s v="LEGAZPI CITY  (Capital)"/>
    <n v="2"/>
    <n v="1"/>
    <s v="3STY12CL"/>
    <n v="12"/>
    <n v="49187041.95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Legaspi City"/>
    <n v="500169"/>
    <s v="Taysan Resettlement Integrated School"/>
    <s v="LEGAZPI CITY  (Capital)"/>
    <n v="2"/>
    <n v="1"/>
    <s v="4STY12CL"/>
    <n v="12"/>
    <n v="46428990.01749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TVL"/>
    <x v="9"/>
    <s v="Ligao City"/>
    <n v="301820"/>
    <s v="Deogracias P. Princesa Memorial HS"/>
    <s v="CITY OF LIGAO"/>
    <n v="3"/>
    <n v="1"/>
    <s v="2STY4CL (2units sci)"/>
    <n v="2"/>
    <n v="11815366.514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9"/>
    <s v="Masbate"/>
    <n v="302176"/>
    <s v="Verdida-Sabrido NHS"/>
    <s v="PLACER"/>
    <n v="3"/>
    <n v="1"/>
    <s v="2STY8CL"/>
    <n v="8"/>
    <n v="26685440.2325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9"/>
    <s v="Sorsogon"/>
    <n v="302186"/>
    <s v="Biriran NHS"/>
    <s v="JUBAN"/>
    <n v="2"/>
    <n v="1"/>
    <s v="2STY8CL"/>
    <n v="8"/>
    <n v="25062500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TVL"/>
    <x v="9"/>
    <s v="Sorsogon"/>
    <n v="302211"/>
    <s v="Gabao NHS"/>
    <s v="IROSIN"/>
    <n v="2"/>
    <n v="1"/>
    <s v="3STY12CL (2reg,2sci,2ict)"/>
    <n v="6"/>
    <n v="36974934.1784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TVL"/>
    <x v="9"/>
    <s v="Sorsogon"/>
    <n v="302214"/>
    <s v="Gubat National High School"/>
    <s v="GUBAT"/>
    <n v="2"/>
    <n v="1"/>
    <s v="2STY8CL (2sci,2ict)"/>
    <n v="4"/>
    <n v="23733306.3626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9"/>
    <s v="Sorsogon"/>
    <n v="302214"/>
    <s v="Gubat National High School"/>
    <s v="GUBAT"/>
    <n v="2"/>
    <m/>
    <s v="4STY16CL "/>
    <n v="16"/>
    <n v="45590437.554224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TVL"/>
    <x v="9"/>
    <s v="Sorsogon"/>
    <n v="302237"/>
    <s v="San Francisco NHS"/>
    <s v="BULAN"/>
    <n v="2"/>
    <n v="1"/>
    <s v="2STY6CL (1reg,1sci,2shs)"/>
    <n v="4"/>
    <n v="16627787.8952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9"/>
    <s v="Sorsogon"/>
    <n v="302242"/>
    <s v="San Roque NHS"/>
    <s v="BULUSAN"/>
    <n v="2"/>
    <n v="1"/>
    <s v="3STY12CL"/>
    <n v="12"/>
    <n v="45408618.450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9"/>
    <s v="Sorsogon City"/>
    <n v="114554"/>
    <s v="Bibincahan Elementary School"/>
    <s v="CITY OF SORSOGON (Capital)"/>
    <n v="1"/>
    <n v="1"/>
    <s v="2STY6CL"/>
    <n v="6"/>
    <n v="20350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Sorsogon City"/>
    <n v="114582"/>
    <s v="Ticol Elementary School"/>
    <s v="CITY OF SORSOGON (Capital)"/>
    <n v="1"/>
    <n v="1"/>
    <s v="3STY6CL"/>
    <n v="6"/>
    <n v="18046901.7024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Tabaco City"/>
    <n v="114597"/>
    <s v="Quinastillojan ES"/>
    <s v="CITY OF TABACO"/>
    <n v="1"/>
    <n v="1"/>
    <s v="1STY3CL"/>
    <n v="3"/>
    <n v="3999565.2181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Antique"/>
    <n v="310707"/>
    <s v="Gov. Evelio B. Javier MNHS"/>
    <s v="SAN REMIGIO"/>
    <n v="0"/>
    <n v="1"/>
    <s v="2UNITS 1STY2CL W/ TOILET"/>
    <n v="4"/>
    <n v="10627207.213624999"/>
    <m/>
    <s v="Under Procurement"/>
    <n v="0"/>
    <n v="0"/>
    <n v="0"/>
    <s v="1st Bidding Failed. For Re-bidding"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Antique"/>
    <n v="114943"/>
    <s v="Igpalge ES"/>
    <s v="ANINI-Y"/>
    <n v="0"/>
    <n v="1"/>
    <s v="3UNITS 1STY3CL"/>
    <n v="9"/>
    <n v="11624773.43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10"/>
    <s v="Antique"/>
    <n v="178517"/>
    <s v="Ilaures Elementary School"/>
    <s v="BUGASONG"/>
    <n v="0"/>
    <n v="1"/>
    <s v="1STY3CL W/ TOILET"/>
    <n v="3"/>
    <n v="7293455.8492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0"/>
    <s v="Bago City"/>
    <n v="117511"/>
    <s v="Alianza Elementary School"/>
    <s v="BAGO CITY"/>
    <n v="4"/>
    <n v="1"/>
    <s v="1STY2CL"/>
    <n v="2"/>
    <n v="4950531.92614999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Capiz"/>
    <n v="115611"/>
    <s v="Agbalo ES"/>
    <s v="PANAY"/>
    <n v="1"/>
    <n v="1"/>
    <s v="2STY4CL"/>
    <n v="4"/>
    <n v="13553595.209299998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642"/>
    <s v="Agloway PS"/>
    <s v="PANITAN"/>
    <n v="1"/>
    <n v="1"/>
    <s v="2STY8CL"/>
    <n v="8"/>
    <n v="21773965.2051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0"/>
    <s v="Capiz"/>
    <n v="115642"/>
    <s v="Agloway PS"/>
    <s v="PANITAN"/>
    <n v="1"/>
    <m/>
    <s v="2STY6CL"/>
    <n v="6"/>
    <n v="17493355.70845000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0"/>
    <s v="Capiz"/>
    <n v="115640"/>
    <s v="Antonio Belo Memorial ES"/>
    <s v="PANITAN"/>
    <n v="1"/>
    <n v="1"/>
    <s v="2STY4CL"/>
    <n v="4"/>
    <n v="13348083.711800003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761"/>
    <s v="Matangcong PS"/>
    <s v="SIGMA"/>
    <n v="2"/>
    <n v="1"/>
    <s v="2STY4CL"/>
    <n v="4"/>
    <n v="13325737.676024998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745"/>
    <s v="Sapian Elementary School"/>
    <s v="SAPI-AN"/>
    <n v="2"/>
    <n v="1"/>
    <s v="3STY15CL"/>
    <n v="15"/>
    <n v="42004466.93410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10"/>
    <s v="Capiz"/>
    <n v="115819"/>
    <s v="Tapaz CES"/>
    <s v="TAPAZ"/>
    <n v="2"/>
    <n v="1"/>
    <s v="2STY4CL"/>
    <n v="4"/>
    <n v="11312057.9107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819"/>
    <s v="Tapaz CES"/>
    <s v="TAPAZ"/>
    <n v="2"/>
    <m/>
    <s v="2STY6CL"/>
    <n v="6"/>
    <n v="18075614.8963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0"/>
    <s v="Capiz"/>
    <n v="115412"/>
    <s v="Angub Elementary School"/>
    <s v="CUARTERO"/>
    <n v="2"/>
    <n v="1"/>
    <s v="2STY6CL"/>
    <n v="6"/>
    <n v="18075614.896375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0"/>
    <s v="Escalante City"/>
    <n v="311106"/>
    <s v="Escalante NHS - Dr. Floro T. Bongco Mem. Ext."/>
    <s v="CITY OF ESCALANTE"/>
    <n v="1"/>
    <n v="1"/>
    <s v="2STY8CL"/>
    <n v="8"/>
    <n v="21271534.0395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0"/>
    <s v="Iloilo"/>
    <n v="116721"/>
    <s v="Balbino Seron Elementary School"/>
    <s v="SAN JOAQUIN"/>
    <n v="1"/>
    <n v="1"/>
    <s v="1STY4CL"/>
    <n v="4"/>
    <n v="10002793.8931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Iloilo"/>
    <n v="116721"/>
    <s v="Balbino Seron Elementary School"/>
    <s v="SAN JOAQUIN"/>
    <n v="1"/>
    <m/>
    <s v="1STY4CL"/>
    <n v="4"/>
    <n v="10002793.8931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0"/>
    <s v="Iloilo"/>
    <n v="302508"/>
    <s v="Igtalongon NHS"/>
    <s v="IGBARAS"/>
    <n v="1"/>
    <n v="1"/>
    <s v="1STY3CL"/>
    <n v="3"/>
    <n v="7408102.8920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Iloilo"/>
    <n v="311011"/>
    <s v="Adriano Cabardo NHS"/>
    <s v="ALIMODIAN"/>
    <n v="2"/>
    <n v="1"/>
    <s v="1STY2CL"/>
    <n v="2"/>
    <n v="4345082.92827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Iloilo"/>
    <n v="116444"/>
    <s v="Bagongbong ES"/>
    <s v="LAMBUNAO"/>
    <n v="3"/>
    <n v="1"/>
    <s v="1STY2CL"/>
    <n v="2"/>
    <n v="2992159.7450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Iloilo"/>
    <n v="116142"/>
    <s v="Guibuangan Elementary School"/>
    <s v="CABATUAN"/>
    <n v="3"/>
    <n v="1"/>
    <s v="1STY3CL"/>
    <n v="3"/>
    <n v="4295943.0750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Iloilo"/>
    <n v="302534"/>
    <s v="Mostro NHS"/>
    <s v="ANILAO"/>
    <n v="4"/>
    <n v="1"/>
    <s v="2STY4CL"/>
    <n v="4"/>
    <n v="8882732.45250000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Iloilo"/>
    <n v="116092"/>
    <s v="Batad CES"/>
    <s v="BATAD"/>
    <n v="5"/>
    <n v="1"/>
    <s v="2STY6CL"/>
    <n v="6"/>
    <n v="12300321.7891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10"/>
    <s v="Iloilo City"/>
    <n v="302744"/>
    <s v="Jaro National High School"/>
    <s v="ILOILO CITY (Capital)"/>
    <n v="0"/>
    <n v="1"/>
    <s v="3STY REG. WORKSHOP"/>
    <n v="3"/>
    <n v="24920145"/>
    <m/>
    <s v="Ongoing"/>
    <n v="0"/>
    <n v="0.2"/>
    <n v="0.2"/>
    <s v="Suspended as of September 27, 2019 (Pending issuance of building Permit"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0"/>
    <s v="La Carlota City"/>
    <n v="117635"/>
    <s v="Ferlou ES"/>
    <s v="LA CARLOTA CITY"/>
    <n v="4"/>
    <n v="1"/>
    <s v="1STY2CL"/>
    <n v="2"/>
    <n v="4975662.145025"/>
    <m/>
    <s v="Ongoing"/>
    <n v="0.55000000000000004"/>
    <n v="0.55000000000000004"/>
    <n v="0"/>
    <s v="AVAILABILITY OF MATERIALS IN THE MARKET ACCORDING TO THE DPWH AND CONTRACTOR FOR THE TRUSS MEMBERS AND OTHER MATERIALS"/>
    <m/>
    <s v="19GN0097"/>
    <d v="2019-07-31T00:00:00"/>
    <d v="2019-08-07T00:00:00"/>
    <d v="2019-08-19T00:00:00"/>
    <m/>
    <d v="2019-09-12T00:00:00"/>
    <s v="SBK CONTRUCTION SUPPLIES AND SERVICES"/>
    <d v="2019-12-05T00:00:00"/>
    <m/>
    <n v="0"/>
    <n v="0"/>
    <n v="0"/>
    <n v="1"/>
    <n v="0"/>
    <n v="0"/>
    <n v="0"/>
    <n v="0"/>
    <n v="2"/>
    <n v="0"/>
  </r>
  <r>
    <s v="SHS"/>
    <x v="10"/>
    <s v="Negros Occidental"/>
    <n v="302658"/>
    <s v="Labilabi NHS"/>
    <s v="TOBOSO"/>
    <n v="1"/>
    <n v="1"/>
    <s v="1STY2CL"/>
    <n v="2"/>
    <n v="5058147.5442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Negros Occidental"/>
    <n v="117418"/>
    <s v="Toboso CS"/>
    <s v="TOBOSO"/>
    <n v="1"/>
    <n v="1"/>
    <s v="2STY10CL"/>
    <n v="10"/>
    <n v="20085370.5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017"/>
    <s v="Alacaygan ES"/>
    <s v="ENRIQUE B. MAGALONA (SARAVIA)"/>
    <n v="3"/>
    <n v="1"/>
    <s v="1STY2CL W/ TOILET"/>
    <n v="2"/>
    <n v="3344836.337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0"/>
    <s v="Negros Occidental"/>
    <n v="302588"/>
    <s v="Barangay  Alegria NHS"/>
    <s v="MURCIA"/>
    <n v="3"/>
    <n v="1"/>
    <s v="2STY6CL with Water System"/>
    <n v="6"/>
    <n v="14656760.5450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0"/>
    <s v="Negros Occidental"/>
    <n v="117025"/>
    <s v="E. B. Magalona ES"/>
    <s v="ENRIQUE B. MAGALONA (SARAVIA)"/>
    <n v="3"/>
    <n v="1"/>
    <s v="2STY10CL"/>
    <n v="10"/>
    <n v="20085370.3152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028"/>
    <s v="Jose M. Consing Memorial School"/>
    <s v="ENRIQUE B. MAGALONA (SARAVIA)"/>
    <n v="3"/>
    <n v="1"/>
    <s v="2STY4CL with Water System"/>
    <n v="4"/>
    <n v="15748290.97607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Negros Occidental"/>
    <n v="117031"/>
    <s v="Nanca Elementary School"/>
    <s v="ENRIQUE B. MAGALONA (SARAVIA)"/>
    <n v="3"/>
    <n v="1"/>
    <s v="2STY10CL"/>
    <n v="10"/>
    <n v="20085370.5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299"/>
    <s v="Cambarus ES"/>
    <s v="PONTEVEDRA"/>
    <n v="4"/>
    <n v="1"/>
    <s v="1STY2CL W/ TOILET"/>
    <n v="2"/>
    <n v="4958511.22465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Negros Occidental"/>
    <n v="117341"/>
    <s v="Don Vicente Lopez ES"/>
    <s v="SAN ENRIQUE"/>
    <n v="4"/>
    <n v="1"/>
    <s v="2STY10CL"/>
    <n v="10"/>
    <n v="20085370.3152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305"/>
    <s v="Recreo ES"/>
    <s v="PONTEVEDRA"/>
    <n v="4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232"/>
    <s v="Don Felix Robles ES"/>
    <s v="LA CASTELLANA"/>
    <n v="5"/>
    <n v="1"/>
    <s v="1STY4CL"/>
    <n v="4"/>
    <n v="5571588.235000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Passi City"/>
    <n v="117898"/>
    <s v="Bagacay Elementary School"/>
    <s v="CITY OF PASSI"/>
    <n v="4"/>
    <n v="1"/>
    <s v="1STY3CL W/ TOILET"/>
    <n v="3"/>
    <n v="6270144.269999998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Roxas City"/>
    <n v="500195"/>
    <s v="Sofronio A. Cordovero Integrated School"/>
    <s v="ROXAS CITY (Capital)"/>
    <n v="1"/>
    <n v="1"/>
    <s v="2STY4CL"/>
    <n v="4"/>
    <n v="13192696.211800003"/>
    <m/>
    <s v="Under Procurement"/>
    <n v="0"/>
    <n v="0"/>
    <n v="0"/>
    <m/>
    <m/>
    <s v="19GD0098"/>
    <m/>
    <d v="2019-07-31T00:00:00"/>
    <d v="2019-08-14T00:00:00"/>
    <m/>
    <m/>
    <m/>
    <m/>
    <m/>
    <n v="0"/>
    <n v="0"/>
    <n v="1"/>
    <n v="0"/>
    <n v="0"/>
    <n v="0"/>
    <n v="0"/>
    <n v="4"/>
    <n v="0"/>
    <n v="0"/>
  </r>
  <r>
    <s v="K10"/>
    <x v="10"/>
    <s v="Sagay City"/>
    <n v="117717"/>
    <s v="Hautea Elementary School"/>
    <s v="SAGAY CITY"/>
    <n v="2"/>
    <n v="1"/>
    <s v="1STY3CL"/>
    <n v="3"/>
    <n v="5223570.139450001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0"/>
    <s v="Silay City"/>
    <n v="117801"/>
    <s v="Don Eustaquio Hofilena Mem.Elem. School"/>
    <s v="SILAY CITY"/>
    <n v="3"/>
    <n v="1"/>
    <s v="1STY2CL"/>
    <n v="2"/>
    <n v="3244586.337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Bayawan City"/>
    <n v="120121"/>
    <s v="Bahian E/S"/>
    <s v="CITY OF BAYAWAN (TULONG)"/>
    <n v="3"/>
    <n v="1"/>
    <s v="1STY2CL W/ TOILET ATTACHED"/>
    <n v="2"/>
    <n v="2509551.18237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11"/>
    <s v="Bayawan City"/>
    <n v="303217"/>
    <s v="Basay National High School"/>
    <s v="BASAY"/>
    <n v="3"/>
    <n v="1"/>
    <s v="4STY8LAB (4 Reg. Workshop, 2 SCI LAB, 2 ICT)"/>
    <n v="8"/>
    <n v="39416104.956074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Bayawan City"/>
    <n v="120128"/>
    <s v="Dawis Elementary School"/>
    <s v="CITY OF BAYAWAN (TULONG)"/>
    <n v="3"/>
    <n v="1"/>
    <s v="2STY6CL"/>
    <n v="6"/>
    <n v="15901486.5599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Bayawan City"/>
    <n v="120153"/>
    <s v="Hag-um Primary School"/>
    <s v="CITY OF BAYAWAN (TULONG)"/>
    <n v="3"/>
    <n v="1"/>
    <s v="1STY2CL"/>
    <n v="2"/>
    <n v="4362400.1032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1"/>
    <s v="Bogo City"/>
    <n v="500408"/>
    <s v="Don Celestino Martinez Sr. Taytayan IS"/>
    <s v="CITY OF BOGO"/>
    <n v="4"/>
    <n v="1"/>
    <s v="2STY4CL"/>
    <n v="4"/>
    <n v="9791535.604524998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Bohol"/>
    <n v="118696"/>
    <s v="Abucay ES"/>
    <s v="SIKATUNA"/>
    <n v="1"/>
    <n v="1"/>
    <s v="1STY3CL"/>
    <n v="3"/>
    <n v="7200957.5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55"/>
    <s v="Bolod ES"/>
    <s v="PANGLAO"/>
    <n v="1"/>
    <n v="1"/>
    <s v="1STY3CL"/>
    <n v="3"/>
    <n v="7164667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60"/>
    <s v="Lourdes ES"/>
    <s v="PANGLAO"/>
    <n v="1"/>
    <n v="1"/>
    <s v="1STY3CL"/>
    <n v="3"/>
    <n v="7118351.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62"/>
    <s v="Panglao Central ES"/>
    <s v="PANGLAO"/>
    <n v="1"/>
    <n v="1"/>
    <s v="2STY4CL"/>
    <n v="4"/>
    <n v="10454982.27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Bohol"/>
    <n v="118564"/>
    <s v="Tawala ES"/>
    <s v="PANGLAO"/>
    <n v="1"/>
    <n v="1"/>
    <s v="1STY2CL"/>
    <n v="2"/>
    <n v="5112810.1500000013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039"/>
    <s v="Sagasa ES"/>
    <s v="BIEN UNIDO"/>
    <n v="2"/>
    <n v="1"/>
    <s v="1STY2CL"/>
    <n v="2"/>
    <n v="2988873.469800000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723"/>
    <s v="San Agustin Elementary School"/>
    <s v="TALIBON"/>
    <n v="2"/>
    <n v="1"/>
    <s v="1STY2CL"/>
    <n v="2"/>
    <n v="2817025"/>
    <m/>
    <s v="Ongoing"/>
    <n v="0.75"/>
    <n v="0.7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723"/>
    <s v="San Agustin Elementary School"/>
    <s v="TALIBON"/>
    <n v="2"/>
    <m/>
    <s v="1STY2CL"/>
    <n v="2"/>
    <n v="3402827.855"/>
    <m/>
    <s v="Ongoing"/>
    <n v="0.8"/>
    <n v="0.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277"/>
    <s v="Lapsaon ES"/>
    <s v="DIMIAO"/>
    <n v="3"/>
    <n v="1"/>
    <s v="1STY2CL"/>
    <n v="2"/>
    <n v="4272098.9633749984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858"/>
    <s v="Omjon ES"/>
    <s v="VALENCIA"/>
    <n v="3"/>
    <n v="1"/>
    <s v="1STY2CL"/>
    <n v="2"/>
    <n v="4390167.0976249985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86501"/>
    <s v="Pagahat ES"/>
    <s v="ALICIA"/>
    <n v="3"/>
    <n v="1"/>
    <s v="1STY2CL"/>
    <n v="2"/>
    <n v="4096105.3565750006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023"/>
    <s v="Quirino PS"/>
    <s v="BATUAN"/>
    <n v="3"/>
    <n v="1"/>
    <s v="1STY2CL"/>
    <n v="2"/>
    <n v="4390167.0976249985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7964"/>
    <s v="Talisay PS"/>
    <s v="ANDA"/>
    <n v="3"/>
    <n v="1"/>
    <s v="1STY4CL"/>
    <n v="4"/>
    <n v="7422886.8898750003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Carcar City"/>
    <n v="500726"/>
    <s v="Puesto Integrated  School"/>
    <s v="CITY OF CARCAR"/>
    <n v="1"/>
    <n v="1"/>
    <s v="2STY4CL"/>
    <n v="4"/>
    <n v="12899852.9694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Cebu"/>
    <n v="119472"/>
    <s v="Bacay ES"/>
    <s v="MINGLANILLA"/>
    <n v="1"/>
    <n v="1"/>
    <s v="4STY12CL"/>
    <n v="12"/>
    <n v="42401040.6960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1"/>
    <s v="Cebu"/>
    <n v="118917"/>
    <s v="Argao I Central ES"/>
    <s v="ARGAO"/>
    <n v="2"/>
    <n v="1"/>
    <s v="2STY8CL"/>
    <n v="8"/>
    <n v="22343418.24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Cebu"/>
    <n v="119316"/>
    <s v="Casay ES"/>
    <s v="DALAGUETE"/>
    <n v="2"/>
    <n v="1"/>
    <s v="2STY4CL"/>
    <n v="4"/>
    <n v="13627365.4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303"/>
    <s v="Libo PS"/>
    <s v="DALAGUETE"/>
    <n v="2"/>
    <n v="1"/>
    <s v="2STY4CL"/>
    <n v="4"/>
    <n v="12542361.509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322"/>
    <s v="Malones Elementary School"/>
    <s v="DALAGUETE"/>
    <n v="2"/>
    <n v="1"/>
    <s v="2STY4CL"/>
    <n v="4"/>
    <n v="12391986.509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561"/>
    <s v="Lamac ES"/>
    <s v="PINAMUNGAHAN"/>
    <n v="3"/>
    <n v="1"/>
    <s v="4STY12CL"/>
    <n v="12"/>
    <n v="39448812.160175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11"/>
    <s v="Cebu"/>
    <n v="302963"/>
    <s v="Paypay NHS"/>
    <s v="DAANBANTAYAN"/>
    <n v="4"/>
    <n v="1"/>
    <s v="3STY10CL"/>
    <n v="10"/>
    <n v="30567091.6612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1"/>
    <s v="Cebu"/>
    <n v="119409"/>
    <s v="Ernesto V. Veloso ES (Cabadiangan ES)"/>
    <s v="LILOAN"/>
    <n v="5"/>
    <n v="1"/>
    <s v="2STY4CL"/>
    <n v="4"/>
    <n v="9552777.9489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862"/>
    <s v="Secante Bag-o PS"/>
    <s v="TUDELA"/>
    <n v="5"/>
    <n v="1"/>
    <s v="2STY6CL"/>
    <n v="6"/>
    <n v="12238899.92745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Cebu"/>
    <n v="119422"/>
    <s v="Tiltilon ES"/>
    <s v="LILOAN"/>
    <n v="5"/>
    <n v="1"/>
    <s v="4STY12CL"/>
    <n v="12"/>
    <n v="33384584.507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1"/>
    <s v="Cebu"/>
    <n v="119247"/>
    <s v="Polog ES"/>
    <s v="CONSOLACION"/>
    <n v="6"/>
    <n v="1"/>
    <s v="1STY2CL"/>
    <n v="2"/>
    <n v="4178445.8143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"/>
    <n v="118998"/>
    <s v="Basiao PS"/>
    <s v="BADIAN"/>
    <n v="7"/>
    <n v="1"/>
    <s v="1STY2CL"/>
    <n v="2"/>
    <n v="4106081.304249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"/>
    <n v="118998"/>
    <s v="Basiao PS"/>
    <s v="BADIAN"/>
    <n v="7"/>
    <m/>
    <s v="1STY2CL"/>
    <n v="2"/>
    <n v="4106081.304249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 City"/>
    <n v="119872"/>
    <s v="Cambinocot ES"/>
    <s v="CEBU CITY (Capital)"/>
    <n v="1"/>
    <n v="1"/>
    <s v="4STY8CL"/>
    <n v="8"/>
    <n v="24130195.260524996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1"/>
    <s v="Cebu City"/>
    <n v="119869"/>
    <s v="Sinsin ES"/>
    <s v="CEBU CITY (Capital)"/>
    <n v="2"/>
    <n v="1"/>
    <s v="3STY6CL"/>
    <n v="6"/>
    <n v="20265495.224574998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City of Naga, Cebu"/>
    <n v="302929"/>
    <s v="Balirong National High School"/>
    <s v="CITY OF NAGA"/>
    <n v="1"/>
    <n v="1"/>
    <s v="2STY4CL"/>
    <n v="4"/>
    <n v="13311193.165425003"/>
    <m/>
    <s v="Ongoing"/>
    <n v="0.35"/>
    <n v="0.7"/>
    <n v="0.35"/>
    <m/>
    <m/>
    <s v="19-HE-0103"/>
    <s v="JULY 26-AUGUST 14, 2019"/>
    <d v="2019-08-02T00:00:00"/>
    <d v="2019-08-14T00:00:00"/>
    <m/>
    <m/>
    <m/>
    <m/>
    <m/>
    <n v="0"/>
    <n v="0"/>
    <n v="0"/>
    <n v="1"/>
    <n v="0"/>
    <n v="0"/>
    <n v="0"/>
    <n v="0"/>
    <n v="4"/>
    <n v="0"/>
  </r>
  <r>
    <s v="SHS"/>
    <x v="11"/>
    <s v="Danao City"/>
    <n v="322001"/>
    <s v="Ubaldo Iway Memo. NHS"/>
    <s v="DANAO CITY"/>
    <n v="5"/>
    <n v="1"/>
    <s v="2STY6CL"/>
    <n v="6"/>
    <n v="11656095.16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Guihulngan City"/>
    <m/>
    <s v="Binobohan HS"/>
    <s v="CITY OF GUIHULNGAN"/>
    <n v="1"/>
    <n v="1"/>
    <s v="2STY6CL"/>
    <n v="6"/>
    <n v="16295464.227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Guihulngan City"/>
    <n v="120271"/>
    <s v="Kapudlusan PS"/>
    <s v="CITY OF GUIHULNGAN"/>
    <n v="1"/>
    <n v="1"/>
    <s v="1STY3CL W/ TOILET"/>
    <n v="3"/>
    <n v="5293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1"/>
    <s v="Guihulngan City"/>
    <n v="189509"/>
    <s v="Mandi-i ES"/>
    <s v="CITY OF GUIHULNGAN"/>
    <n v="1"/>
    <n v="1"/>
    <s v="1STY2CL"/>
    <n v="2"/>
    <n v="4411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1"/>
    <s v="Mandaue City"/>
    <n v="303194"/>
    <s v="Cabancalan NHS"/>
    <s v="MANDAUE CITY"/>
    <n v="6"/>
    <n v="1"/>
    <s v="4STY8CL"/>
    <n v="8"/>
    <n v="18426169.346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Negros Oriental"/>
    <n v="120320"/>
    <s v="La Libertad CES"/>
    <s v="LA LIBERTAD"/>
    <n v="1"/>
    <n v="1"/>
    <s v="4STY16CL"/>
    <n v="16"/>
    <n v="43641963.9778750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11"/>
    <s v="Negros Oriental"/>
    <n v="120049"/>
    <s v="Mabato ES"/>
    <s v="Ayungon"/>
    <n v="1"/>
    <n v="1"/>
    <s v="1STY3CL W/ TOILET"/>
    <n v="3"/>
    <n v="5293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1"/>
    <s v="Negros Oriental"/>
    <n v="120052"/>
    <s v="Nabhang ES"/>
    <s v="AYUNGON"/>
    <n v="1"/>
    <n v="1"/>
    <s v="1STY2CL W/ TOILET"/>
    <n v="2"/>
    <n v="44511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Negros Oriental"/>
    <n v="120592"/>
    <s v="Nabilog Elementary School"/>
    <s v="TAYASAN"/>
    <n v="1"/>
    <n v="1"/>
    <s v="3UNITS 1STY3CL"/>
    <n v="9"/>
    <n v="15047108.9224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1"/>
    <s v="Negros Oriental"/>
    <n v="120341"/>
    <s v="BANBAN ELEMENTARY SCHOOL"/>
    <s v="MABINAY"/>
    <n v="2"/>
    <n v="1"/>
    <s v="1STY2CL"/>
    <n v="2"/>
    <n v="3428791.682700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Negros Oriental"/>
    <n v="120342"/>
    <s v="Barang-barang Primary School"/>
    <s v="MABINAY"/>
    <n v="2"/>
    <n v="1"/>
    <s v="1STY3CL"/>
    <n v="3"/>
    <n v="5301439.457275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TVL"/>
    <x v="11"/>
    <s v="Negros Oriental"/>
    <n v="303224"/>
    <s v="Apolinar B. Macias Memorial High School"/>
    <s v="DAUIN"/>
    <n v="3"/>
    <n v="1"/>
    <s v="4STY4 lab (2 sci-lab, 2 ICT)"/>
    <n v="4"/>
    <n v="17734607.1730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Negros Oriental"/>
    <n v="120507"/>
    <s v="Cawitan Elementary School"/>
    <s v="SANTA CATALINA"/>
    <n v="3"/>
    <n v="1"/>
    <s v="1STY2CL W/ TOILET"/>
    <n v="2"/>
    <n v="3905461.30500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11"/>
    <s v="Negros Oriental"/>
    <n v="303263"/>
    <s v="Don Emilio Macias MNHS (San Francisco NHS)"/>
    <s v="SANTA CATALINA"/>
    <n v="3"/>
    <n v="1"/>
    <s v="4STY4 lab (2 reg workshop, 1 sci-lab, 1 ICT)"/>
    <n v="4"/>
    <n v="17630490.1095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Negros Oriental"/>
    <n v="120459"/>
    <s v="Felipe Tayko MCES"/>
    <s v="SIATON"/>
    <n v="3"/>
    <n v="1"/>
    <s v="2STY6CL"/>
    <n v="6"/>
    <n v="11785558.4400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Negros Oriental"/>
    <n v="120461"/>
    <s v="Inalad Elementary School"/>
    <s v="SIATON"/>
    <n v="3"/>
    <n v="1"/>
    <s v="2STY6CL"/>
    <n v="6"/>
    <n v="14329571.913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11"/>
    <s v="Negros Oriental"/>
    <n v="303267"/>
    <s v="Ong Che Tee - Bacong HS"/>
    <s v="BACONG"/>
    <n v="3"/>
    <n v="1"/>
    <s v="4STY4 lab (4 reg workshop, 2 ICT)"/>
    <n v="4"/>
    <n v="17603469.5966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11"/>
    <s v="Negros Oriental"/>
    <n v="361077"/>
    <s v="Pulangbato National Senior High School"/>
    <s v="VALENCIA (LUZURRIAGA)"/>
    <n v="3"/>
    <n v="1"/>
    <s v="4STY6 lab (2 reg workshop, 2 sci-lab, 2 ICT, 4CL)"/>
    <n v="10"/>
    <n v="38548062.7924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TVL"/>
    <x v="11"/>
    <s v="Siquijor"/>
    <n v="303303"/>
    <s v="BASAC NATIONAL HIGH SCHOOL"/>
    <s v="LARENA"/>
    <n v="0"/>
    <n v="1"/>
    <s v="1 unit, 2 Sty, Science Lab. Bldg"/>
    <n v="2"/>
    <n v="14028697.412825003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1"/>
    <s v="Siquijor"/>
    <n v="500232"/>
    <s v="Cabulihan Integrated School"/>
    <s v="LARENA"/>
    <n v="0"/>
    <n v="1"/>
    <s v="1STY2CL"/>
    <n v="2"/>
    <n v="3090863.208300000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Siquijor"/>
    <n v="120698"/>
    <s v="Cantabon Elementary School"/>
    <s v="SIQUIJOR (Capital)"/>
    <n v="0"/>
    <n v="1"/>
    <s v="2STY6CL"/>
    <n v="6"/>
    <n v="14950657.525225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Siquijor"/>
    <n v="120662"/>
    <s v="New Corregidor Elementary School"/>
    <s v="LARENA"/>
    <n v="0"/>
    <n v="1"/>
    <s v="1STY2CL"/>
    <n v="2"/>
    <n v="3030349.501300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1"/>
    <s v="Tagbilaran City"/>
    <n v="302846"/>
    <s v="Dr. Cecilio Putong NHS (Bohol NHS)"/>
    <s v="TAGBILARAN CITY (Capital)"/>
    <n v="1"/>
    <n v="1"/>
    <s v="1STY2CL"/>
    <n v="2"/>
    <n v="4535390.6511249989"/>
    <m/>
    <s v="Ongoing"/>
    <n v="0.06"/>
    <n v="0.0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Toledo City"/>
    <n v="120745"/>
    <s v="Ibo Elementary School"/>
    <s v="TOLEDO CITY"/>
    <n v="3"/>
    <n v="1"/>
    <s v="3STY9CL"/>
    <n v="9"/>
    <n v="28260329.3066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2"/>
    <s v="Baybay"/>
    <n v="121097"/>
    <s v="Biasong Elementary School"/>
    <s v="Baybay"/>
    <n v="5"/>
    <n v="1"/>
    <s v="1STY2CL"/>
    <n v="2"/>
    <n v="4678614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iliran"/>
    <n v="120860"/>
    <s v="Naval CS"/>
    <s v="NAVAL (Capital)"/>
    <n v="0"/>
    <n v="1"/>
    <s v="1STY2CL"/>
    <n v="2"/>
    <n v="3125637.6074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iliran"/>
    <n v="120862"/>
    <s v="Sabang ES"/>
    <s v="NAVAL (Capital)"/>
    <n v="0"/>
    <n v="1"/>
    <s v="1STY2CL"/>
    <n v="2"/>
    <n v="2957938.545350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orongan City"/>
    <n v="122368"/>
    <s v="Amantacop ES"/>
    <s v="CITY OF BORONGAN (Capital)"/>
    <n v="0"/>
    <n v="1"/>
    <s v="1STY2CL"/>
    <n v="2"/>
    <n v="4551350"/>
    <m/>
    <s v="Ongoing"/>
    <n v="0.9"/>
    <n v="0.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Calbayog City"/>
    <n v="500749"/>
    <s v="Tomaligues Integrated School"/>
    <s v="CALBAYOG CITY"/>
    <n v="1"/>
    <n v="1"/>
    <s v="2STY4CL"/>
    <n v="4"/>
    <n v="12107757.0578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Catbalogan City"/>
    <n v="123415"/>
    <s v="Majaba Elementary School"/>
    <s v="CITY OF CATBALOGAN (Capital)"/>
    <n v="2"/>
    <n v="1"/>
    <s v="1STY2CL"/>
    <n v="2"/>
    <n v="4438678.2931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Eastern Samar"/>
    <n v="122634"/>
    <s v="Bantayan Elementary School"/>
    <s v="ORAS"/>
    <n v="0"/>
    <n v="1"/>
    <s v="1STY2CL"/>
    <n v="2"/>
    <n v="4513255"/>
    <m/>
    <s v="Ongoing"/>
    <n v="0.87"/>
    <n v="0.87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659"/>
    <s v="Buntay Elementary School"/>
    <s v="ORAS"/>
    <n v="0"/>
    <n v="1"/>
    <s v="1STY2CL"/>
    <n v="2"/>
    <n v="4957362.5"/>
    <m/>
    <s v="completed"/>
    <n v="1"/>
    <n v="1"/>
    <n v="0"/>
    <m/>
    <m/>
    <m/>
    <m/>
    <m/>
    <m/>
    <m/>
    <m/>
    <m/>
    <m/>
    <m/>
    <n v="0"/>
    <n v="0"/>
    <n v="0"/>
    <n v="0"/>
    <n v="1"/>
    <n v="0"/>
    <n v="0"/>
    <n v="0"/>
    <n v="0"/>
    <n v="2"/>
  </r>
  <r>
    <s v="K10"/>
    <x v="12"/>
    <s v="Eastern Samar"/>
    <n v="122738"/>
    <s v="Cajagwayan Elementary School"/>
    <s v="SAN POLICARPO"/>
    <n v="0"/>
    <n v="1"/>
    <s v="1STY2CL"/>
    <n v="2"/>
    <n v="4483180"/>
    <m/>
    <s v="Ongoing"/>
    <n v="0.82"/>
    <n v="0.82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15"/>
    <s v="Cansangaya Elementary School"/>
    <s v="CAN-AVID"/>
    <n v="0"/>
    <n v="1"/>
    <s v="1STY2CL"/>
    <n v="2"/>
    <n v="4729795"/>
    <m/>
    <s v="Ongoing"/>
    <n v="0.79"/>
    <n v="0.7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92508"/>
    <s v="Dacul Primary School"/>
    <s v="TAFT"/>
    <n v="0"/>
    <n v="1"/>
    <s v="1STY2CL"/>
    <n v="2"/>
    <n v="4419020"/>
    <m/>
    <s v="Ongoing"/>
    <n v="0.84"/>
    <n v="0.8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51"/>
    <s v="Dapdap Central Elementary School"/>
    <s v="DOLORES"/>
    <n v="0"/>
    <n v="1"/>
    <s v="1STY2CL"/>
    <n v="2"/>
    <n v="4801975"/>
    <m/>
    <s v="Ongoing"/>
    <n v="0.77"/>
    <n v="0.77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31"/>
    <s v="Del Pilar Elementary    School"/>
    <s v="DOLORES"/>
    <n v="0"/>
    <n v="1"/>
    <s v="1STY2CL"/>
    <n v="2"/>
    <n v="5195957.5"/>
    <m/>
    <s v="Ongoing"/>
    <n v="0.69"/>
    <n v="0.6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510"/>
    <s v="Giporlos Central School"/>
    <s v="GIPORLOS"/>
    <n v="0"/>
    <n v="1"/>
    <s v="1STY2CL"/>
    <n v="2"/>
    <n v="4773905"/>
    <m/>
    <s v="Ongoing"/>
    <n v="0.76"/>
    <n v="0.7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739"/>
    <s v="Japunan Elementary School"/>
    <s v="SAN POLICARPO"/>
    <n v="0"/>
    <n v="1"/>
    <s v="1STY3CL"/>
    <n v="3"/>
    <n v="6178407.5"/>
    <m/>
    <s v="Ongoing"/>
    <n v="0.79"/>
    <n v="0.79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Eastern Samar"/>
    <n v="313512"/>
    <s v="Quinapundan National High School- Anislag Annex"/>
    <s v="QUINAPONDAN"/>
    <n v="0"/>
    <n v="1"/>
    <s v="1STY2CL"/>
    <n v="2"/>
    <n v="4709745"/>
    <m/>
    <s v="Ongoing"/>
    <n v="0.59"/>
    <n v="0.5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742"/>
    <s v="San Policarpo Central Elementary School"/>
    <s v="SAN POLICARPO"/>
    <n v="0"/>
    <n v="1"/>
    <s v="1STY3CL"/>
    <n v="3"/>
    <n v="6168382.5"/>
    <m/>
    <s v="Ongoing"/>
    <n v="0.68"/>
    <n v="0.68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Leyte"/>
    <n v="120978"/>
    <s v="San Francisco West Elementary School"/>
    <s v="ALANGALANG"/>
    <n v="1"/>
    <n v="1"/>
    <s v="1STY3CL"/>
    <n v="3"/>
    <n v="6360225.81225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Leyte"/>
    <n v="120982"/>
    <s v="Santol Elementary School"/>
    <s v="ALANGALANG"/>
    <n v="1"/>
    <n v="1"/>
    <s v="1STY2CL"/>
    <n v="2"/>
    <n v="4109000.263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311"/>
    <s v="Calutan Primary School"/>
    <s v="DAGAMI"/>
    <n v="2"/>
    <n v="1"/>
    <s v="1STY2CL"/>
    <n v="2"/>
    <n v="35508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91529"/>
    <s v="Gen. Luna Elementary School"/>
    <s v="MACARTHUR"/>
    <n v="2"/>
    <n v="1"/>
    <s v="1STY2CL"/>
    <n v="2"/>
    <n v="339546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245"/>
    <s v="Manloy Elementary School"/>
    <s v="CAPOOCAN"/>
    <n v="2"/>
    <n v="1"/>
    <s v="1STY2CL"/>
    <n v="2"/>
    <n v="38848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611"/>
    <s v="Tinocdugan Elementary School"/>
    <s v="LEYTE"/>
    <n v="3"/>
    <n v="1"/>
    <s v="1STY2CL"/>
    <n v="2"/>
    <n v="2650780.3949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788"/>
    <s v="Cangcosme Elementary School"/>
    <s v="PALOMPON"/>
    <n v="4"/>
    <n v="1"/>
    <s v="1STY2CL"/>
    <n v="2"/>
    <n v="39298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633"/>
    <s v="Higmamara ES"/>
    <s v="MAHAPLAG"/>
    <n v="5"/>
    <n v="1"/>
    <s v="1STY2CL"/>
    <n v="2"/>
    <n v="4548289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390"/>
    <s v="Pontod ES"/>
    <s v="HILONGOS"/>
    <n v="5"/>
    <n v="1"/>
    <s v="2STY8CL"/>
    <n v="8"/>
    <n v="22933822.8080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2"/>
    <s v="Leyte"/>
    <n v="121075"/>
    <s v="Tabunuk ES"/>
    <s v="BATO"/>
    <n v="5"/>
    <n v="1"/>
    <s v="1STY3CL"/>
    <n v="3"/>
    <n v="6525694.5926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Maasin City"/>
    <n v="122172"/>
    <s v="San Agustin MGS"/>
    <s v="CITY OF MAASIN (Capital)"/>
    <n v="0"/>
    <n v="1"/>
    <s v="1STY3CL"/>
    <n v="3"/>
    <n v="8820121.6257750001"/>
    <m/>
    <s v="Ongoing"/>
    <n v="0.2"/>
    <n v="0.2"/>
    <n v="0"/>
    <m/>
    <m/>
    <s v="19IL0085"/>
    <m/>
    <m/>
    <d v="2019-08-27T00:00:00"/>
    <m/>
    <m/>
    <s v="CEAN CONSTRUCTION"/>
    <d v="2020-01-04T00:00:00"/>
    <m/>
    <n v="0"/>
    <n v="0"/>
    <n v="0"/>
    <n v="1"/>
    <n v="0"/>
    <n v="0"/>
    <n v="0"/>
    <n v="0"/>
    <n v="3"/>
    <n v="0"/>
  </r>
  <r>
    <s v="K10"/>
    <x v="12"/>
    <s v="Northern Samar"/>
    <n v="122872"/>
    <s v="Nazareno ES"/>
    <s v="CATARMAN (CAPITAL)"/>
    <n v="1"/>
    <n v="1"/>
    <s v="1STY3CL"/>
    <n v="3"/>
    <n v="7103644.514225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2852"/>
    <s v="Trangue ES"/>
    <s v="CATARMAN (CAPITAL)"/>
    <n v="1"/>
    <n v="1"/>
    <s v="1STY3CL"/>
    <n v="3"/>
    <n v="7302812.12155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142"/>
    <s v="Binay ES"/>
    <s v="PALAPAG"/>
    <n v="2"/>
    <n v="1"/>
    <s v="1STY3CL"/>
    <n v="3"/>
    <n v="6484613.1952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010"/>
    <s v="Dapdap ES"/>
    <s v="LAS NAVAS"/>
    <n v="2"/>
    <n v="1"/>
    <s v="1STY3CL"/>
    <n v="3"/>
    <n v="6546371.4157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238"/>
    <s v="Ginagdanan ES"/>
    <s v="SAN ROQUE"/>
    <n v="2"/>
    <n v="1"/>
    <s v="1STY3CL"/>
    <n v="3"/>
    <n v="6791667.54679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2984"/>
    <s v="Palmera ES"/>
    <s v="LAOANG"/>
    <n v="2"/>
    <n v="1"/>
    <s v="1STY4CL"/>
    <n v="4"/>
    <n v="9057872.400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Northern Samar"/>
    <n v="123177"/>
    <s v="Pambujan II CS"/>
    <s v="PAMBUJAN"/>
    <n v="2"/>
    <n v="1"/>
    <s v="1STY4CL"/>
    <n v="4"/>
    <n v="8975528.2033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Ormoc City"/>
    <n v="124202"/>
    <s v="Cabintan Elementary School"/>
    <s v="ORMOC CITY"/>
    <n v="4"/>
    <n v="1"/>
    <s v="1STY2CL"/>
    <n v="2"/>
    <n v="39298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Ormoc City"/>
    <n v="124163"/>
    <s v="Maglahug Elementary School"/>
    <s v="ORMOC CITY"/>
    <n v="4"/>
    <n v="1"/>
    <s v="1STY2CL"/>
    <n v="2"/>
    <n v="38796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285"/>
    <s v="Almagro CS"/>
    <s v="ALMAGRO"/>
    <n v="1"/>
    <n v="1"/>
    <s v="2STY4CL"/>
    <n v="4"/>
    <n v="89682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831"/>
    <s v="Bahay ES"/>
    <s v="TARANGNAN"/>
    <n v="1"/>
    <n v="1"/>
    <s v="1STY2CL"/>
    <n v="2"/>
    <n v="4518214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831"/>
    <s v="Bahay ES"/>
    <s v="TARANGNAN"/>
    <n v="1"/>
    <m/>
    <s v="1STY1CL"/>
    <n v="1"/>
    <n v="2309232.3642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"/>
    <n v="0"/>
    <n v="0"/>
  </r>
  <r>
    <s v="K10"/>
    <x v="12"/>
    <s v="Samar (Western Samar)"/>
    <n v="313737"/>
    <s v="Apolonia Integrated School"/>
    <s v="PARANAS (WRIGHT)"/>
    <n v="2"/>
    <n v="1"/>
    <s v="2STY6CL"/>
    <n v="6"/>
    <n v="20303988.71832499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2"/>
    <s v="Samar (Western Samar)"/>
    <n v="123440"/>
    <s v="Arawane ES"/>
    <s v="DARAM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57"/>
    <s v="Bacyaran Elementary School"/>
    <s v="CALBIGA"/>
    <n v="2"/>
    <n v="1"/>
    <s v="2STY4CL"/>
    <n v="4"/>
    <n v="12681391.16687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59"/>
    <s v="Beri Elementary School"/>
    <s v="CALBIGA"/>
    <n v="2"/>
    <n v="1"/>
    <s v="1STY3CL"/>
    <n v="3"/>
    <n v="6672169.867600001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Samar (Western Samar)"/>
    <n v="123361"/>
    <s v="Borong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761"/>
    <s v="Cadaragan ES"/>
    <s v="SANTA RITA"/>
    <n v="2"/>
    <n v="1"/>
    <s v="2STY4CL"/>
    <n v="4"/>
    <n v="12642605.4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68"/>
    <s v="Canbagtic ES"/>
    <s v="CALBIGA"/>
    <n v="2"/>
    <n v="1"/>
    <s v="1STY3CL"/>
    <n v="3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Samar (Western Samar)"/>
    <n v="123916"/>
    <s v="Cantao-an ES"/>
    <s v="PARANAS (WRIGHT)"/>
    <n v="2"/>
    <n v="1"/>
    <s v="1STY2CL"/>
    <n v="2"/>
    <n v="4458872.4326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15"/>
    <s v="Guirang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0"/>
    <s v="Otoc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22"/>
    <s v="Rawis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313715"/>
    <s v="San Fernando NH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6"/>
    <s v="San Mauricio Elementary School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465"/>
    <s v="San Vicente ES"/>
    <s v="DARAM"/>
    <n v="2"/>
    <n v="1"/>
    <s v="2STY4CL"/>
    <n v="4"/>
    <n v="126576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25"/>
    <s v="Serum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7"/>
    <s v="Sinalangtan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580"/>
    <s v="Tabay Elementary School"/>
    <s v="HINABANGAN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55"/>
    <s v="Tingib ES"/>
    <s v="BASEY"/>
    <n v="2"/>
    <n v="1"/>
    <s v="4STY20CL"/>
    <n v="20"/>
    <n v="51248921.797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12"/>
    <s v="Samar (Western Samar)"/>
    <n v="123931"/>
    <s v="Tula ES"/>
    <s v="PARANAS (WRIGHT)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93519"/>
    <s v="Upper Minata Elementary School"/>
    <s v="CALBIGA"/>
    <n v="2"/>
    <n v="1"/>
    <s v="1STY2CL"/>
    <n v="2"/>
    <n v="4458872.4326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outhern Leyte"/>
    <n v="122200"/>
    <s v="Aurora Elementary School"/>
    <s v="MALITBOG"/>
    <n v="0"/>
    <n v="1"/>
    <s v="1STY2CL"/>
    <n v="2"/>
    <n v="6650338.996525001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2"/>
    <s v="Southern Leyte"/>
    <n v="303463"/>
    <s v="Libas NHS"/>
    <s v="SOGOD"/>
    <n v="0"/>
    <n v="1"/>
    <s v="1STY3CL"/>
    <n v="3"/>
    <n v="9499462.061575001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Southern Leyte"/>
    <n v="122036"/>
    <s v="Lumbog Elementary School"/>
    <s v="HINUNANGAN"/>
    <n v="0"/>
    <n v="1"/>
    <s v="1STY2CL"/>
    <n v="2"/>
    <n v="6333313.469174999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Tacloban City"/>
    <n v="124224"/>
    <s v="Caibaan ES"/>
    <s v="TACLOBAN CITY (Capital)"/>
    <n v="1"/>
    <n v="1"/>
    <s v="2STY4CL"/>
    <n v="4"/>
    <n v="14139835.2846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810"/>
    <s v="Lirongan ES"/>
    <s v="TALAKAG"/>
    <n v="1"/>
    <n v="1"/>
    <s v="1STY4CL"/>
    <n v="4"/>
    <n v="10825793.9925"/>
    <m/>
    <s v="Under Procurement"/>
    <n v="0"/>
    <n v="0"/>
    <n v="0"/>
    <m/>
    <m/>
    <s v="19KC0098"/>
    <m/>
    <m/>
    <d v="2019-06-11T00:00:00"/>
    <m/>
    <m/>
    <m/>
    <m/>
    <m/>
    <n v="0"/>
    <n v="0"/>
    <n v="1"/>
    <n v="0"/>
    <n v="0"/>
    <n v="0"/>
    <n v="0"/>
    <n v="4"/>
    <n v="0"/>
    <n v="0"/>
  </r>
  <r>
    <s v="K10"/>
    <x v="13"/>
    <s v="Bukidnon"/>
    <n v="501153"/>
    <s v="Capt. Juan IS"/>
    <s v="ANTAPAN"/>
    <n v="2"/>
    <n v="1"/>
    <s v="1STY2CL"/>
    <n v="2"/>
    <n v="4986594.20702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3"/>
    <s v="Bukidnon"/>
    <m/>
    <s v="Impasug-Ong Stand Alone SHS"/>
    <s v="IMPASUG-ONG"/>
    <n v="2"/>
    <n v="1"/>
    <s v="2STY4CL"/>
    <n v="4"/>
    <n v="12076243.77112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768"/>
    <s v="Nakabuklad ES"/>
    <s v="SAN FERNANDO"/>
    <n v="2"/>
    <n v="1"/>
    <s v="1STY2CL"/>
    <n v="2"/>
    <n v="5146012.8397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Bukidnon"/>
    <n v="126776"/>
    <s v="Tigua ES"/>
    <s v="SAN FERNANDO"/>
    <n v="2"/>
    <n v="1"/>
    <s v="1STY3CL"/>
    <n v="3"/>
    <n v="7064432.809424998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3"/>
    <s v="Bukidnon"/>
    <n v="126710"/>
    <s v="Kipaypayon ES"/>
    <s v="QUEZON"/>
    <n v="3"/>
    <n v="1"/>
    <s v="2UNITS 1STY3CL"/>
    <n v="6"/>
    <n v="18476720.9809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Bukidnon"/>
    <n v="126712"/>
    <s v="Lumintao ES"/>
    <s v="QUEZON"/>
    <n v="3"/>
    <n v="1"/>
    <s v="1STY5CL"/>
    <n v="5"/>
    <n v="13468044.5961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13"/>
    <s v="Bukidnon"/>
    <n v="126719"/>
    <s v="Quezon CES"/>
    <s v="QUEZON"/>
    <n v="3"/>
    <n v="1"/>
    <s v="3STY9CL"/>
    <n v="9"/>
    <n v="3181453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3"/>
    <s v="Bukidnon"/>
    <n v="126720"/>
    <s v="Salaysay ES"/>
    <s v="QUEZON"/>
    <n v="3"/>
    <n v="1"/>
    <s v="1STY4CL"/>
    <n v="4"/>
    <n v="10612291.6877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685"/>
    <s v="Kimanait ES"/>
    <s v="PANGANTUCAN"/>
    <n v="4"/>
    <n v="1"/>
    <s v="1STY4CL"/>
    <n v="4"/>
    <n v="10785693.9925"/>
    <m/>
    <s v="Under Procurement"/>
    <n v="0"/>
    <n v="0"/>
    <n v="0"/>
    <m/>
    <m/>
    <s v="19KC0099"/>
    <m/>
    <m/>
    <d v="2019-06-11T00:00:00"/>
    <m/>
    <m/>
    <m/>
    <m/>
    <m/>
    <n v="0"/>
    <n v="0"/>
    <n v="1"/>
    <n v="0"/>
    <n v="0"/>
    <n v="0"/>
    <n v="0"/>
    <n v="4"/>
    <n v="0"/>
    <n v="0"/>
  </r>
  <r>
    <s v="K10"/>
    <x v="13"/>
    <s v="Cagayan de Oro City"/>
    <n v="127979"/>
    <s v="Mambuaya Elementary School"/>
    <s v="CAGAYAN DE ORO CITY (Capital)"/>
    <n v="1"/>
    <n v="1"/>
    <s v="1STY2CL"/>
    <n v="2"/>
    <n v="5588066.1169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Cagayan de Oro City"/>
    <n v="127948"/>
    <s v="Balubal Elementary School"/>
    <s v="CAGAYAN DE ORO CITY (Capital)"/>
    <n v="2"/>
    <n v="1"/>
    <s v="1STY2CL"/>
    <n v="2"/>
    <n v="6516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Camiguin"/>
    <n v="126932"/>
    <s v="Liong ES"/>
    <s v="Guinsiliban"/>
    <n v="0"/>
    <n v="1"/>
    <s v="2STY4CL"/>
    <n v="4"/>
    <n v="14003117.973699998"/>
    <m/>
    <s v="Ongoing"/>
    <n v="0"/>
    <n v="0.15"/>
    <n v="0.1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El Salvador"/>
    <n v="127674"/>
    <s v="Kalabaylabay ES"/>
    <s v="CITY OF EL SALVADOR"/>
    <n v="2"/>
    <n v="1"/>
    <s v="3STY9CL"/>
    <n v="9"/>
    <n v="25973630.896875005"/>
    <m/>
    <s v="Ongoing"/>
    <n v="0"/>
    <n v="0.55000000000000004"/>
    <n v="0.55000000000000004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13"/>
    <s v="Gingoog City"/>
    <n v="128051"/>
    <s v="Esik Campilan Elementary School"/>
    <s v="GINGOOG CITY"/>
    <n v="1"/>
    <n v="1"/>
    <s v="2STY4CL"/>
    <n v="4"/>
    <n v="12151927.44045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Gingoog City"/>
    <n v="128058"/>
    <s v="Roy Vizcara Elementary School"/>
    <s v="GINGOOG CITY"/>
    <n v="1"/>
    <n v="1"/>
    <s v="2STY4CL"/>
    <n v="4"/>
    <n v="12299615.0467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Iligan City"/>
    <n v="128154"/>
    <s v="Estenzo Comendador MES (Upper Tominobo ES)"/>
    <s v="ILIGAN CITY"/>
    <n v="0"/>
    <n v="1"/>
    <s v="2STY4CL"/>
    <n v="4"/>
    <n v="12903925.615625"/>
    <m/>
    <s v="Ongoing"/>
    <n v="0"/>
    <n v="0.1"/>
    <n v="0.1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13"/>
    <s v="Lanao del Norte"/>
    <n v="304000"/>
    <s v="Binuni-Demologan NHS"/>
    <s v="BACOLOD"/>
    <n v="1"/>
    <n v="1"/>
    <s v="2STY4CL"/>
    <n v="4"/>
    <n v="12647285.615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3"/>
    <s v="Lanao del Norte"/>
    <n v="304013"/>
    <s v="Diego H. Patigayon NHS (Mukas NHS)"/>
    <s v="KOLAMBUGAN"/>
    <n v="1"/>
    <n v="1"/>
    <s v="2STY4CL"/>
    <n v="4"/>
    <n v="14316448.115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Lanao del Norte"/>
    <n v="127186"/>
    <s v="Padianan ES"/>
    <s v="SALVADOR"/>
    <n v="2"/>
    <n v="1"/>
    <s v="2STY6CL"/>
    <n v="6"/>
    <n v="16667013.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Malaybalay City"/>
    <n v="103629"/>
    <s v="Pighalugan ES"/>
    <s v="CITY MALAYBALAY (Capital)"/>
    <n v="2"/>
    <n v="1"/>
    <s v="1STY5CL"/>
    <n v="5"/>
    <n v="10844681.252900003"/>
    <m/>
    <s v="Ongoing"/>
    <n v="0"/>
    <n v="0.6"/>
    <n v="0.6"/>
    <m/>
    <m/>
    <m/>
    <m/>
    <m/>
    <m/>
    <m/>
    <m/>
    <m/>
    <m/>
    <m/>
    <n v="0"/>
    <n v="0"/>
    <n v="0"/>
    <n v="1"/>
    <n v="0"/>
    <n v="0"/>
    <n v="0"/>
    <n v="0"/>
    <n v="5"/>
    <n v="0"/>
  </r>
  <r>
    <s v="K10"/>
    <x v="13"/>
    <s v="Misamis Occidental"/>
    <n v="127500"/>
    <s v="Mangidkid Elementary School"/>
    <s v="PLARIDEL"/>
    <n v="1"/>
    <n v="1"/>
    <s v="1STY3CL W/ TOILET ATTACHED"/>
    <n v="3"/>
    <n v="6949731.9724249998"/>
    <m/>
    <s v="Ongoing"/>
    <n v="0"/>
    <n v="0.25"/>
    <n v="0.25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3"/>
    <s v="Misamis Occidental"/>
    <n v="127370"/>
    <s v="San Francisco ES"/>
    <s v="CONCEPCION"/>
    <n v="1"/>
    <n v="1"/>
    <s v="1STY2CL W/ TOILET ATTACHED"/>
    <n v="2"/>
    <n v="7441920.9964749999"/>
    <m/>
    <s v="Ongoing"/>
    <n v="0"/>
    <n v="0.2"/>
    <n v="0.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3"/>
    <s v="Misamis Occidental"/>
    <n v="127270"/>
    <s v="Tugaya ES"/>
    <s v="ALORAN"/>
    <n v="1"/>
    <n v="1"/>
    <s v="1STY2CL W/ TOILET ATTACHED"/>
    <n v="2"/>
    <n v="5099053.6946249995"/>
    <m/>
    <s v="Ongoing"/>
    <n v="0"/>
    <n v="0.25"/>
    <n v="0.2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3"/>
    <s v="Misamis Occidental"/>
    <n v="127384"/>
    <s v="Petianan ES"/>
    <s v="DON VICTORIANO CHIONGBIAN"/>
    <n v="2"/>
    <n v="1"/>
    <s v="2STY6CL"/>
    <n v="6"/>
    <n v="22179300.696799994"/>
    <m/>
    <s v="Ongoing"/>
    <n v="0"/>
    <n v="0.4"/>
    <n v="0.4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3"/>
    <s v="Misamis Occidental"/>
    <n v="127359"/>
    <s v="Tinaclaan ES"/>
    <s v="CLARIN"/>
    <n v="2"/>
    <n v="1"/>
    <s v="2STY4CL"/>
    <n v="4"/>
    <n v="19582366.251050007"/>
    <m/>
    <s v="Ongoing"/>
    <n v="0"/>
    <n v="0.35"/>
    <n v="0.3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Misamis Oriental"/>
    <n v="500250"/>
    <s v="Alipuaton IS"/>
    <s v="SALAY"/>
    <n v="1"/>
    <n v="1"/>
    <s v="2STY4CL"/>
    <n v="4"/>
    <n v="12969790.978399999"/>
    <m/>
    <s v="Ongoing"/>
    <n v="0"/>
    <n v="0.15"/>
    <n v="0.1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Misamis Oriental"/>
    <n v="500250"/>
    <s v="Alipuaton IS"/>
    <s v="SALAY"/>
    <n v="1"/>
    <m/>
    <s v="2STY6CL"/>
    <n v="6"/>
    <n v="16976587.760325"/>
    <m/>
    <s v="Ongoing"/>
    <n v="0"/>
    <n v="0.27"/>
    <n v="0.27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3"/>
    <s v="Misamis Oriental"/>
    <n v="127927"/>
    <s v="Talacogon ES"/>
    <s v="LUGAIT"/>
    <n v="2"/>
    <n v="1"/>
    <s v="2STY10CL"/>
    <n v="10"/>
    <n v="25173868.867850006"/>
    <m/>
    <s v="Ongoing"/>
    <n v="0"/>
    <n v="0.56999999999999995"/>
    <n v="0.56999999999999995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3"/>
    <s v="Oroquieta City"/>
    <n v="127468"/>
    <s v="Sarancial Mialen ES"/>
    <s v="OROQUIETA CITY (Capital)"/>
    <n v="1"/>
    <n v="1"/>
    <s v="1STY2CL W/ TOILET ATTACHED"/>
    <n v="2"/>
    <n v="5023607.138599999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Ozamis City"/>
    <n v="128165"/>
    <s v="Bacolod Elementary School"/>
    <s v="OZAMIS CITY"/>
    <n v="2"/>
    <n v="1"/>
    <s v="2STY6CL"/>
    <n v="6"/>
    <n v="17114579.8703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Ozamis City"/>
    <n v="128162"/>
    <s v="Baybay Central School"/>
    <s v="OZAMIS CITY"/>
    <n v="2"/>
    <n v="1"/>
    <s v="3STY6CL"/>
    <n v="6"/>
    <n v="28992806.152224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Ozamis City"/>
    <n v="128170"/>
    <s v="Gango Elementary School"/>
    <s v="OZAMIS CITY"/>
    <n v="2"/>
    <n v="1"/>
    <s v="3STY9CL"/>
    <n v="9"/>
    <n v="34647658.15754999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3"/>
    <s v="Ozamis City"/>
    <n v="500701"/>
    <s v="Misamis Annex Integrated School"/>
    <s v="OZAMIS CITY"/>
    <n v="2"/>
    <n v="1"/>
    <s v="3STY6CL"/>
    <n v="6"/>
    <n v="25076720.2219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Tangub City"/>
    <n v="128237"/>
    <s v="Villaba ES"/>
    <s v="TANGUB CITY"/>
    <n v="2"/>
    <n v="1"/>
    <s v="2STY4CL"/>
    <n v="4"/>
    <n v="13251768.2235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Valencia City"/>
    <n v="126873"/>
    <s v="Laligan Central School"/>
    <s v="CITY OF VALENCIA"/>
    <n v="4"/>
    <n v="1"/>
    <s v="1STY3CL"/>
    <n v="3"/>
    <n v="7017500"/>
    <m/>
    <s v="Ongoing"/>
    <n v="0"/>
    <n v="0.55000000000000004"/>
    <n v="0.55000000000000004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460"/>
    <s v="Banglasan ES"/>
    <s v="MONTEVISTA"/>
    <n v="1"/>
    <n v="1"/>
    <s v="1STY3CL W/ TOILET ATTACHED"/>
    <n v="3"/>
    <n v="6866122.5"/>
    <m/>
    <s v="Ongoing"/>
    <n v="0.3"/>
    <n v="0.7"/>
    <n v="0.39999999999999997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204019"/>
    <s v="Cabanggatan ES"/>
    <s v="MONTEVISTA"/>
    <n v="1"/>
    <n v="1"/>
    <s v="1STY4CL W/ TOILET ATTACHED"/>
    <n v="4"/>
    <n v="9477434.5"/>
    <m/>
    <s v="Ongoing"/>
    <n v="0.3"/>
    <n v="0.7"/>
    <n v="0.39999999999999997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Compostela Valley"/>
    <n v="128433"/>
    <s v="Inambatan ES"/>
    <s v="MONKAYO"/>
    <n v="1"/>
    <n v="1"/>
    <s v="1STY3CL W/ TOILET ATTACHED"/>
    <n v="3"/>
    <n v="7030532.5"/>
    <m/>
    <s v="Ongoing"/>
    <n v="0.43"/>
    <n v="0.76"/>
    <n v="0.33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526"/>
    <s v="Pongpong ES"/>
    <s v="NEW BATAAN"/>
    <n v="1"/>
    <n v="1"/>
    <s v="1STY2CL W/ TOILET ATTACHED"/>
    <n v="2"/>
    <n v="5745828.75"/>
    <m/>
    <s v="Ongoing"/>
    <n v="0.35"/>
    <n v="0.5"/>
    <n v="0.1500000000000000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295"/>
    <s v="Doña Josefa ES"/>
    <s v="LAAK (SAN VICENTE)"/>
    <n v="2"/>
    <n v="1"/>
    <s v="1STY2CL W/ TOILET ATTACHED"/>
    <n v="2"/>
    <n v="5481670"/>
    <m/>
    <s v="Ongoing"/>
    <n v="0.7"/>
    <n v="0.8"/>
    <n v="0.10000000000000009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408"/>
    <s v="Guisok ES"/>
    <s v="MAWAB"/>
    <n v="2"/>
    <n v="1"/>
    <s v="1STY2CL W/ TOILET ATTACHED"/>
    <n v="2"/>
    <n v="4743328.75"/>
    <m/>
    <s v="Ongoing"/>
    <n v="0.75"/>
    <n v="0.79"/>
    <n v="4.0000000000000036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543"/>
    <s v="Gumayan ES"/>
    <s v="PANTUKAN"/>
    <n v="2"/>
    <n v="1"/>
    <s v="1STY3CL W/ TOILET ATTACHED"/>
    <n v="3"/>
    <n v="7557897.625"/>
    <m/>
    <s v="Ongoing"/>
    <n v="0.2"/>
    <n v="0.36"/>
    <n v="0.15999999999999998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302"/>
    <s v="Kapatagan ES"/>
    <s v="LAAK (SAN VICENTE)"/>
    <n v="2"/>
    <n v="1"/>
    <s v="2STY10CL"/>
    <n v="10"/>
    <n v="35203697.298825011"/>
    <m/>
    <s v="Ongoing"/>
    <n v="0.25"/>
    <n v="0.42"/>
    <n v="0.16999999999999998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4"/>
    <s v="Compostela Valley"/>
    <n v="128370"/>
    <s v="Manipongol ES"/>
    <s v="MACO"/>
    <n v="2"/>
    <n v="1"/>
    <s v="1STY3CL W/ TOILET ATTACHED"/>
    <n v="3"/>
    <n v="6625238.8927499996"/>
    <m/>
    <s v="Ongoing"/>
    <n v="0.6"/>
    <n v="0.64"/>
    <n v="4.0000000000000036E-2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373"/>
    <s v="New Leyte ES"/>
    <s v="MACO"/>
    <n v="2"/>
    <n v="1"/>
    <s v="1STY2CL W/ TOILET ATTACHED"/>
    <n v="2"/>
    <n v="4743328.75"/>
    <m/>
    <s v="Ongoing"/>
    <n v="0.35"/>
    <n v="0.43"/>
    <n v="8.0000000000000016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555"/>
    <s v="Pantukan ES"/>
    <s v="PANTUKAN"/>
    <n v="2"/>
    <n v="1"/>
    <s v="2STY12CL"/>
    <n v="12"/>
    <n v="42243345"/>
    <m/>
    <s v="Ongoing"/>
    <n v="0.25"/>
    <n v="0.28000000000000003"/>
    <n v="3.0000000000000027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14"/>
    <s v="Compostela Valley"/>
    <n v="304208"/>
    <s v="Pantukan NHS"/>
    <s v="PANTUKAN"/>
    <n v="2"/>
    <n v="1"/>
    <s v="2STY12CL"/>
    <n v="12"/>
    <n v="42243345"/>
    <m/>
    <s v="Ongoing"/>
    <n v="0.35"/>
    <n v="0.36"/>
    <n v="1.0000000000000009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14"/>
    <s v="Compostela Valley"/>
    <n v="128417"/>
    <s v="San Vicente PS"/>
    <s v="MAWAB"/>
    <n v="2"/>
    <n v="1"/>
    <s v="1STY2CL W/ TOILET ATTACHED"/>
    <n v="2"/>
    <n v="5244578.75"/>
    <m/>
    <s v="Ongoing"/>
    <n v="0.35"/>
    <n v="0.44"/>
    <n v="9.0000000000000024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Davao City"/>
    <n v="129703"/>
    <s v="Agdao Elementary School"/>
    <s v="DAVAO CITY"/>
    <n v="1"/>
    <n v="1"/>
    <s v="4STY8CL"/>
    <n v="8"/>
    <n v="25580055.66250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4"/>
    <s v="Davao City"/>
    <n v="304365"/>
    <s v="Erico T. Nograles NHS"/>
    <s v="DAVAO CITY"/>
    <n v="1"/>
    <n v="1"/>
    <s v="4STY24CL"/>
    <n v="24"/>
    <n v="79423837.432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14"/>
    <s v="Davao City"/>
    <n v="129662"/>
    <s v="Kiman-Anao ES"/>
    <s v="DAVAO CITY"/>
    <n v="2"/>
    <n v="1"/>
    <s v="1STY3CL"/>
    <n v="3"/>
    <n v="8021061.6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4"/>
    <s v="Davao City"/>
    <n v="129678"/>
    <s v="Tibungol ES"/>
    <s v="DAVAO CITY"/>
    <n v="2"/>
    <n v="1"/>
    <s v="1STY3CL"/>
    <n v="3"/>
    <n v="8001011.6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4"/>
    <s v="Davao City"/>
    <n v="8888"/>
    <s v="Cabagaayan ES"/>
    <s v="DAVAO CITY"/>
    <n v="3"/>
    <n v="1"/>
    <s v="2UNITS 1STY3CL"/>
    <n v="6"/>
    <n v="14337537.35725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4"/>
    <s v="Davao City"/>
    <n v="129571"/>
    <s v="Masicampo ES"/>
    <s v="DAVAO CITY"/>
    <n v="3"/>
    <n v="1"/>
    <s v="2STY6CL"/>
    <n v="6"/>
    <n v="21808019.287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4"/>
    <s v="Davao del Norte"/>
    <n v="204501"/>
    <s v="Camansa Lower Elementary School"/>
    <s v="ASUNCION (SAUG)"/>
    <n v="1"/>
    <n v="1"/>
    <s v="1STY2CL W/TOILET"/>
    <n v="2"/>
    <n v="42927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4"/>
    <s v="Davao del Norte"/>
    <n v="204533"/>
    <s v="Dr. Vislumino Y. Tamondong Elementary School"/>
    <s v="KAPALONG"/>
    <n v="1"/>
    <n v="1"/>
    <s v="1STY3CL W/ TOILET"/>
    <n v="3"/>
    <n v="6427027.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3"/>
    <n v="0"/>
    <n v="0"/>
  </r>
  <r>
    <s v="SHS"/>
    <x v="14"/>
    <s v="Davao del Norte"/>
    <n v="315906"/>
    <s v="Pinamuno National High School"/>
    <s v="SAN ISIDRO"/>
    <n v="1"/>
    <n v="1"/>
    <s v="2STY4CL"/>
    <n v="4"/>
    <n v="13784295.802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4"/>
    <n v="0"/>
    <n v="0"/>
  </r>
  <r>
    <s v="K10"/>
    <x v="14"/>
    <s v="Davao del Norte"/>
    <n v="128643"/>
    <s v="Tubod ES"/>
    <s v="CARMEN"/>
    <n v="2"/>
    <n v="1"/>
    <s v="1STY5CL W/ TOILET ATTACHED"/>
    <n v="5"/>
    <n v="10251615.12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5"/>
    <n v="0"/>
    <n v="0"/>
  </r>
  <r>
    <s v="K10"/>
    <x v="14"/>
    <s v="Davao del Sur"/>
    <n v="316015"/>
    <s v="Manuel Francisco C. Ramos Sr., National High School"/>
    <s v="SANTA CRUZ"/>
    <n v="1"/>
    <n v="1"/>
    <s v="2STY4CL"/>
    <n v="4"/>
    <n v="16853626.283225"/>
    <m/>
    <s v="Ongoing"/>
    <n v="0.08"/>
    <n v="0.75"/>
    <n v="0.67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Davao del Sur"/>
    <n v="316016"/>
    <s v="Maria Cleta R. Delos Cientos National High School"/>
    <s v="PADADA"/>
    <n v="1"/>
    <n v="1"/>
    <s v="1STY3CL W/ TOILET ATTACHED"/>
    <n v="3"/>
    <n v="7819148.2528250013"/>
    <m/>
    <s v="completed"/>
    <n v="0.1"/>
    <n v="1"/>
    <n v="0.9"/>
    <m/>
    <m/>
    <m/>
    <m/>
    <m/>
    <m/>
    <m/>
    <m/>
    <m/>
    <m/>
    <m/>
    <n v="0"/>
    <n v="0"/>
    <n v="0"/>
    <n v="0"/>
    <n v="1"/>
    <n v="0"/>
    <n v="0"/>
    <n v="0"/>
    <n v="0"/>
    <n v="3"/>
  </r>
  <r>
    <s v="K10"/>
    <x v="14"/>
    <s v="Davao Occidental"/>
    <n v="129002"/>
    <s v="Mana CES"/>
    <s v="MALITA"/>
    <n v="0"/>
    <n v="1"/>
    <s v="2STY4CL"/>
    <n v="4"/>
    <n v="13019847.447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Davao Occidental"/>
    <n v="129129"/>
    <s v="Tanglad ES"/>
    <s v="SANTA MARIA"/>
    <n v="0"/>
    <n v="1"/>
    <s v="1STY2CL"/>
    <n v="2"/>
    <n v="4936198.722500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Davao Oriental"/>
    <n v="129198"/>
    <s v="Cabasagan ES"/>
    <s v="BOSTON"/>
    <n v="1"/>
    <n v="1"/>
    <s v="2STY8CL"/>
    <n v="8"/>
    <n v="26063498.696099997"/>
    <m/>
    <s v="Ongoing"/>
    <n v="0.15"/>
    <n v="0.55000000000000004"/>
    <n v="0.4"/>
    <s v="Requesting for Additional Funds"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4"/>
    <s v="Digos City"/>
    <n v="302004"/>
    <s v="Dawis National High School"/>
    <s v="CITY OF DIGOS (Capital)"/>
    <n v="1"/>
    <n v="1"/>
    <s v="1STY2CL"/>
    <n v="2"/>
    <n v="5105488.2408749983"/>
    <m/>
    <s v="completed"/>
    <n v="0.33"/>
    <n v="1"/>
    <n v="0.66999999999999993"/>
    <m/>
    <s v="P00370721MN"/>
    <s v="19LD0128"/>
    <s v="July19-Aug 8, 2019"/>
    <s v="July 26, 2019"/>
    <s v="August 8, 2019"/>
    <m/>
    <s v="August 21-22, 2019"/>
    <s v="NLC Const &amp; Supply"/>
    <s v="Nov. 14, 2019"/>
    <m/>
    <n v="0"/>
    <n v="0"/>
    <n v="0"/>
    <n v="0"/>
    <n v="1"/>
    <n v="0"/>
    <n v="0"/>
    <n v="0"/>
    <n v="0"/>
    <n v="2"/>
  </r>
  <r>
    <s v="K10"/>
    <x v="14"/>
    <s v="Island Garden City of Samal"/>
    <n v="500443"/>
    <s v="San Isidro Integrated School"/>
    <s v="ISLAND GARDEN CITY OF SAMAL"/>
    <n v="2"/>
    <n v="1"/>
    <s v="2STY4CL"/>
    <n v="4"/>
    <n v="12786796.272500003"/>
    <m/>
    <s v="Ongoing"/>
    <n v="0.1"/>
    <n v="0.5"/>
    <n v="0.4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Mati City"/>
    <n v="129413"/>
    <s v="Dawan Central ES"/>
    <s v="CITY OF MATI (Capital)"/>
    <n v="2"/>
    <n v="1"/>
    <s v="2STY4CL"/>
    <n v="4"/>
    <n v="17164351.288549997"/>
    <m/>
    <s v="Ongoing"/>
    <n v="0.15"/>
    <n v="0.6"/>
    <n v="0.44999999999999996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14"/>
    <s v="Mati City"/>
    <n v="304313"/>
    <s v="Dawan NHS"/>
    <s v="CITY OF MATI (Capital)"/>
    <n v="2"/>
    <n v="1"/>
    <s v="2STY4CL"/>
    <n v="4"/>
    <n v="17239860.570999999"/>
    <m/>
    <s v="Ongoing"/>
    <n v="7.0000000000000007E-2"/>
    <n v="0.5"/>
    <n v="0.43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Panabo City"/>
    <n v="129790"/>
    <s v="P. Changco ES"/>
    <s v="CITY OF PANABO"/>
    <n v="2"/>
    <n v="1"/>
    <s v="1STY2CL W/ TOILET ATTACHED"/>
    <n v="2"/>
    <n v="4192672.5425"/>
    <m/>
    <s v="Ongoing"/>
    <n v="0.28999999999999998"/>
    <n v="0.2899999999999999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Tagum City"/>
    <n v="128783"/>
    <s v="SAN AGUSTIN ELEMENTARY SCHOOL"/>
    <s v="CITY OF TAGUM (Capital)"/>
    <n v="1"/>
    <n v="1"/>
    <s v="3STY9CL"/>
    <n v="9"/>
    <n v="29716706.5"/>
    <m/>
    <s v="Under Procurement"/>
    <n v="0"/>
    <n v="0"/>
    <n v="0"/>
    <s v="For Additional Fund"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5"/>
    <s v="General Santos City"/>
    <n v="131284"/>
    <s v="Irineo Santiago ES"/>
    <s v="GENERAL SANTOS CITY (DADIANGAS)"/>
    <n v="1"/>
    <n v="1"/>
    <s v="2STY4CL"/>
    <n v="4"/>
    <n v="10143273.8472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5"/>
    <s v="Koronadal City"/>
    <n v="131388"/>
    <s v="Chua Elementary School"/>
    <s v="CITY OF KORONADAL (Capital)"/>
    <n v="2"/>
    <n v="1"/>
    <s v="2STY4CL"/>
    <n v="4"/>
    <n v="10848034.264524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Koronadal City"/>
    <n v="304671"/>
    <s v="Koronadal NCHS"/>
    <s v="CITY OF KORONADAL (Capital)"/>
    <n v="2"/>
    <n v="1"/>
    <s v="2STY8CL"/>
    <n v="8"/>
    <n v="22466024.4686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5"/>
    <s v="North Cotabato"/>
    <n v="316545"/>
    <s v="Yanson High School"/>
    <s v="ALAMADA"/>
    <n v="1"/>
    <n v="1"/>
    <s v="1STY4CL"/>
    <n v="4"/>
    <n v="9763900.95017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5"/>
    <s v="North Cotabato"/>
    <n v="304697"/>
    <s v="Bongolanon High School"/>
    <s v="MAGPET"/>
    <n v="2"/>
    <n v="1"/>
    <s v="2STY8CL"/>
    <n v="8"/>
    <n v="22372395.3997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5"/>
    <s v="North Cotabato"/>
    <n v="304420"/>
    <s v="Banisilan NHS"/>
    <s v="BANISILAN"/>
    <n v="3"/>
    <n v="1"/>
    <s v="3STY15CL"/>
    <n v="15"/>
    <n v="52124547.15187498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5"/>
    <n v="0"/>
    <n v="0"/>
  </r>
  <r>
    <s v="K10"/>
    <x v="15"/>
    <s v="Sarangani"/>
    <n v="500710"/>
    <s v="James Alfred Strong Integrated School"/>
    <s v="MAITUM"/>
    <n v="0"/>
    <n v="1"/>
    <s v="2STY4CL"/>
    <n v="4"/>
    <n v="9327655.646649997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Sarangani"/>
    <n v="304525"/>
    <s v="Glan-Padidu NHS"/>
    <s v="GLAN"/>
    <n v="0"/>
    <n v="1"/>
    <s v="4STY16CL"/>
    <n v="16"/>
    <n v="35354981.536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15"/>
    <s v="Sarangani"/>
    <n v="500835"/>
    <s v="Dakok Tamulon Integrated School"/>
    <s v="MALUNGON"/>
    <n v="0"/>
    <n v="1"/>
    <s v="2STY4CL"/>
    <n v="4"/>
    <n v="9357498.2671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Sarangani"/>
    <n v="304521"/>
    <s v="Baliton NHS"/>
    <s v="GLAN"/>
    <n v="0"/>
    <n v="1"/>
    <s v="3STY12CL"/>
    <n v="12"/>
    <n v="29432665.4181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TVL"/>
    <x v="15"/>
    <s v="South Cotabato"/>
    <n v="304544"/>
    <s v="Bentung Sulit NHS"/>
    <s v="POLOMOLOK"/>
    <n v="1"/>
    <n v="1"/>
    <s v="2STY4CL (2REG WS)"/>
    <n v="2"/>
    <n v="10239355.88332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5"/>
    <s v="South Cotabato"/>
    <n v="130660"/>
    <s v="Blit ES"/>
    <s v="LAKE SEBU"/>
    <n v="2"/>
    <n v="1"/>
    <s v="2UNITS 1STY2CL"/>
    <n v="4"/>
    <n v="7442573.6339999996"/>
    <m/>
    <s v="Ongoing"/>
    <n v="4.1599999999999998E-2"/>
    <n v="4.1599999999999998E-2"/>
    <n v="0"/>
    <m/>
    <s v="P00370738MN"/>
    <s v="19MG0166"/>
    <m/>
    <m/>
    <m/>
    <m/>
    <d v="2019-10-21T00:00:00"/>
    <s v="Migo Construction"/>
    <d v="2020-05-26T00:00:00"/>
    <m/>
    <n v="0"/>
    <n v="0"/>
    <n v="0"/>
    <n v="1"/>
    <n v="0"/>
    <n v="0"/>
    <n v="0"/>
    <n v="0"/>
    <n v="4"/>
    <n v="0"/>
  </r>
  <r>
    <s v="K10"/>
    <x v="15"/>
    <s v="South Cotabato"/>
    <n v="130810"/>
    <s v="Demamis ES"/>
    <s v="T'BOLI"/>
    <n v="2"/>
    <n v="1"/>
    <s v="1STY3CL"/>
    <n v="3"/>
    <n v="5671732.7218749998"/>
    <m/>
    <s v="Ongoing"/>
    <n v="8.4699999999999998E-2"/>
    <n v="8.4699999999999998E-2"/>
    <n v="0"/>
    <m/>
    <s v="P00370739MN"/>
    <s v="19MG0167"/>
    <m/>
    <m/>
    <m/>
    <m/>
    <d v="2019-10-21T00:00:00"/>
    <s v="Janmarie Const. Services"/>
    <d v="2020-04-24T00:00:00"/>
    <m/>
    <n v="0"/>
    <n v="0"/>
    <n v="0"/>
    <n v="1"/>
    <n v="0"/>
    <n v="0"/>
    <n v="0"/>
    <n v="0"/>
    <n v="3"/>
    <n v="0"/>
  </r>
  <r>
    <s v="SHS"/>
    <x v="15"/>
    <s v="South Cotabato"/>
    <n v="304547"/>
    <s v="Edwards NHS"/>
    <s v="T'BOLI"/>
    <n v="2"/>
    <n v="1"/>
    <s v="2STY6CL"/>
    <n v="6"/>
    <n v="15389838.409399997"/>
    <m/>
    <s v="Ongoing"/>
    <n v="1.2800000000000001E-2"/>
    <n v="1.2800000000000001E-2"/>
    <n v="0"/>
    <m/>
    <s v="P00370739MN"/>
    <s v="19MG0168"/>
    <m/>
    <m/>
    <m/>
    <m/>
    <d v="2019-10-21T00:00:00"/>
    <s v="Migo Construction"/>
    <d v="2020-04-19T00:00:00"/>
    <m/>
    <n v="0"/>
    <n v="0"/>
    <n v="0"/>
    <n v="1"/>
    <n v="0"/>
    <n v="0"/>
    <n v="0"/>
    <n v="0"/>
    <n v="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Region">
  <location ref="A7:H24" firstHeaderRow="0" firstDataRow="1" firstDataCol="1"/>
  <pivotFields count="37">
    <pivotField showAll="0"/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numFmtId="164" showAll="0"/>
    <pivotField showAll="0" defaultSubtotal="0"/>
    <pivotField showAll="0"/>
    <pivotField numFmtId="9" showAll="0"/>
    <pivotField numFmtId="9" showAll="0"/>
    <pivotField numFmtId="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Total Project Cost" fld="10" baseField="0" baseItem="0" numFmtId="164"/>
    <dataField name="Sum of Total No. of Classrooms" fld="9" baseField="0" baseItem="0" numFmtId="3"/>
    <dataField name="Sum of No. of CL Completed" fld="36" baseField="0" baseItem="0" numFmtId="3"/>
    <dataField name="Sum of No. of CL ongoing" fld="35" baseField="0" baseItem="0" numFmtId="3"/>
    <dataField name="Sum of No. of CL Under Procurement" fld="34" baseField="0" baseItem="0" numFmtId="3"/>
    <dataField name="Sum of No. of CL Not yet started" fld="33" baseField="0" baseItem="0" numFmtId="3"/>
    <dataField name="Sum of No. of CL Reverted" fld="32" baseField="0" baseItem="0" numFmtId="3"/>
  </dataFields>
  <formats count="20"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1" type="button" dataOnly="0" labelOnly="1" outline="0" axis="axisRow" fieldPosition="0"/>
    </format>
    <format dxfId="16">
      <pivotArea dataOnly="0" labelOnly="1" fieldPosition="0">
        <references count="1">
          <reference field="1" count="0"/>
        </references>
      </pivotArea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1" type="button" dataOnly="0" labelOnly="1" outline="0" axis="axisRow" fieldPosition="0"/>
    </format>
    <format dxfId="10">
      <pivotArea dataOnly="0" labelOnly="1" fieldPosition="0">
        <references count="1">
          <reference field="1" count="0"/>
        </references>
      </pivotArea>
    </format>
    <format dxfId="9">
      <pivotArea dataOnly="0" labelOnly="1" grandRow="1" outline="0" fieldPosition="0"/>
    </format>
    <format dxfId="8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7">
      <pivotArea field="1" type="button" dataOnly="0" labelOnly="1" outline="0" axis="axisRow" fieldPosition="0"/>
    </format>
    <format dxfId="6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5">
      <pivotArea dataOnly="0" grandRow="1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2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1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00B0F0"/>
  </sheetPr>
  <dimension ref="A1:AK776"/>
  <sheetViews>
    <sheetView tabSelected="1" zoomScale="55" zoomScaleNormal="55" zoomScaleSheetLayoutView="70" workbookViewId="0">
      <pane xSplit="7" ySplit="7" topLeftCell="H8" activePane="bottomRight" state="frozen"/>
      <selection activeCell="E13" sqref="E13"/>
      <selection pane="topRight" activeCell="E13" sqref="E13"/>
      <selection pane="bottomLeft" activeCell="E13" sqref="E13"/>
      <selection pane="bottomRight" activeCell="H34" sqref="H34"/>
    </sheetView>
  </sheetViews>
  <sheetFormatPr defaultRowHeight="15.75"/>
  <cols>
    <col min="1" max="1" width="30.42578125" style="15" customWidth="1"/>
    <col min="2" max="2" width="17.28515625" style="3" customWidth="1"/>
    <col min="3" max="3" width="21.85546875" style="2" customWidth="1"/>
    <col min="4" max="4" width="12" style="3" customWidth="1"/>
    <col min="5" max="5" width="35.7109375" style="2" customWidth="1"/>
    <col min="6" max="6" width="23.5703125" style="2" customWidth="1"/>
    <col min="7" max="7" width="7.140625" style="3" customWidth="1"/>
    <col min="8" max="8" width="8.5703125" style="3" customWidth="1"/>
    <col min="9" max="9" width="29.85546875" style="2" customWidth="1"/>
    <col min="10" max="10" width="16" style="3" customWidth="1"/>
    <col min="11" max="11" width="37.85546875" style="17" customWidth="1"/>
    <col min="12" max="12" width="29.5703125" style="17" hidden="1" customWidth="1"/>
    <col min="13" max="13" width="37.85546875" style="59" customWidth="1"/>
    <col min="14" max="14" width="28.140625" style="64" hidden="1" customWidth="1"/>
    <col min="15" max="15" width="28.140625" style="64" customWidth="1"/>
    <col min="16" max="16" width="14.85546875" style="59" hidden="1" customWidth="1"/>
    <col min="17" max="17" width="39.85546875" style="15" customWidth="1"/>
    <col min="18" max="21" width="23.7109375" style="15" customWidth="1"/>
    <col min="22" max="22" width="24.140625" style="99" customWidth="1"/>
    <col min="23" max="27" width="24.140625" style="15" customWidth="1"/>
    <col min="28" max="37" width="19.7109375" style="15" customWidth="1"/>
    <col min="38" max="16384" width="9.140625" style="15"/>
  </cols>
  <sheetData>
    <row r="1" spans="1:37" s="1" customFormat="1" ht="15.75" customHeight="1">
      <c r="A1" s="28" t="s">
        <v>0</v>
      </c>
      <c r="B1" s="7"/>
      <c r="C1" s="2"/>
      <c r="D1" s="3"/>
      <c r="E1" s="3"/>
      <c r="F1" s="3"/>
      <c r="G1" s="3"/>
      <c r="H1" s="3" t="s">
        <v>483</v>
      </c>
      <c r="I1" s="3"/>
      <c r="J1" s="4"/>
      <c r="K1" s="5"/>
      <c r="L1" s="5"/>
      <c r="M1" s="3"/>
      <c r="N1" s="61"/>
      <c r="O1" s="61"/>
      <c r="P1" s="3"/>
      <c r="V1" s="96"/>
    </row>
    <row r="2" spans="1:37" s="1" customFormat="1" ht="15.75" customHeight="1">
      <c r="A2" s="28" t="s">
        <v>1</v>
      </c>
      <c r="B2" s="7"/>
      <c r="C2" s="2"/>
      <c r="D2" s="3"/>
      <c r="E2" s="3"/>
      <c r="F2" s="3"/>
      <c r="G2" s="6"/>
      <c r="H2" s="11"/>
      <c r="I2" s="12"/>
      <c r="J2" s="13"/>
      <c r="K2" s="4"/>
      <c r="L2" s="4"/>
      <c r="M2" s="3"/>
      <c r="N2" s="61"/>
      <c r="O2" s="61"/>
      <c r="P2" s="3"/>
      <c r="V2" s="96"/>
    </row>
    <row r="3" spans="1:37" s="1" customFormat="1" ht="15.75" customHeight="1">
      <c r="A3" s="28" t="s">
        <v>2</v>
      </c>
      <c r="B3" s="7"/>
      <c r="C3" s="2"/>
      <c r="D3" s="3"/>
      <c r="E3" s="3"/>
      <c r="F3" s="3"/>
      <c r="G3" s="3"/>
      <c r="H3" s="3"/>
      <c r="I3" s="3"/>
      <c r="J3" s="13"/>
      <c r="K3" s="4"/>
      <c r="L3" s="4"/>
      <c r="M3" s="3"/>
      <c r="N3" s="61"/>
      <c r="O3" s="61"/>
      <c r="P3" s="3"/>
      <c r="V3" s="96"/>
    </row>
    <row r="4" spans="1:37" s="1" customFormat="1" ht="15.75" customHeight="1">
      <c r="A4" s="28" t="s">
        <v>3</v>
      </c>
      <c r="B4" s="7"/>
      <c r="C4" s="2"/>
      <c r="D4" s="3"/>
      <c r="E4" s="3"/>
      <c r="F4" s="3"/>
      <c r="G4" s="3"/>
      <c r="H4" s="3"/>
      <c r="I4" s="3"/>
      <c r="J4" s="3"/>
      <c r="K4" s="4"/>
      <c r="L4" s="4"/>
      <c r="M4" s="3"/>
      <c r="N4" s="61"/>
      <c r="O4" s="61"/>
      <c r="P4" s="3"/>
      <c r="V4" s="96"/>
    </row>
    <row r="5" spans="1:37" s="1" customFormat="1">
      <c r="B5" s="8"/>
      <c r="C5" s="2"/>
      <c r="D5" s="3"/>
      <c r="E5" s="2"/>
      <c r="F5" s="2"/>
      <c r="G5" s="3"/>
      <c r="H5" s="9"/>
      <c r="I5" s="10"/>
      <c r="J5" s="9"/>
      <c r="K5" s="5"/>
      <c r="L5" s="5"/>
      <c r="M5" s="3"/>
      <c r="N5" s="61"/>
      <c r="O5" s="61"/>
      <c r="P5" s="3"/>
      <c r="V5" s="96"/>
    </row>
    <row r="6" spans="1:37" s="1" customFormat="1" ht="16.5" thickBot="1">
      <c r="A6" s="28" t="s">
        <v>1542</v>
      </c>
      <c r="B6" s="8"/>
      <c r="C6" s="2"/>
      <c r="D6" s="3"/>
      <c r="E6" s="2"/>
      <c r="F6" s="2"/>
      <c r="G6" s="3"/>
      <c r="H6" s="9"/>
      <c r="I6" s="10"/>
      <c r="J6" s="9"/>
      <c r="K6" s="5"/>
      <c r="L6" s="5"/>
      <c r="M6" s="3"/>
      <c r="N6" s="61"/>
      <c r="O6" s="61"/>
      <c r="P6" s="3"/>
      <c r="V6" s="96"/>
    </row>
    <row r="7" spans="1:37" s="14" customFormat="1" ht="84" customHeight="1" thickBot="1">
      <c r="A7" s="19" t="s">
        <v>1449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12</v>
      </c>
      <c r="K7" s="21" t="s">
        <v>13</v>
      </c>
      <c r="L7" s="21" t="s">
        <v>1541</v>
      </c>
      <c r="M7" s="22" t="s">
        <v>1453</v>
      </c>
      <c r="N7" s="60" t="s">
        <v>1455</v>
      </c>
      <c r="O7" s="60" t="s">
        <v>1454</v>
      </c>
      <c r="P7" s="20" t="s">
        <v>1456</v>
      </c>
      <c r="Q7" s="20" t="s">
        <v>1457</v>
      </c>
      <c r="R7" s="23" t="s">
        <v>1458</v>
      </c>
      <c r="S7" s="23" t="s">
        <v>1459</v>
      </c>
      <c r="T7" s="24" t="s">
        <v>1460</v>
      </c>
      <c r="U7" s="24" t="s">
        <v>1461</v>
      </c>
      <c r="V7" s="97" t="s">
        <v>1462</v>
      </c>
      <c r="W7" s="24" t="s">
        <v>1463</v>
      </c>
      <c r="X7" s="24" t="s">
        <v>1464</v>
      </c>
      <c r="Y7" s="25" t="s">
        <v>1465</v>
      </c>
      <c r="Z7" s="24" t="s">
        <v>1466</v>
      </c>
      <c r="AA7" s="25" t="s">
        <v>1467</v>
      </c>
      <c r="AB7" s="26" t="s">
        <v>1468</v>
      </c>
      <c r="AC7" s="26" t="s">
        <v>1469</v>
      </c>
      <c r="AD7" s="26" t="s">
        <v>1470</v>
      </c>
      <c r="AE7" s="26" t="s">
        <v>1502</v>
      </c>
      <c r="AF7" s="26" t="s">
        <v>1471</v>
      </c>
      <c r="AG7" s="26" t="s">
        <v>1472</v>
      </c>
      <c r="AH7" s="26" t="s">
        <v>1473</v>
      </c>
      <c r="AI7" s="26" t="s">
        <v>1474</v>
      </c>
      <c r="AJ7" s="26" t="s">
        <v>1475</v>
      </c>
      <c r="AK7" s="27" t="s">
        <v>1476</v>
      </c>
    </row>
    <row r="8" spans="1:37" ht="61.5" hidden="1" customHeight="1">
      <c r="A8" s="29" t="s">
        <v>1450</v>
      </c>
      <c r="B8" s="30" t="s">
        <v>14</v>
      </c>
      <c r="C8" s="31" t="s">
        <v>15</v>
      </c>
      <c r="D8" s="32">
        <v>305095</v>
      </c>
      <c r="E8" s="31" t="s">
        <v>484</v>
      </c>
      <c r="F8" s="31" t="s">
        <v>485</v>
      </c>
      <c r="G8" s="32">
        <v>0</v>
      </c>
      <c r="H8" s="32">
        <v>1</v>
      </c>
      <c r="I8" s="31" t="s">
        <v>80</v>
      </c>
      <c r="J8" s="32">
        <v>4</v>
      </c>
      <c r="K8" s="33">
        <v>11725315.418075001</v>
      </c>
      <c r="L8" s="33">
        <v>11459852.32</v>
      </c>
      <c r="M8" s="32" t="s">
        <v>1503</v>
      </c>
      <c r="N8" s="62">
        <v>0.3</v>
      </c>
      <c r="O8" s="62">
        <v>0.3</v>
      </c>
      <c r="P8" s="65">
        <f>O8-N8</f>
        <v>0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66">
        <f>IF($M8="Reverted",1,0)</f>
        <v>0</v>
      </c>
      <c r="AC8" s="66">
        <f>IF($M8="Not Yet Started",1,0)</f>
        <v>0</v>
      </c>
      <c r="AD8" s="66">
        <f>IF($M8="Under Procurement",1,0)</f>
        <v>0</v>
      </c>
      <c r="AE8" s="66">
        <f>IF($M8="Ongoing",1,0)</f>
        <v>1</v>
      </c>
      <c r="AF8" s="66">
        <f>IF($M8="Completed",1,0)</f>
        <v>0</v>
      </c>
      <c r="AG8" s="66">
        <f t="shared" ref="AG8:AG71" si="0">IF($AB8=1,$J8,0)</f>
        <v>0</v>
      </c>
      <c r="AH8" s="66">
        <f t="shared" ref="AH8:AH71" si="1">IF($AC8=1,$J8,0)</f>
        <v>0</v>
      </c>
      <c r="AI8" s="66">
        <f t="shared" ref="AI8:AI71" si="2">IF($AD8=1,$J8,0)</f>
        <v>0</v>
      </c>
      <c r="AJ8" s="66">
        <f t="shared" ref="AJ8:AJ71" si="3">IF($AE8=1,$J8,0)</f>
        <v>4</v>
      </c>
      <c r="AK8" s="66">
        <f t="shared" ref="AK8:AK71" si="4">IF($AF8=1,$J8,0)</f>
        <v>0</v>
      </c>
    </row>
    <row r="9" spans="1:37" ht="61.5" hidden="1" customHeight="1">
      <c r="A9" s="35" t="s">
        <v>1450</v>
      </c>
      <c r="B9" s="36" t="s">
        <v>14</v>
      </c>
      <c r="C9" s="37" t="s">
        <v>486</v>
      </c>
      <c r="D9" s="38">
        <v>135321</v>
      </c>
      <c r="E9" s="37" t="s">
        <v>487</v>
      </c>
      <c r="F9" s="37" t="s">
        <v>488</v>
      </c>
      <c r="G9" s="38">
        <v>0</v>
      </c>
      <c r="H9" s="38">
        <v>1</v>
      </c>
      <c r="I9" s="37" t="s">
        <v>76</v>
      </c>
      <c r="J9" s="38">
        <v>3</v>
      </c>
      <c r="K9" s="39">
        <v>8012580.5175500009</v>
      </c>
      <c r="L9" s="33">
        <v>7828543.6500000004</v>
      </c>
      <c r="M9" s="32" t="s">
        <v>1503</v>
      </c>
      <c r="N9" s="62">
        <v>8.6999999999999994E-3</v>
      </c>
      <c r="O9" s="62">
        <v>0.15</v>
      </c>
      <c r="P9" s="65">
        <f t="shared" ref="P9:P72" si="5">O9-N9</f>
        <v>0.14129999999999998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66">
        <f t="shared" ref="AB9:AB72" si="6">IF($M9="Reverted",1,0)</f>
        <v>0</v>
      </c>
      <c r="AC9" s="66">
        <f t="shared" ref="AC9:AC72" si="7">IF($M9="Not Yet Started",1,0)</f>
        <v>0</v>
      </c>
      <c r="AD9" s="66">
        <f t="shared" ref="AD9:AD72" si="8">IF($M9="Under Procurement",1,0)</f>
        <v>0</v>
      </c>
      <c r="AE9" s="66">
        <f t="shared" ref="AE9:AE72" si="9">IF($M9="Ongoing",1,0)</f>
        <v>1</v>
      </c>
      <c r="AF9" s="66">
        <f t="shared" ref="AF9:AF72" si="10">IF($M9="Completed",1,0)</f>
        <v>0</v>
      </c>
      <c r="AG9" s="66">
        <f t="shared" si="0"/>
        <v>0</v>
      </c>
      <c r="AH9" s="66">
        <f t="shared" si="1"/>
        <v>0</v>
      </c>
      <c r="AI9" s="66">
        <f t="shared" si="2"/>
        <v>0</v>
      </c>
      <c r="AJ9" s="66">
        <f t="shared" si="3"/>
        <v>3</v>
      </c>
      <c r="AK9" s="66">
        <f t="shared" si="4"/>
        <v>0</v>
      </c>
    </row>
    <row r="10" spans="1:37" ht="61.5" hidden="1" customHeight="1">
      <c r="A10" s="35" t="s">
        <v>1450</v>
      </c>
      <c r="B10" s="36" t="s">
        <v>14</v>
      </c>
      <c r="C10" s="37" t="s">
        <v>489</v>
      </c>
      <c r="D10" s="38">
        <v>305270</v>
      </c>
      <c r="E10" s="37" t="s">
        <v>490</v>
      </c>
      <c r="F10" s="37" t="s">
        <v>491</v>
      </c>
      <c r="G10" s="38">
        <v>0</v>
      </c>
      <c r="H10" s="38">
        <v>1</v>
      </c>
      <c r="I10" s="37" t="s">
        <v>40</v>
      </c>
      <c r="J10" s="38">
        <v>8</v>
      </c>
      <c r="K10" s="39">
        <v>24200650.75</v>
      </c>
      <c r="L10" s="33">
        <v>23174077.5</v>
      </c>
      <c r="M10" s="32" t="s">
        <v>1503</v>
      </c>
      <c r="N10" s="62">
        <v>0.36</v>
      </c>
      <c r="O10" s="62">
        <v>0.36</v>
      </c>
      <c r="P10" s="65">
        <f t="shared" si="5"/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66">
        <f t="shared" si="6"/>
        <v>0</v>
      </c>
      <c r="AC10" s="66">
        <f t="shared" si="7"/>
        <v>0</v>
      </c>
      <c r="AD10" s="66">
        <f t="shared" si="8"/>
        <v>0</v>
      </c>
      <c r="AE10" s="66">
        <f t="shared" si="9"/>
        <v>1</v>
      </c>
      <c r="AF10" s="66">
        <f t="shared" si="10"/>
        <v>0</v>
      </c>
      <c r="AG10" s="66">
        <f t="shared" si="0"/>
        <v>0</v>
      </c>
      <c r="AH10" s="66">
        <f t="shared" si="1"/>
        <v>0</v>
      </c>
      <c r="AI10" s="66">
        <f t="shared" si="2"/>
        <v>0</v>
      </c>
      <c r="AJ10" s="66">
        <f t="shared" si="3"/>
        <v>8</v>
      </c>
      <c r="AK10" s="66">
        <f t="shared" si="4"/>
        <v>0</v>
      </c>
    </row>
    <row r="11" spans="1:37" ht="61.5" hidden="1" customHeight="1">
      <c r="A11" s="35" t="s">
        <v>1450</v>
      </c>
      <c r="B11" s="36" t="s">
        <v>14</v>
      </c>
      <c r="C11" s="37" t="s">
        <v>492</v>
      </c>
      <c r="D11" s="38"/>
      <c r="E11" s="37" t="s">
        <v>493</v>
      </c>
      <c r="F11" s="37" t="s">
        <v>494</v>
      </c>
      <c r="G11" s="38">
        <v>0</v>
      </c>
      <c r="H11" s="38">
        <v>1</v>
      </c>
      <c r="I11" s="37" t="s">
        <v>19</v>
      </c>
      <c r="J11" s="38">
        <v>6</v>
      </c>
      <c r="K11" s="39">
        <v>17692436.028099999</v>
      </c>
      <c r="L11" s="33">
        <v>17383633.920000002</v>
      </c>
      <c r="M11" s="32" t="s">
        <v>1503</v>
      </c>
      <c r="N11" s="62">
        <v>0.05</v>
      </c>
      <c r="O11" s="62">
        <v>0.16</v>
      </c>
      <c r="P11" s="65">
        <f t="shared" si="5"/>
        <v>0.11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66">
        <f t="shared" si="6"/>
        <v>0</v>
      </c>
      <c r="AC11" s="66">
        <f t="shared" si="7"/>
        <v>0</v>
      </c>
      <c r="AD11" s="66">
        <f t="shared" si="8"/>
        <v>0</v>
      </c>
      <c r="AE11" s="66">
        <f t="shared" si="9"/>
        <v>1</v>
      </c>
      <c r="AF11" s="66">
        <f t="shared" si="10"/>
        <v>0</v>
      </c>
      <c r="AG11" s="66">
        <f t="shared" si="0"/>
        <v>0</v>
      </c>
      <c r="AH11" s="66">
        <f t="shared" si="1"/>
        <v>0</v>
      </c>
      <c r="AI11" s="66">
        <f t="shared" si="2"/>
        <v>0</v>
      </c>
      <c r="AJ11" s="66">
        <f t="shared" si="3"/>
        <v>6</v>
      </c>
      <c r="AK11" s="66">
        <f t="shared" si="4"/>
        <v>0</v>
      </c>
    </row>
    <row r="12" spans="1:37" ht="61.5" hidden="1" customHeight="1">
      <c r="A12" s="35" t="s">
        <v>1450</v>
      </c>
      <c r="B12" s="36" t="s">
        <v>14</v>
      </c>
      <c r="C12" s="37" t="s">
        <v>16</v>
      </c>
      <c r="D12" s="32">
        <v>135992</v>
      </c>
      <c r="E12" s="37" t="s">
        <v>17</v>
      </c>
      <c r="F12" s="37" t="s">
        <v>18</v>
      </c>
      <c r="G12" s="38">
        <v>0</v>
      </c>
      <c r="H12" s="38">
        <v>1</v>
      </c>
      <c r="I12" s="37" t="s">
        <v>80</v>
      </c>
      <c r="J12" s="38">
        <v>4</v>
      </c>
      <c r="K12" s="39">
        <v>11337595.926549999</v>
      </c>
      <c r="L12" s="33">
        <v>11301120.470000001</v>
      </c>
      <c r="M12" s="32" t="s">
        <v>1503</v>
      </c>
      <c r="N12" s="62">
        <v>0.05</v>
      </c>
      <c r="O12" s="62">
        <v>0.05</v>
      </c>
      <c r="P12" s="65">
        <f t="shared" si="5"/>
        <v>0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66">
        <f t="shared" si="6"/>
        <v>0</v>
      </c>
      <c r="AC12" s="66">
        <f t="shared" si="7"/>
        <v>0</v>
      </c>
      <c r="AD12" s="66">
        <f t="shared" si="8"/>
        <v>0</v>
      </c>
      <c r="AE12" s="66">
        <f t="shared" si="9"/>
        <v>1</v>
      </c>
      <c r="AF12" s="66">
        <f t="shared" si="10"/>
        <v>0</v>
      </c>
      <c r="AG12" s="66">
        <f t="shared" si="0"/>
        <v>0</v>
      </c>
      <c r="AH12" s="66">
        <f t="shared" si="1"/>
        <v>0</v>
      </c>
      <c r="AI12" s="66">
        <f t="shared" si="2"/>
        <v>0</v>
      </c>
      <c r="AJ12" s="66">
        <f t="shared" si="3"/>
        <v>4</v>
      </c>
      <c r="AK12" s="66">
        <f t="shared" si="4"/>
        <v>0</v>
      </c>
    </row>
    <row r="13" spans="1:37" ht="61.5" hidden="1" customHeight="1">
      <c r="A13" s="35" t="s">
        <v>1450</v>
      </c>
      <c r="B13" s="36" t="s">
        <v>14</v>
      </c>
      <c r="C13" s="37" t="s">
        <v>16</v>
      </c>
      <c r="D13" s="38">
        <v>135992</v>
      </c>
      <c r="E13" s="37" t="s">
        <v>17</v>
      </c>
      <c r="F13" s="37" t="s">
        <v>18</v>
      </c>
      <c r="G13" s="38">
        <v>0</v>
      </c>
      <c r="H13" s="38"/>
      <c r="I13" s="37" t="s">
        <v>19</v>
      </c>
      <c r="J13" s="38">
        <v>6</v>
      </c>
      <c r="K13" s="39">
        <v>15111409.3125</v>
      </c>
      <c r="L13" s="33">
        <v>14922987.75</v>
      </c>
      <c r="M13" s="32" t="s">
        <v>1503</v>
      </c>
      <c r="N13" s="62">
        <v>7.0000000000000007E-2</v>
      </c>
      <c r="O13" s="62">
        <v>7.0000000000000007E-2</v>
      </c>
      <c r="P13" s="65">
        <f t="shared" si="5"/>
        <v>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66">
        <f t="shared" si="6"/>
        <v>0</v>
      </c>
      <c r="AC13" s="66">
        <f t="shared" si="7"/>
        <v>0</v>
      </c>
      <c r="AD13" s="66">
        <f t="shared" si="8"/>
        <v>0</v>
      </c>
      <c r="AE13" s="66">
        <f t="shared" si="9"/>
        <v>1</v>
      </c>
      <c r="AF13" s="66">
        <f t="shared" si="10"/>
        <v>0</v>
      </c>
      <c r="AG13" s="66">
        <f t="shared" si="0"/>
        <v>0</v>
      </c>
      <c r="AH13" s="66">
        <f t="shared" si="1"/>
        <v>0</v>
      </c>
      <c r="AI13" s="66">
        <f t="shared" si="2"/>
        <v>0</v>
      </c>
      <c r="AJ13" s="66">
        <f t="shared" si="3"/>
        <v>6</v>
      </c>
      <c r="AK13" s="66">
        <f t="shared" si="4"/>
        <v>0</v>
      </c>
    </row>
    <row r="14" spans="1:37" ht="61.5" hidden="1" customHeight="1">
      <c r="A14" s="35" t="s">
        <v>1450</v>
      </c>
      <c r="B14" s="36" t="s">
        <v>14</v>
      </c>
      <c r="C14" s="37" t="s">
        <v>450</v>
      </c>
      <c r="D14" s="38">
        <v>136282</v>
      </c>
      <c r="E14" s="37" t="s">
        <v>454</v>
      </c>
      <c r="F14" s="37" t="s">
        <v>452</v>
      </c>
      <c r="G14" s="38">
        <v>0</v>
      </c>
      <c r="H14" s="38">
        <v>1</v>
      </c>
      <c r="I14" s="37" t="s">
        <v>76</v>
      </c>
      <c r="J14" s="38">
        <v>3</v>
      </c>
      <c r="K14" s="39">
        <v>5419234.2999999998</v>
      </c>
      <c r="L14" s="33">
        <v>5404891.4400000004</v>
      </c>
      <c r="M14" s="32" t="s">
        <v>1503</v>
      </c>
      <c r="N14" s="62">
        <v>0.64</v>
      </c>
      <c r="O14" s="62">
        <v>0.8</v>
      </c>
      <c r="P14" s="65">
        <f t="shared" si="5"/>
        <v>0.16000000000000003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66">
        <f t="shared" si="6"/>
        <v>0</v>
      </c>
      <c r="AC14" s="66">
        <f t="shared" si="7"/>
        <v>0</v>
      </c>
      <c r="AD14" s="66">
        <f t="shared" si="8"/>
        <v>0</v>
      </c>
      <c r="AE14" s="66">
        <f t="shared" si="9"/>
        <v>1</v>
      </c>
      <c r="AF14" s="66">
        <f t="shared" si="10"/>
        <v>0</v>
      </c>
      <c r="AG14" s="66">
        <f t="shared" si="0"/>
        <v>0</v>
      </c>
      <c r="AH14" s="66">
        <f t="shared" si="1"/>
        <v>0</v>
      </c>
      <c r="AI14" s="66">
        <f t="shared" si="2"/>
        <v>0</v>
      </c>
      <c r="AJ14" s="66">
        <f t="shared" si="3"/>
        <v>3</v>
      </c>
      <c r="AK14" s="66">
        <f t="shared" si="4"/>
        <v>0</v>
      </c>
    </row>
    <row r="15" spans="1:37" ht="61.5" hidden="1" customHeight="1">
      <c r="A15" s="35" t="s">
        <v>1450</v>
      </c>
      <c r="B15" s="36" t="s">
        <v>14</v>
      </c>
      <c r="C15" s="37" t="s">
        <v>450</v>
      </c>
      <c r="D15" s="38">
        <v>136267</v>
      </c>
      <c r="E15" s="37" t="s">
        <v>495</v>
      </c>
      <c r="F15" s="37" t="s">
        <v>496</v>
      </c>
      <c r="G15" s="38">
        <v>0</v>
      </c>
      <c r="H15" s="38">
        <v>1</v>
      </c>
      <c r="I15" s="37" t="s">
        <v>74</v>
      </c>
      <c r="J15" s="38">
        <v>2</v>
      </c>
      <c r="K15" s="39">
        <v>6265625</v>
      </c>
      <c r="L15" s="33">
        <v>6100000</v>
      </c>
      <c r="M15" s="32" t="s">
        <v>1503</v>
      </c>
      <c r="N15" s="62">
        <v>0.56999999999999995</v>
      </c>
      <c r="O15" s="62">
        <v>0.56999999999999995</v>
      </c>
      <c r="P15" s="65">
        <f t="shared" si="5"/>
        <v>0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66">
        <f t="shared" si="6"/>
        <v>0</v>
      </c>
      <c r="AC15" s="66">
        <f t="shared" si="7"/>
        <v>0</v>
      </c>
      <c r="AD15" s="66">
        <f t="shared" si="8"/>
        <v>0</v>
      </c>
      <c r="AE15" s="66">
        <f t="shared" si="9"/>
        <v>1</v>
      </c>
      <c r="AF15" s="66">
        <f t="shared" si="10"/>
        <v>0</v>
      </c>
      <c r="AG15" s="66">
        <f t="shared" si="0"/>
        <v>0</v>
      </c>
      <c r="AH15" s="66">
        <f t="shared" si="1"/>
        <v>0</v>
      </c>
      <c r="AI15" s="66">
        <f t="shared" si="2"/>
        <v>0</v>
      </c>
      <c r="AJ15" s="66">
        <f t="shared" si="3"/>
        <v>2</v>
      </c>
      <c r="AK15" s="66">
        <f t="shared" si="4"/>
        <v>0</v>
      </c>
    </row>
    <row r="16" spans="1:37" ht="61.5" hidden="1" customHeight="1">
      <c r="A16" s="35" t="s">
        <v>1450</v>
      </c>
      <c r="B16" s="36" t="s">
        <v>14</v>
      </c>
      <c r="C16" s="37" t="s">
        <v>450</v>
      </c>
      <c r="D16" s="38">
        <v>136289</v>
      </c>
      <c r="E16" s="37" t="s">
        <v>453</v>
      </c>
      <c r="F16" s="37" t="s">
        <v>452</v>
      </c>
      <c r="G16" s="38">
        <v>0</v>
      </c>
      <c r="H16" s="38">
        <v>1</v>
      </c>
      <c r="I16" s="37" t="s">
        <v>35</v>
      </c>
      <c r="J16" s="38">
        <v>12</v>
      </c>
      <c r="K16" s="39">
        <v>32230375</v>
      </c>
      <c r="L16" s="33">
        <v>32149500</v>
      </c>
      <c r="M16" s="32" t="s">
        <v>1503</v>
      </c>
      <c r="N16" s="62">
        <v>0.37</v>
      </c>
      <c r="O16" s="62">
        <v>0.4</v>
      </c>
      <c r="P16" s="65">
        <f t="shared" si="5"/>
        <v>3.0000000000000027E-2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66">
        <f t="shared" si="6"/>
        <v>0</v>
      </c>
      <c r="AC16" s="66">
        <f t="shared" si="7"/>
        <v>0</v>
      </c>
      <c r="AD16" s="66">
        <f t="shared" si="8"/>
        <v>0</v>
      </c>
      <c r="AE16" s="66">
        <f t="shared" si="9"/>
        <v>1</v>
      </c>
      <c r="AF16" s="66">
        <f t="shared" si="10"/>
        <v>0</v>
      </c>
      <c r="AG16" s="66">
        <f t="shared" si="0"/>
        <v>0</v>
      </c>
      <c r="AH16" s="66">
        <f t="shared" si="1"/>
        <v>0</v>
      </c>
      <c r="AI16" s="66">
        <f t="shared" si="2"/>
        <v>0</v>
      </c>
      <c r="AJ16" s="66">
        <f t="shared" si="3"/>
        <v>12</v>
      </c>
      <c r="AK16" s="66">
        <f t="shared" si="4"/>
        <v>0</v>
      </c>
    </row>
    <row r="17" spans="1:37" ht="61.5" hidden="1" customHeight="1">
      <c r="A17" s="35" t="s">
        <v>1451</v>
      </c>
      <c r="B17" s="36" t="s">
        <v>14</v>
      </c>
      <c r="C17" s="37" t="s">
        <v>450</v>
      </c>
      <c r="D17" s="38">
        <v>305261</v>
      </c>
      <c r="E17" s="37" t="s">
        <v>451</v>
      </c>
      <c r="F17" s="37" t="s">
        <v>452</v>
      </c>
      <c r="G17" s="38">
        <v>0</v>
      </c>
      <c r="H17" s="38">
        <v>1</v>
      </c>
      <c r="I17" s="37" t="s">
        <v>46</v>
      </c>
      <c r="J17" s="38">
        <v>12</v>
      </c>
      <c r="K17" s="39">
        <v>35990162.027500011</v>
      </c>
      <c r="L17" s="33">
        <v>35361310.450000003</v>
      </c>
      <c r="M17" s="32" t="s">
        <v>1503</v>
      </c>
      <c r="N17" s="62">
        <v>0.39</v>
      </c>
      <c r="O17" s="62">
        <v>0.45</v>
      </c>
      <c r="P17" s="65">
        <f t="shared" si="5"/>
        <v>0.06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66">
        <f t="shared" si="6"/>
        <v>0</v>
      </c>
      <c r="AC17" s="66">
        <f t="shared" si="7"/>
        <v>0</v>
      </c>
      <c r="AD17" s="66">
        <f t="shared" si="8"/>
        <v>0</v>
      </c>
      <c r="AE17" s="66">
        <f t="shared" si="9"/>
        <v>1</v>
      </c>
      <c r="AF17" s="66">
        <f t="shared" si="10"/>
        <v>0</v>
      </c>
      <c r="AG17" s="66">
        <f t="shared" si="0"/>
        <v>0</v>
      </c>
      <c r="AH17" s="66">
        <f t="shared" si="1"/>
        <v>0</v>
      </c>
      <c r="AI17" s="66">
        <f t="shared" si="2"/>
        <v>0</v>
      </c>
      <c r="AJ17" s="66">
        <f t="shared" si="3"/>
        <v>12</v>
      </c>
      <c r="AK17" s="66">
        <f t="shared" si="4"/>
        <v>0</v>
      </c>
    </row>
    <row r="18" spans="1:37" ht="61.5" hidden="1" customHeight="1">
      <c r="A18" s="35" t="s">
        <v>1450</v>
      </c>
      <c r="B18" s="36" t="s">
        <v>14</v>
      </c>
      <c r="C18" s="37" t="s">
        <v>497</v>
      </c>
      <c r="D18" s="38">
        <v>220531</v>
      </c>
      <c r="E18" s="37" t="s">
        <v>1379</v>
      </c>
      <c r="F18" s="37" t="s">
        <v>498</v>
      </c>
      <c r="G18" s="38">
        <v>0</v>
      </c>
      <c r="H18" s="38">
        <v>1</v>
      </c>
      <c r="I18" s="37" t="s">
        <v>499</v>
      </c>
      <c r="J18" s="38">
        <v>6</v>
      </c>
      <c r="K18" s="39">
        <v>20861894.715099994</v>
      </c>
      <c r="L18" s="33">
        <v>20579685.91</v>
      </c>
      <c r="M18" s="32" t="s">
        <v>1503</v>
      </c>
      <c r="N18" s="62">
        <v>0.02</v>
      </c>
      <c r="O18" s="62">
        <v>0.2</v>
      </c>
      <c r="P18" s="65">
        <f t="shared" si="5"/>
        <v>0.18000000000000002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66">
        <f t="shared" si="6"/>
        <v>0</v>
      </c>
      <c r="AC18" s="66">
        <f t="shared" si="7"/>
        <v>0</v>
      </c>
      <c r="AD18" s="66">
        <f t="shared" si="8"/>
        <v>0</v>
      </c>
      <c r="AE18" s="66">
        <f t="shared" si="9"/>
        <v>1</v>
      </c>
      <c r="AF18" s="66">
        <f t="shared" si="10"/>
        <v>0</v>
      </c>
      <c r="AG18" s="66">
        <f t="shared" si="0"/>
        <v>0</v>
      </c>
      <c r="AH18" s="66">
        <f t="shared" si="1"/>
        <v>0</v>
      </c>
      <c r="AI18" s="66">
        <f t="shared" si="2"/>
        <v>0</v>
      </c>
      <c r="AJ18" s="66">
        <f t="shared" si="3"/>
        <v>6</v>
      </c>
      <c r="AK18" s="66">
        <f t="shared" si="4"/>
        <v>0</v>
      </c>
    </row>
    <row r="19" spans="1:37" ht="61.5" hidden="1" customHeight="1">
      <c r="A19" s="35" t="s">
        <v>1451</v>
      </c>
      <c r="B19" s="36" t="s">
        <v>20</v>
      </c>
      <c r="C19" s="37" t="s">
        <v>21</v>
      </c>
      <c r="D19" s="32">
        <v>304679</v>
      </c>
      <c r="E19" s="37" t="s">
        <v>500</v>
      </c>
      <c r="F19" s="37" t="s">
        <v>501</v>
      </c>
      <c r="G19" s="38">
        <v>1</v>
      </c>
      <c r="H19" s="38">
        <v>1</v>
      </c>
      <c r="I19" s="37" t="s">
        <v>74</v>
      </c>
      <c r="J19" s="38">
        <v>2</v>
      </c>
      <c r="K19" s="39">
        <v>4803882.3164000008</v>
      </c>
      <c r="L19" s="33"/>
      <c r="M19" s="32" t="s">
        <v>1484</v>
      </c>
      <c r="N19" s="62">
        <v>0</v>
      </c>
      <c r="O19" s="62">
        <v>0</v>
      </c>
      <c r="P19" s="65">
        <f t="shared" si="5"/>
        <v>0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66">
        <f t="shared" si="6"/>
        <v>0</v>
      </c>
      <c r="AC19" s="66">
        <f t="shared" si="7"/>
        <v>0</v>
      </c>
      <c r="AD19" s="66">
        <f t="shared" si="8"/>
        <v>1</v>
      </c>
      <c r="AE19" s="66">
        <f t="shared" si="9"/>
        <v>0</v>
      </c>
      <c r="AF19" s="66">
        <f t="shared" si="10"/>
        <v>0</v>
      </c>
      <c r="AG19" s="66">
        <f t="shared" si="0"/>
        <v>0</v>
      </c>
      <c r="AH19" s="66">
        <f t="shared" si="1"/>
        <v>0</v>
      </c>
      <c r="AI19" s="66">
        <f t="shared" si="2"/>
        <v>2</v>
      </c>
      <c r="AJ19" s="66">
        <f t="shared" si="3"/>
        <v>0</v>
      </c>
      <c r="AK19" s="66">
        <f t="shared" si="4"/>
        <v>0</v>
      </c>
    </row>
    <row r="20" spans="1:37" ht="61.5" hidden="1" customHeight="1">
      <c r="A20" s="35" t="s">
        <v>1450</v>
      </c>
      <c r="B20" s="36" t="s">
        <v>20</v>
      </c>
      <c r="C20" s="37" t="s">
        <v>21</v>
      </c>
      <c r="D20" s="32">
        <v>211511</v>
      </c>
      <c r="E20" s="37" t="s">
        <v>502</v>
      </c>
      <c r="F20" s="37" t="s">
        <v>503</v>
      </c>
      <c r="G20" s="38">
        <v>2</v>
      </c>
      <c r="H20" s="38">
        <v>1</v>
      </c>
      <c r="I20" s="37" t="s">
        <v>504</v>
      </c>
      <c r="J20" s="38">
        <v>2</v>
      </c>
      <c r="K20" s="39">
        <v>3190116.7934750002</v>
      </c>
      <c r="L20" s="33"/>
      <c r="M20" s="32" t="s">
        <v>1484</v>
      </c>
      <c r="N20" s="62">
        <v>0</v>
      </c>
      <c r="O20" s="62">
        <v>0</v>
      </c>
      <c r="P20" s="65">
        <f t="shared" si="5"/>
        <v>0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66">
        <f t="shared" si="6"/>
        <v>0</v>
      </c>
      <c r="AC20" s="66">
        <f t="shared" si="7"/>
        <v>0</v>
      </c>
      <c r="AD20" s="66">
        <f t="shared" si="8"/>
        <v>1</v>
      </c>
      <c r="AE20" s="66">
        <f t="shared" si="9"/>
        <v>0</v>
      </c>
      <c r="AF20" s="66">
        <f t="shared" si="10"/>
        <v>0</v>
      </c>
      <c r="AG20" s="66">
        <f t="shared" si="0"/>
        <v>0</v>
      </c>
      <c r="AH20" s="66">
        <f t="shared" si="1"/>
        <v>0</v>
      </c>
      <c r="AI20" s="66">
        <f t="shared" si="2"/>
        <v>2</v>
      </c>
      <c r="AJ20" s="66">
        <f t="shared" si="3"/>
        <v>0</v>
      </c>
      <c r="AK20" s="66">
        <f t="shared" si="4"/>
        <v>0</v>
      </c>
    </row>
    <row r="21" spans="1:37" ht="61.5" hidden="1" customHeight="1">
      <c r="A21" s="35" t="s">
        <v>1450</v>
      </c>
      <c r="B21" s="36" t="s">
        <v>20</v>
      </c>
      <c r="C21" s="37" t="s">
        <v>21</v>
      </c>
      <c r="D21" s="32">
        <v>131494</v>
      </c>
      <c r="E21" s="37" t="s">
        <v>24</v>
      </c>
      <c r="F21" s="37" t="s">
        <v>25</v>
      </c>
      <c r="G21" s="38">
        <v>2</v>
      </c>
      <c r="H21" s="38">
        <v>1</v>
      </c>
      <c r="I21" s="37" t="s">
        <v>26</v>
      </c>
      <c r="J21" s="38">
        <v>3</v>
      </c>
      <c r="K21" s="39">
        <v>3965955.5033499999</v>
      </c>
      <c r="L21" s="33"/>
      <c r="M21" s="32" t="s">
        <v>1484</v>
      </c>
      <c r="N21" s="62">
        <v>0</v>
      </c>
      <c r="O21" s="62">
        <v>0</v>
      </c>
      <c r="P21" s="65">
        <f t="shared" si="5"/>
        <v>0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6">
        <f t="shared" si="6"/>
        <v>0</v>
      </c>
      <c r="AC21" s="66">
        <f t="shared" si="7"/>
        <v>0</v>
      </c>
      <c r="AD21" s="66">
        <f t="shared" si="8"/>
        <v>1</v>
      </c>
      <c r="AE21" s="66">
        <f t="shared" si="9"/>
        <v>0</v>
      </c>
      <c r="AF21" s="66">
        <f t="shared" si="10"/>
        <v>0</v>
      </c>
      <c r="AG21" s="66">
        <f t="shared" si="0"/>
        <v>0</v>
      </c>
      <c r="AH21" s="66">
        <f t="shared" si="1"/>
        <v>0</v>
      </c>
      <c r="AI21" s="66">
        <f t="shared" si="2"/>
        <v>3</v>
      </c>
      <c r="AJ21" s="66">
        <f t="shared" si="3"/>
        <v>0</v>
      </c>
      <c r="AK21" s="66">
        <f t="shared" si="4"/>
        <v>0</v>
      </c>
    </row>
    <row r="22" spans="1:37" ht="61.5" hidden="1" customHeight="1">
      <c r="A22" s="35" t="s">
        <v>1450</v>
      </c>
      <c r="B22" s="36" t="s">
        <v>20</v>
      </c>
      <c r="C22" s="37" t="s">
        <v>21</v>
      </c>
      <c r="D22" s="32">
        <v>131587</v>
      </c>
      <c r="E22" s="37" t="s">
        <v>27</v>
      </c>
      <c r="F22" s="37" t="s">
        <v>28</v>
      </c>
      <c r="G22" s="38">
        <v>2</v>
      </c>
      <c r="H22" s="38">
        <v>1</v>
      </c>
      <c r="I22" s="37" t="s">
        <v>26</v>
      </c>
      <c r="J22" s="38">
        <v>3</v>
      </c>
      <c r="K22" s="39">
        <v>6254112.7712000003</v>
      </c>
      <c r="L22" s="33"/>
      <c r="M22" s="32" t="s">
        <v>1484</v>
      </c>
      <c r="N22" s="62">
        <v>0</v>
      </c>
      <c r="O22" s="62">
        <v>0</v>
      </c>
      <c r="P22" s="65">
        <f t="shared" si="5"/>
        <v>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6">
        <f t="shared" si="6"/>
        <v>0</v>
      </c>
      <c r="AC22" s="66">
        <f t="shared" si="7"/>
        <v>0</v>
      </c>
      <c r="AD22" s="66">
        <f t="shared" si="8"/>
        <v>1</v>
      </c>
      <c r="AE22" s="66">
        <f t="shared" si="9"/>
        <v>0</v>
      </c>
      <c r="AF22" s="66">
        <f t="shared" si="10"/>
        <v>0</v>
      </c>
      <c r="AG22" s="66">
        <f t="shared" si="0"/>
        <v>0</v>
      </c>
      <c r="AH22" s="66">
        <f t="shared" si="1"/>
        <v>0</v>
      </c>
      <c r="AI22" s="66">
        <f t="shared" si="2"/>
        <v>3</v>
      </c>
      <c r="AJ22" s="66">
        <f t="shared" si="3"/>
        <v>0</v>
      </c>
      <c r="AK22" s="66">
        <f t="shared" si="4"/>
        <v>0</v>
      </c>
    </row>
    <row r="23" spans="1:37" ht="61.5" hidden="1" customHeight="1">
      <c r="A23" s="35" t="s">
        <v>1450</v>
      </c>
      <c r="B23" s="36" t="s">
        <v>20</v>
      </c>
      <c r="C23" s="37" t="s">
        <v>21</v>
      </c>
      <c r="D23" s="32">
        <v>317320</v>
      </c>
      <c r="E23" s="37" t="s">
        <v>1378</v>
      </c>
      <c r="F23" s="37" t="s">
        <v>22</v>
      </c>
      <c r="G23" s="38">
        <v>2</v>
      </c>
      <c r="H23" s="38">
        <v>1</v>
      </c>
      <c r="I23" s="37" t="s">
        <v>505</v>
      </c>
      <c r="J23" s="38">
        <v>3</v>
      </c>
      <c r="K23" s="39">
        <v>4488870.8817250002</v>
      </c>
      <c r="L23" s="33"/>
      <c r="M23" s="32" t="s">
        <v>1484</v>
      </c>
      <c r="N23" s="62">
        <v>0</v>
      </c>
      <c r="O23" s="62">
        <v>0</v>
      </c>
      <c r="P23" s="65">
        <f t="shared" si="5"/>
        <v>0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66">
        <f t="shared" si="6"/>
        <v>0</v>
      </c>
      <c r="AC23" s="66">
        <f t="shared" si="7"/>
        <v>0</v>
      </c>
      <c r="AD23" s="66">
        <f t="shared" si="8"/>
        <v>1</v>
      </c>
      <c r="AE23" s="66">
        <f t="shared" si="9"/>
        <v>0</v>
      </c>
      <c r="AF23" s="66">
        <f t="shared" si="10"/>
        <v>0</v>
      </c>
      <c r="AG23" s="66">
        <f t="shared" si="0"/>
        <v>0</v>
      </c>
      <c r="AH23" s="66">
        <f t="shared" si="1"/>
        <v>0</v>
      </c>
      <c r="AI23" s="66">
        <f t="shared" si="2"/>
        <v>3</v>
      </c>
      <c r="AJ23" s="66">
        <f t="shared" si="3"/>
        <v>0</v>
      </c>
      <c r="AK23" s="66">
        <f t="shared" si="4"/>
        <v>0</v>
      </c>
    </row>
    <row r="24" spans="1:37" ht="61.5" hidden="1" customHeight="1">
      <c r="A24" s="35" t="s">
        <v>1450</v>
      </c>
      <c r="B24" s="36" t="s">
        <v>20</v>
      </c>
      <c r="C24" s="37" t="s">
        <v>21</v>
      </c>
      <c r="D24" s="32">
        <v>317320</v>
      </c>
      <c r="E24" s="37" t="s">
        <v>1378</v>
      </c>
      <c r="F24" s="37" t="s">
        <v>22</v>
      </c>
      <c r="G24" s="38">
        <v>2</v>
      </c>
      <c r="H24" s="38"/>
      <c r="I24" s="37" t="s">
        <v>23</v>
      </c>
      <c r="J24" s="38">
        <v>6</v>
      </c>
      <c r="K24" s="39">
        <v>11389844.863150002</v>
      </c>
      <c r="L24" s="33"/>
      <c r="M24" s="32" t="s">
        <v>1484</v>
      </c>
      <c r="N24" s="62">
        <v>0</v>
      </c>
      <c r="O24" s="62">
        <v>0</v>
      </c>
      <c r="P24" s="65">
        <f t="shared" si="5"/>
        <v>0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66">
        <f t="shared" si="6"/>
        <v>0</v>
      </c>
      <c r="AC24" s="66">
        <f t="shared" si="7"/>
        <v>0</v>
      </c>
      <c r="AD24" s="66">
        <f t="shared" si="8"/>
        <v>1</v>
      </c>
      <c r="AE24" s="66">
        <f t="shared" si="9"/>
        <v>0</v>
      </c>
      <c r="AF24" s="66">
        <f t="shared" si="10"/>
        <v>0</v>
      </c>
      <c r="AG24" s="66">
        <f t="shared" si="0"/>
        <v>0</v>
      </c>
      <c r="AH24" s="66">
        <f t="shared" si="1"/>
        <v>0</v>
      </c>
      <c r="AI24" s="66">
        <f t="shared" si="2"/>
        <v>6</v>
      </c>
      <c r="AJ24" s="66">
        <f t="shared" si="3"/>
        <v>0</v>
      </c>
      <c r="AK24" s="66">
        <f t="shared" si="4"/>
        <v>0</v>
      </c>
    </row>
    <row r="25" spans="1:37" ht="61.5" hidden="1" customHeight="1">
      <c r="A25" s="35" t="s">
        <v>1451</v>
      </c>
      <c r="B25" s="36" t="s">
        <v>20</v>
      </c>
      <c r="C25" s="37" t="s">
        <v>400</v>
      </c>
      <c r="D25" s="32">
        <v>304710</v>
      </c>
      <c r="E25" s="37" t="s">
        <v>509</v>
      </c>
      <c r="F25" s="37" t="s">
        <v>510</v>
      </c>
      <c r="G25" s="38">
        <v>1</v>
      </c>
      <c r="H25" s="38">
        <v>1</v>
      </c>
      <c r="I25" s="37" t="s">
        <v>511</v>
      </c>
      <c r="J25" s="38">
        <v>4</v>
      </c>
      <c r="K25" s="39">
        <v>13674100</v>
      </c>
      <c r="L25" s="33"/>
      <c r="M25" s="32" t="s">
        <v>1503</v>
      </c>
      <c r="N25" s="62">
        <v>0.25</v>
      </c>
      <c r="O25" s="62">
        <v>0.4</v>
      </c>
      <c r="P25" s="65">
        <f t="shared" si="5"/>
        <v>0.15000000000000002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66">
        <f t="shared" si="6"/>
        <v>0</v>
      </c>
      <c r="AC25" s="66">
        <f t="shared" si="7"/>
        <v>0</v>
      </c>
      <c r="AD25" s="66">
        <f t="shared" si="8"/>
        <v>0</v>
      </c>
      <c r="AE25" s="66">
        <f t="shared" si="9"/>
        <v>1</v>
      </c>
      <c r="AF25" s="66">
        <f t="shared" si="10"/>
        <v>0</v>
      </c>
      <c r="AG25" s="66">
        <f t="shared" si="0"/>
        <v>0</v>
      </c>
      <c r="AH25" s="66">
        <f t="shared" si="1"/>
        <v>0</v>
      </c>
      <c r="AI25" s="66">
        <f t="shared" si="2"/>
        <v>0</v>
      </c>
      <c r="AJ25" s="66">
        <f t="shared" si="3"/>
        <v>4</v>
      </c>
      <c r="AK25" s="66">
        <f t="shared" si="4"/>
        <v>0</v>
      </c>
    </row>
    <row r="26" spans="1:37" ht="61.5" hidden="1" customHeight="1">
      <c r="A26" s="35" t="s">
        <v>1450</v>
      </c>
      <c r="B26" s="36" t="s">
        <v>20</v>
      </c>
      <c r="C26" s="37" t="s">
        <v>400</v>
      </c>
      <c r="D26" s="32">
        <v>131703</v>
      </c>
      <c r="E26" s="37" t="s">
        <v>506</v>
      </c>
      <c r="F26" s="37" t="s">
        <v>507</v>
      </c>
      <c r="G26" s="38">
        <v>1</v>
      </c>
      <c r="H26" s="38">
        <v>1</v>
      </c>
      <c r="I26" s="37" t="s">
        <v>508</v>
      </c>
      <c r="J26" s="38">
        <v>2</v>
      </c>
      <c r="K26" s="39">
        <v>5619012.5</v>
      </c>
      <c r="L26" s="33"/>
      <c r="M26" s="32" t="s">
        <v>1503</v>
      </c>
      <c r="N26" s="62">
        <v>0.25</v>
      </c>
      <c r="O26" s="62">
        <v>0.4</v>
      </c>
      <c r="P26" s="65">
        <f t="shared" si="5"/>
        <v>0.15000000000000002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66">
        <f t="shared" si="6"/>
        <v>0</v>
      </c>
      <c r="AC26" s="66">
        <f t="shared" si="7"/>
        <v>0</v>
      </c>
      <c r="AD26" s="66">
        <f t="shared" si="8"/>
        <v>0</v>
      </c>
      <c r="AE26" s="66">
        <f t="shared" si="9"/>
        <v>1</v>
      </c>
      <c r="AF26" s="66">
        <f t="shared" si="10"/>
        <v>0</v>
      </c>
      <c r="AG26" s="66">
        <f t="shared" si="0"/>
        <v>0</v>
      </c>
      <c r="AH26" s="66">
        <f t="shared" si="1"/>
        <v>0</v>
      </c>
      <c r="AI26" s="66">
        <f t="shared" si="2"/>
        <v>0</v>
      </c>
      <c r="AJ26" s="66">
        <f t="shared" si="3"/>
        <v>2</v>
      </c>
      <c r="AK26" s="66">
        <f t="shared" si="4"/>
        <v>0</v>
      </c>
    </row>
    <row r="27" spans="1:37" ht="61.5" hidden="1" customHeight="1">
      <c r="A27" s="35" t="s">
        <v>1450</v>
      </c>
      <c r="B27" s="36" t="s">
        <v>20</v>
      </c>
      <c r="C27" s="37" t="s">
        <v>400</v>
      </c>
      <c r="D27" s="32">
        <v>131788</v>
      </c>
      <c r="E27" s="37" t="s">
        <v>179</v>
      </c>
      <c r="F27" s="37" t="s">
        <v>401</v>
      </c>
      <c r="G27" s="38">
        <v>1</v>
      </c>
      <c r="H27" s="38">
        <v>1</v>
      </c>
      <c r="I27" s="37" t="s">
        <v>139</v>
      </c>
      <c r="J27" s="38">
        <v>10</v>
      </c>
      <c r="K27" s="39">
        <v>27323137.5</v>
      </c>
      <c r="L27" s="33"/>
      <c r="M27" s="32" t="s">
        <v>1503</v>
      </c>
      <c r="N27" s="62">
        <v>0.25</v>
      </c>
      <c r="O27" s="62">
        <v>0.4</v>
      </c>
      <c r="P27" s="65">
        <f t="shared" si="5"/>
        <v>0.15000000000000002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66">
        <f t="shared" si="6"/>
        <v>0</v>
      </c>
      <c r="AC27" s="66">
        <f t="shared" si="7"/>
        <v>0</v>
      </c>
      <c r="AD27" s="66">
        <f t="shared" si="8"/>
        <v>0</v>
      </c>
      <c r="AE27" s="66">
        <f t="shared" si="9"/>
        <v>1</v>
      </c>
      <c r="AF27" s="66">
        <f t="shared" si="10"/>
        <v>0</v>
      </c>
      <c r="AG27" s="66">
        <f t="shared" si="0"/>
        <v>0</v>
      </c>
      <c r="AH27" s="66">
        <f t="shared" si="1"/>
        <v>0</v>
      </c>
      <c r="AI27" s="66">
        <f t="shared" si="2"/>
        <v>0</v>
      </c>
      <c r="AJ27" s="66">
        <f t="shared" si="3"/>
        <v>10</v>
      </c>
      <c r="AK27" s="66">
        <f t="shared" si="4"/>
        <v>0</v>
      </c>
    </row>
    <row r="28" spans="1:37" ht="61.5" hidden="1" customHeight="1">
      <c r="A28" s="35" t="s">
        <v>1450</v>
      </c>
      <c r="B28" s="36" t="s">
        <v>20</v>
      </c>
      <c r="C28" s="37" t="s">
        <v>400</v>
      </c>
      <c r="D28" s="32">
        <v>131714</v>
      </c>
      <c r="E28" s="37" t="s">
        <v>1380</v>
      </c>
      <c r="F28" s="37" t="s">
        <v>402</v>
      </c>
      <c r="G28" s="38">
        <v>1</v>
      </c>
      <c r="H28" s="38">
        <v>1</v>
      </c>
      <c r="I28" s="37" t="s">
        <v>19</v>
      </c>
      <c r="J28" s="38">
        <v>6</v>
      </c>
      <c r="K28" s="39">
        <v>20526187.5</v>
      </c>
      <c r="L28" s="33"/>
      <c r="M28" s="32" t="s">
        <v>1503</v>
      </c>
      <c r="N28" s="62">
        <v>0.25</v>
      </c>
      <c r="O28" s="62">
        <v>0.4</v>
      </c>
      <c r="P28" s="65">
        <f t="shared" si="5"/>
        <v>0.15000000000000002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6">
        <f t="shared" si="6"/>
        <v>0</v>
      </c>
      <c r="AC28" s="66">
        <f t="shared" si="7"/>
        <v>0</v>
      </c>
      <c r="AD28" s="66">
        <f t="shared" si="8"/>
        <v>0</v>
      </c>
      <c r="AE28" s="66">
        <f t="shared" si="9"/>
        <v>1</v>
      </c>
      <c r="AF28" s="66">
        <f t="shared" si="10"/>
        <v>0</v>
      </c>
      <c r="AG28" s="66">
        <f t="shared" si="0"/>
        <v>0</v>
      </c>
      <c r="AH28" s="66">
        <f t="shared" si="1"/>
        <v>0</v>
      </c>
      <c r="AI28" s="66">
        <f t="shared" si="2"/>
        <v>0</v>
      </c>
      <c r="AJ28" s="66">
        <f t="shared" si="3"/>
        <v>6</v>
      </c>
      <c r="AK28" s="66">
        <f t="shared" si="4"/>
        <v>0</v>
      </c>
    </row>
    <row r="29" spans="1:37" ht="61.5" hidden="1" customHeight="1">
      <c r="A29" s="35" t="s">
        <v>1451</v>
      </c>
      <c r="B29" s="36" t="s">
        <v>20</v>
      </c>
      <c r="C29" s="37" t="s">
        <v>400</v>
      </c>
      <c r="D29" s="32">
        <v>317426</v>
      </c>
      <c r="E29" s="37" t="s">
        <v>512</v>
      </c>
      <c r="F29" s="37" t="s">
        <v>513</v>
      </c>
      <c r="G29" s="38">
        <v>2</v>
      </c>
      <c r="H29" s="38">
        <v>1</v>
      </c>
      <c r="I29" s="37" t="s">
        <v>1406</v>
      </c>
      <c r="J29" s="38">
        <v>4</v>
      </c>
      <c r="K29" s="39">
        <v>9546086.4618999995</v>
      </c>
      <c r="L29" s="33"/>
      <c r="M29" s="32" t="s">
        <v>1503</v>
      </c>
      <c r="N29" s="62">
        <v>0.25</v>
      </c>
      <c r="O29" s="62">
        <v>0.4</v>
      </c>
      <c r="P29" s="65">
        <f t="shared" si="5"/>
        <v>0.15000000000000002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66">
        <f t="shared" si="6"/>
        <v>0</v>
      </c>
      <c r="AC29" s="66">
        <f t="shared" si="7"/>
        <v>0</v>
      </c>
      <c r="AD29" s="66">
        <f t="shared" si="8"/>
        <v>0</v>
      </c>
      <c r="AE29" s="66">
        <f t="shared" si="9"/>
        <v>1</v>
      </c>
      <c r="AF29" s="66">
        <f t="shared" si="10"/>
        <v>0</v>
      </c>
      <c r="AG29" s="66">
        <f t="shared" si="0"/>
        <v>0</v>
      </c>
      <c r="AH29" s="66">
        <f t="shared" si="1"/>
        <v>0</v>
      </c>
      <c r="AI29" s="66">
        <f t="shared" si="2"/>
        <v>0</v>
      </c>
      <c r="AJ29" s="66">
        <f t="shared" si="3"/>
        <v>4</v>
      </c>
      <c r="AK29" s="66">
        <f t="shared" si="4"/>
        <v>0</v>
      </c>
    </row>
    <row r="30" spans="1:37" ht="61.5" hidden="1" customHeight="1">
      <c r="A30" s="35" t="s">
        <v>1450</v>
      </c>
      <c r="B30" s="36" t="s">
        <v>20</v>
      </c>
      <c r="C30" s="37" t="s">
        <v>400</v>
      </c>
      <c r="D30" s="32">
        <v>132009</v>
      </c>
      <c r="E30" s="37" t="s">
        <v>514</v>
      </c>
      <c r="F30" s="37" t="s">
        <v>515</v>
      </c>
      <c r="G30" s="38">
        <v>2</v>
      </c>
      <c r="H30" s="38">
        <v>1</v>
      </c>
      <c r="I30" s="37" t="s">
        <v>219</v>
      </c>
      <c r="J30" s="38">
        <v>3</v>
      </c>
      <c r="K30" s="39">
        <v>6937294.5163250016</v>
      </c>
      <c r="L30" s="33"/>
      <c r="M30" s="32" t="s">
        <v>1503</v>
      </c>
      <c r="N30" s="62">
        <v>0.25</v>
      </c>
      <c r="O30" s="62">
        <v>0.4</v>
      </c>
      <c r="P30" s="65">
        <f t="shared" si="5"/>
        <v>0.15000000000000002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66">
        <f t="shared" si="6"/>
        <v>0</v>
      </c>
      <c r="AC30" s="66">
        <f t="shared" si="7"/>
        <v>0</v>
      </c>
      <c r="AD30" s="66">
        <f t="shared" si="8"/>
        <v>0</v>
      </c>
      <c r="AE30" s="66">
        <f t="shared" si="9"/>
        <v>1</v>
      </c>
      <c r="AF30" s="66">
        <f t="shared" si="10"/>
        <v>0</v>
      </c>
      <c r="AG30" s="66">
        <f t="shared" si="0"/>
        <v>0</v>
      </c>
      <c r="AH30" s="66">
        <f t="shared" si="1"/>
        <v>0</v>
      </c>
      <c r="AI30" s="66">
        <f t="shared" si="2"/>
        <v>0</v>
      </c>
      <c r="AJ30" s="66">
        <f t="shared" si="3"/>
        <v>3</v>
      </c>
      <c r="AK30" s="66">
        <f t="shared" si="4"/>
        <v>0</v>
      </c>
    </row>
    <row r="31" spans="1:37" ht="61.5" hidden="1" customHeight="1">
      <c r="A31" s="35" t="s">
        <v>1450</v>
      </c>
      <c r="B31" s="36" t="s">
        <v>20</v>
      </c>
      <c r="C31" s="37" t="s">
        <v>516</v>
      </c>
      <c r="D31" s="32">
        <v>131609</v>
      </c>
      <c r="E31" s="37" t="s">
        <v>517</v>
      </c>
      <c r="F31" s="37" t="s">
        <v>518</v>
      </c>
      <c r="G31" s="38">
        <v>1</v>
      </c>
      <c r="H31" s="38">
        <v>1</v>
      </c>
      <c r="I31" s="37" t="s">
        <v>508</v>
      </c>
      <c r="J31" s="38">
        <v>2</v>
      </c>
      <c r="K31" s="39">
        <v>5603975</v>
      </c>
      <c r="L31" s="33"/>
      <c r="M31" s="32" t="s">
        <v>1503</v>
      </c>
      <c r="N31" s="62">
        <v>0.45</v>
      </c>
      <c r="O31" s="62">
        <v>0.45</v>
      </c>
      <c r="P31" s="65">
        <f t="shared" si="5"/>
        <v>0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66">
        <f t="shared" si="6"/>
        <v>0</v>
      </c>
      <c r="AC31" s="66">
        <f t="shared" si="7"/>
        <v>0</v>
      </c>
      <c r="AD31" s="66">
        <f t="shared" si="8"/>
        <v>0</v>
      </c>
      <c r="AE31" s="66">
        <f t="shared" si="9"/>
        <v>1</v>
      </c>
      <c r="AF31" s="66">
        <f t="shared" si="10"/>
        <v>0</v>
      </c>
      <c r="AG31" s="66">
        <f t="shared" si="0"/>
        <v>0</v>
      </c>
      <c r="AH31" s="66">
        <f t="shared" si="1"/>
        <v>0</v>
      </c>
      <c r="AI31" s="66">
        <f t="shared" si="2"/>
        <v>0</v>
      </c>
      <c r="AJ31" s="66">
        <f t="shared" si="3"/>
        <v>2</v>
      </c>
      <c r="AK31" s="66">
        <f t="shared" si="4"/>
        <v>0</v>
      </c>
    </row>
    <row r="32" spans="1:37" ht="61.5" hidden="1" customHeight="1">
      <c r="A32" s="35" t="s">
        <v>1450</v>
      </c>
      <c r="B32" s="36" t="s">
        <v>20</v>
      </c>
      <c r="C32" s="37" t="s">
        <v>519</v>
      </c>
      <c r="D32" s="32">
        <v>132635</v>
      </c>
      <c r="E32" s="37" t="s">
        <v>520</v>
      </c>
      <c r="F32" s="37" t="s">
        <v>521</v>
      </c>
      <c r="G32" s="38">
        <v>2</v>
      </c>
      <c r="H32" s="38">
        <v>1</v>
      </c>
      <c r="I32" s="37" t="s">
        <v>522</v>
      </c>
      <c r="J32" s="38">
        <v>2</v>
      </c>
      <c r="K32" s="39">
        <v>4991723.1674500005</v>
      </c>
      <c r="L32" s="33"/>
      <c r="M32" s="32" t="s">
        <v>1503</v>
      </c>
      <c r="N32" s="62">
        <v>0.21</v>
      </c>
      <c r="O32" s="62">
        <v>0.21</v>
      </c>
      <c r="P32" s="65">
        <f t="shared" si="5"/>
        <v>0</v>
      </c>
      <c r="Q32" s="40"/>
      <c r="R32" s="84" t="s">
        <v>1485</v>
      </c>
      <c r="S32" s="84" t="s">
        <v>1485</v>
      </c>
      <c r="T32" s="85" t="s">
        <v>1486</v>
      </c>
      <c r="U32" s="85" t="s">
        <v>1487</v>
      </c>
      <c r="V32" s="85" t="s">
        <v>1488</v>
      </c>
      <c r="W32" s="85" t="s">
        <v>1489</v>
      </c>
      <c r="X32" s="85" t="s">
        <v>1490</v>
      </c>
      <c r="Y32" s="86" t="s">
        <v>1491</v>
      </c>
      <c r="Z32" s="87">
        <v>43825</v>
      </c>
      <c r="AA32" s="87"/>
      <c r="AB32" s="66">
        <f t="shared" si="6"/>
        <v>0</v>
      </c>
      <c r="AC32" s="66">
        <f t="shared" si="7"/>
        <v>0</v>
      </c>
      <c r="AD32" s="66">
        <f t="shared" si="8"/>
        <v>0</v>
      </c>
      <c r="AE32" s="66">
        <f t="shared" si="9"/>
        <v>1</v>
      </c>
      <c r="AF32" s="66">
        <f t="shared" si="10"/>
        <v>0</v>
      </c>
      <c r="AG32" s="66">
        <f t="shared" si="0"/>
        <v>0</v>
      </c>
      <c r="AH32" s="66">
        <f t="shared" si="1"/>
        <v>0</v>
      </c>
      <c r="AI32" s="66">
        <f t="shared" si="2"/>
        <v>0</v>
      </c>
      <c r="AJ32" s="66">
        <f t="shared" si="3"/>
        <v>2</v>
      </c>
      <c r="AK32" s="66">
        <f t="shared" si="4"/>
        <v>0</v>
      </c>
    </row>
    <row r="33" spans="1:37" ht="61.5" customHeight="1">
      <c r="A33" s="35" t="s">
        <v>1451</v>
      </c>
      <c r="B33" s="36" t="s">
        <v>20</v>
      </c>
      <c r="C33" s="37" t="s">
        <v>29</v>
      </c>
      <c r="D33" s="32">
        <v>330101</v>
      </c>
      <c r="E33" s="37" t="s">
        <v>523</v>
      </c>
      <c r="F33" s="37" t="s">
        <v>30</v>
      </c>
      <c r="G33" s="38">
        <v>2</v>
      </c>
      <c r="H33" s="38">
        <v>1</v>
      </c>
      <c r="I33" s="37" t="s">
        <v>306</v>
      </c>
      <c r="J33" s="38">
        <v>8</v>
      </c>
      <c r="K33" s="39">
        <v>20877643.107900001</v>
      </c>
      <c r="L33" s="33"/>
      <c r="M33" s="32" t="s">
        <v>1503</v>
      </c>
      <c r="N33" s="62">
        <v>0</v>
      </c>
      <c r="O33" s="62">
        <v>0.5</v>
      </c>
      <c r="P33" s="65">
        <f t="shared" si="5"/>
        <v>0.5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66">
        <f t="shared" si="6"/>
        <v>0</v>
      </c>
      <c r="AC33" s="66">
        <f t="shared" si="7"/>
        <v>0</v>
      </c>
      <c r="AD33" s="66">
        <f t="shared" si="8"/>
        <v>0</v>
      </c>
      <c r="AE33" s="66">
        <f t="shared" si="9"/>
        <v>1</v>
      </c>
      <c r="AF33" s="66">
        <f t="shared" si="10"/>
        <v>0</v>
      </c>
      <c r="AG33" s="66">
        <f t="shared" si="0"/>
        <v>0</v>
      </c>
      <c r="AH33" s="66">
        <f t="shared" si="1"/>
        <v>0</v>
      </c>
      <c r="AI33" s="66">
        <f t="shared" si="2"/>
        <v>0</v>
      </c>
      <c r="AJ33" s="66">
        <f t="shared" si="3"/>
        <v>8</v>
      </c>
      <c r="AK33" s="66">
        <f t="shared" si="4"/>
        <v>0</v>
      </c>
    </row>
    <row r="34" spans="1:37" ht="61.5" customHeight="1" thickBot="1">
      <c r="A34" s="35" t="s">
        <v>1451</v>
      </c>
      <c r="B34" s="36" t="s">
        <v>20</v>
      </c>
      <c r="C34" s="37" t="s">
        <v>29</v>
      </c>
      <c r="D34" s="32">
        <v>330101</v>
      </c>
      <c r="E34" s="37" t="s">
        <v>523</v>
      </c>
      <c r="F34" s="37" t="s">
        <v>30</v>
      </c>
      <c r="G34" s="38">
        <v>2</v>
      </c>
      <c r="H34" s="38">
        <v>1</v>
      </c>
      <c r="I34" s="37" t="s">
        <v>31</v>
      </c>
      <c r="J34" s="38">
        <v>6</v>
      </c>
      <c r="K34" s="39">
        <v>8428891.3993000016</v>
      </c>
      <c r="L34" s="33"/>
      <c r="M34" s="32" t="s">
        <v>1503</v>
      </c>
      <c r="N34" s="62">
        <v>0</v>
      </c>
      <c r="O34" s="62">
        <v>0.6</v>
      </c>
      <c r="P34" s="65">
        <f t="shared" si="5"/>
        <v>0.6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66">
        <f t="shared" si="6"/>
        <v>0</v>
      </c>
      <c r="AC34" s="66">
        <f t="shared" si="7"/>
        <v>0</v>
      </c>
      <c r="AD34" s="66">
        <f t="shared" si="8"/>
        <v>0</v>
      </c>
      <c r="AE34" s="66">
        <f t="shared" si="9"/>
        <v>1</v>
      </c>
      <c r="AF34" s="66">
        <f t="shared" si="10"/>
        <v>0</v>
      </c>
      <c r="AG34" s="66">
        <f t="shared" si="0"/>
        <v>0</v>
      </c>
      <c r="AH34" s="66">
        <f t="shared" si="1"/>
        <v>0</v>
      </c>
      <c r="AI34" s="66">
        <f t="shared" si="2"/>
        <v>0</v>
      </c>
      <c r="AJ34" s="66">
        <f t="shared" si="3"/>
        <v>6</v>
      </c>
      <c r="AK34" s="66">
        <f t="shared" si="4"/>
        <v>0</v>
      </c>
    </row>
    <row r="35" spans="1:37" ht="61.5" hidden="1" customHeight="1">
      <c r="A35" s="35" t="s">
        <v>1450</v>
      </c>
      <c r="B35" s="36" t="s">
        <v>20</v>
      </c>
      <c r="C35" s="37" t="s">
        <v>524</v>
      </c>
      <c r="D35" s="32">
        <v>132399</v>
      </c>
      <c r="E35" s="37" t="s">
        <v>527</v>
      </c>
      <c r="F35" s="37" t="s">
        <v>528</v>
      </c>
      <c r="G35" s="38">
        <v>0</v>
      </c>
      <c r="H35" s="38">
        <v>1</v>
      </c>
      <c r="I35" s="37" t="s">
        <v>76</v>
      </c>
      <c r="J35" s="38">
        <v>3</v>
      </c>
      <c r="K35" s="39">
        <v>5213000</v>
      </c>
      <c r="L35" s="33"/>
      <c r="M35" s="32" t="s">
        <v>1484</v>
      </c>
      <c r="N35" s="62">
        <v>0</v>
      </c>
      <c r="O35" s="62">
        <v>0</v>
      </c>
      <c r="P35" s="65">
        <f t="shared" si="5"/>
        <v>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66">
        <f t="shared" si="6"/>
        <v>0</v>
      </c>
      <c r="AC35" s="66">
        <f t="shared" si="7"/>
        <v>0</v>
      </c>
      <c r="AD35" s="66">
        <f t="shared" si="8"/>
        <v>1</v>
      </c>
      <c r="AE35" s="66">
        <f t="shared" si="9"/>
        <v>0</v>
      </c>
      <c r="AF35" s="66">
        <f t="shared" si="10"/>
        <v>0</v>
      </c>
      <c r="AG35" s="66">
        <f t="shared" si="0"/>
        <v>0</v>
      </c>
      <c r="AH35" s="66">
        <f t="shared" si="1"/>
        <v>0</v>
      </c>
      <c r="AI35" s="66">
        <f t="shared" si="2"/>
        <v>3</v>
      </c>
      <c r="AJ35" s="66">
        <f t="shared" si="3"/>
        <v>0</v>
      </c>
      <c r="AK35" s="66">
        <f t="shared" si="4"/>
        <v>0</v>
      </c>
    </row>
    <row r="36" spans="1:37" ht="61.5" hidden="1" customHeight="1">
      <c r="A36" s="35" t="s">
        <v>1450</v>
      </c>
      <c r="B36" s="36" t="s">
        <v>20</v>
      </c>
      <c r="C36" s="37" t="s">
        <v>524</v>
      </c>
      <c r="D36" s="32">
        <v>132370</v>
      </c>
      <c r="E36" s="37" t="s">
        <v>525</v>
      </c>
      <c r="F36" s="37" t="s">
        <v>526</v>
      </c>
      <c r="G36" s="38">
        <v>0</v>
      </c>
      <c r="H36" s="38">
        <v>1</v>
      </c>
      <c r="I36" s="37" t="s">
        <v>74</v>
      </c>
      <c r="J36" s="38">
        <v>2</v>
      </c>
      <c r="K36" s="39">
        <v>3909750</v>
      </c>
      <c r="L36" s="33"/>
      <c r="M36" s="32" t="s">
        <v>1484</v>
      </c>
      <c r="N36" s="62">
        <v>0</v>
      </c>
      <c r="O36" s="62">
        <v>0</v>
      </c>
      <c r="P36" s="65">
        <f t="shared" si="5"/>
        <v>0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66">
        <f t="shared" si="6"/>
        <v>0</v>
      </c>
      <c r="AC36" s="66">
        <f t="shared" si="7"/>
        <v>0</v>
      </c>
      <c r="AD36" s="66">
        <f t="shared" si="8"/>
        <v>1</v>
      </c>
      <c r="AE36" s="66">
        <f t="shared" si="9"/>
        <v>0</v>
      </c>
      <c r="AF36" s="66">
        <f t="shared" si="10"/>
        <v>0</v>
      </c>
      <c r="AG36" s="66">
        <f t="shared" si="0"/>
        <v>0</v>
      </c>
      <c r="AH36" s="66">
        <f t="shared" si="1"/>
        <v>0</v>
      </c>
      <c r="AI36" s="66">
        <f t="shared" si="2"/>
        <v>2</v>
      </c>
      <c r="AJ36" s="66">
        <f t="shared" si="3"/>
        <v>0</v>
      </c>
      <c r="AK36" s="66">
        <f t="shared" si="4"/>
        <v>0</v>
      </c>
    </row>
    <row r="37" spans="1:37" ht="61.5" hidden="1" customHeight="1">
      <c r="A37" s="35" t="s">
        <v>1450</v>
      </c>
      <c r="B37" s="36" t="s">
        <v>20</v>
      </c>
      <c r="C37" s="37" t="s">
        <v>411</v>
      </c>
      <c r="D37" s="32">
        <v>132272</v>
      </c>
      <c r="E37" s="37" t="s">
        <v>412</v>
      </c>
      <c r="F37" s="37" t="s">
        <v>413</v>
      </c>
      <c r="G37" s="38">
        <v>2</v>
      </c>
      <c r="H37" s="38">
        <v>1</v>
      </c>
      <c r="I37" s="37" t="s">
        <v>42</v>
      </c>
      <c r="J37" s="38">
        <v>16</v>
      </c>
      <c r="K37" s="39">
        <v>46402225.142174996</v>
      </c>
      <c r="L37" s="33"/>
      <c r="M37" s="32" t="s">
        <v>1503</v>
      </c>
      <c r="N37" s="62">
        <v>0.18</v>
      </c>
      <c r="O37" s="62">
        <v>0.18</v>
      </c>
      <c r="P37" s="65">
        <f t="shared" si="5"/>
        <v>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66">
        <f t="shared" si="6"/>
        <v>0</v>
      </c>
      <c r="AC37" s="66">
        <f t="shared" si="7"/>
        <v>0</v>
      </c>
      <c r="AD37" s="66">
        <f t="shared" si="8"/>
        <v>0</v>
      </c>
      <c r="AE37" s="66">
        <f t="shared" si="9"/>
        <v>1</v>
      </c>
      <c r="AF37" s="66">
        <f t="shared" si="10"/>
        <v>0</v>
      </c>
      <c r="AG37" s="66">
        <f t="shared" si="0"/>
        <v>0</v>
      </c>
      <c r="AH37" s="66">
        <f t="shared" si="1"/>
        <v>0</v>
      </c>
      <c r="AI37" s="66">
        <f t="shared" si="2"/>
        <v>0</v>
      </c>
      <c r="AJ37" s="66">
        <f t="shared" si="3"/>
        <v>16</v>
      </c>
      <c r="AK37" s="66">
        <f t="shared" si="4"/>
        <v>0</v>
      </c>
    </row>
    <row r="38" spans="1:37" ht="61.5" hidden="1" customHeight="1">
      <c r="A38" s="35" t="s">
        <v>1450</v>
      </c>
      <c r="B38" s="36" t="s">
        <v>20</v>
      </c>
      <c r="C38" s="37" t="s">
        <v>411</v>
      </c>
      <c r="D38" s="32">
        <v>132243</v>
      </c>
      <c r="E38" s="37" t="s">
        <v>529</v>
      </c>
      <c r="F38" s="37" t="s">
        <v>413</v>
      </c>
      <c r="G38" s="38">
        <v>2</v>
      </c>
      <c r="H38" s="38">
        <v>1</v>
      </c>
      <c r="I38" s="37" t="s">
        <v>74</v>
      </c>
      <c r="J38" s="38">
        <v>2</v>
      </c>
      <c r="K38" s="39">
        <v>4874764.1691249991</v>
      </c>
      <c r="L38" s="33"/>
      <c r="M38" s="32" t="s">
        <v>1484</v>
      </c>
      <c r="N38" s="62">
        <v>0</v>
      </c>
      <c r="O38" s="62">
        <v>0</v>
      </c>
      <c r="P38" s="65">
        <f t="shared" si="5"/>
        <v>0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66">
        <f t="shared" si="6"/>
        <v>0</v>
      </c>
      <c r="AC38" s="66">
        <f t="shared" si="7"/>
        <v>0</v>
      </c>
      <c r="AD38" s="66">
        <f t="shared" si="8"/>
        <v>1</v>
      </c>
      <c r="AE38" s="66">
        <f t="shared" si="9"/>
        <v>0</v>
      </c>
      <c r="AF38" s="66">
        <f t="shared" si="10"/>
        <v>0</v>
      </c>
      <c r="AG38" s="66">
        <f t="shared" si="0"/>
        <v>0</v>
      </c>
      <c r="AH38" s="66">
        <f t="shared" si="1"/>
        <v>0</v>
      </c>
      <c r="AI38" s="66">
        <f t="shared" si="2"/>
        <v>2</v>
      </c>
      <c r="AJ38" s="66">
        <f t="shared" si="3"/>
        <v>0</v>
      </c>
      <c r="AK38" s="66">
        <f t="shared" si="4"/>
        <v>0</v>
      </c>
    </row>
    <row r="39" spans="1:37" ht="61.5" hidden="1" customHeight="1">
      <c r="A39" s="35" t="s">
        <v>1450</v>
      </c>
      <c r="B39" s="36" t="s">
        <v>20</v>
      </c>
      <c r="C39" s="37" t="s">
        <v>32</v>
      </c>
      <c r="D39" s="32">
        <v>132331</v>
      </c>
      <c r="E39" s="37" t="s">
        <v>530</v>
      </c>
      <c r="F39" s="37" t="s">
        <v>531</v>
      </c>
      <c r="G39" s="38">
        <v>2</v>
      </c>
      <c r="H39" s="38">
        <v>1</v>
      </c>
      <c r="I39" s="37" t="s">
        <v>19</v>
      </c>
      <c r="J39" s="38">
        <v>6</v>
      </c>
      <c r="K39" s="39">
        <v>16998458.540924996</v>
      </c>
      <c r="L39" s="33"/>
      <c r="M39" s="32" t="s">
        <v>1484</v>
      </c>
      <c r="N39" s="62">
        <v>0</v>
      </c>
      <c r="O39" s="62">
        <v>0</v>
      </c>
      <c r="P39" s="65">
        <f t="shared" si="5"/>
        <v>0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66">
        <f t="shared" si="6"/>
        <v>0</v>
      </c>
      <c r="AC39" s="66">
        <f t="shared" si="7"/>
        <v>0</v>
      </c>
      <c r="AD39" s="66">
        <f t="shared" si="8"/>
        <v>1</v>
      </c>
      <c r="AE39" s="66">
        <f t="shared" si="9"/>
        <v>0</v>
      </c>
      <c r="AF39" s="66">
        <f t="shared" si="10"/>
        <v>0</v>
      </c>
      <c r="AG39" s="66">
        <f t="shared" si="0"/>
        <v>0</v>
      </c>
      <c r="AH39" s="66">
        <f t="shared" si="1"/>
        <v>0</v>
      </c>
      <c r="AI39" s="66">
        <f t="shared" si="2"/>
        <v>6</v>
      </c>
      <c r="AJ39" s="66">
        <f t="shared" si="3"/>
        <v>0</v>
      </c>
      <c r="AK39" s="66">
        <f t="shared" si="4"/>
        <v>0</v>
      </c>
    </row>
    <row r="40" spans="1:37" ht="61.5" hidden="1" customHeight="1">
      <c r="A40" s="35" t="s">
        <v>1450</v>
      </c>
      <c r="B40" s="36" t="s">
        <v>20</v>
      </c>
      <c r="C40" s="37" t="s">
        <v>32</v>
      </c>
      <c r="D40" s="32">
        <v>132378</v>
      </c>
      <c r="E40" s="37" t="s">
        <v>33</v>
      </c>
      <c r="F40" s="37" t="s">
        <v>34</v>
      </c>
      <c r="G40" s="38">
        <v>2</v>
      </c>
      <c r="H40" s="38">
        <v>1</v>
      </c>
      <c r="I40" s="37" t="s">
        <v>35</v>
      </c>
      <c r="J40" s="38">
        <v>12</v>
      </c>
      <c r="K40" s="39">
        <v>43451263.916625008</v>
      </c>
      <c r="L40" s="33"/>
      <c r="M40" s="32" t="s">
        <v>1484</v>
      </c>
      <c r="N40" s="62">
        <v>0</v>
      </c>
      <c r="O40" s="62">
        <v>0</v>
      </c>
      <c r="P40" s="65">
        <f t="shared" si="5"/>
        <v>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66">
        <f t="shared" si="6"/>
        <v>0</v>
      </c>
      <c r="AC40" s="66">
        <f t="shared" si="7"/>
        <v>0</v>
      </c>
      <c r="AD40" s="66">
        <f t="shared" si="8"/>
        <v>1</v>
      </c>
      <c r="AE40" s="66">
        <f t="shared" si="9"/>
        <v>0</v>
      </c>
      <c r="AF40" s="66">
        <f t="shared" si="10"/>
        <v>0</v>
      </c>
      <c r="AG40" s="66">
        <f t="shared" si="0"/>
        <v>0</v>
      </c>
      <c r="AH40" s="66">
        <f t="shared" si="1"/>
        <v>0</v>
      </c>
      <c r="AI40" s="66">
        <f t="shared" si="2"/>
        <v>12</v>
      </c>
      <c r="AJ40" s="66">
        <f t="shared" si="3"/>
        <v>0</v>
      </c>
      <c r="AK40" s="66">
        <f t="shared" si="4"/>
        <v>0</v>
      </c>
    </row>
    <row r="41" spans="1:37" ht="61.5" hidden="1" customHeight="1">
      <c r="A41" s="35" t="s">
        <v>1450</v>
      </c>
      <c r="B41" s="36" t="s">
        <v>20</v>
      </c>
      <c r="C41" s="37" t="s">
        <v>532</v>
      </c>
      <c r="D41" s="32">
        <v>132858</v>
      </c>
      <c r="E41" s="37" t="s">
        <v>536</v>
      </c>
      <c r="F41" s="37" t="s">
        <v>537</v>
      </c>
      <c r="G41" s="38">
        <v>1</v>
      </c>
      <c r="H41" s="38">
        <v>1</v>
      </c>
      <c r="I41" s="37" t="s">
        <v>538</v>
      </c>
      <c r="J41" s="38">
        <v>2</v>
      </c>
      <c r="K41" s="39">
        <v>4117215.4101</v>
      </c>
      <c r="L41" s="33"/>
      <c r="M41" s="32" t="s">
        <v>1484</v>
      </c>
      <c r="N41" s="62">
        <v>0</v>
      </c>
      <c r="O41" s="62">
        <v>0</v>
      </c>
      <c r="P41" s="65">
        <f t="shared" si="5"/>
        <v>0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66">
        <f t="shared" si="6"/>
        <v>0</v>
      </c>
      <c r="AC41" s="66">
        <f t="shared" si="7"/>
        <v>0</v>
      </c>
      <c r="AD41" s="66">
        <f t="shared" si="8"/>
        <v>1</v>
      </c>
      <c r="AE41" s="66">
        <f t="shared" si="9"/>
        <v>0</v>
      </c>
      <c r="AF41" s="66">
        <f t="shared" si="10"/>
        <v>0</v>
      </c>
      <c r="AG41" s="66">
        <f t="shared" si="0"/>
        <v>0</v>
      </c>
      <c r="AH41" s="66">
        <f t="shared" si="1"/>
        <v>0</v>
      </c>
      <c r="AI41" s="66">
        <f t="shared" si="2"/>
        <v>2</v>
      </c>
      <c r="AJ41" s="66">
        <f t="shared" si="3"/>
        <v>0</v>
      </c>
      <c r="AK41" s="66">
        <f t="shared" si="4"/>
        <v>0</v>
      </c>
    </row>
    <row r="42" spans="1:37" ht="61.5" hidden="1" customHeight="1">
      <c r="A42" s="35" t="s">
        <v>1451</v>
      </c>
      <c r="B42" s="36" t="s">
        <v>20</v>
      </c>
      <c r="C42" s="37" t="s">
        <v>532</v>
      </c>
      <c r="D42" s="32">
        <v>317906</v>
      </c>
      <c r="E42" s="37" t="s">
        <v>533</v>
      </c>
      <c r="F42" s="37" t="s">
        <v>534</v>
      </c>
      <c r="G42" s="38">
        <v>1</v>
      </c>
      <c r="H42" s="38">
        <v>1</v>
      </c>
      <c r="I42" s="37" t="s">
        <v>74</v>
      </c>
      <c r="J42" s="38">
        <v>2</v>
      </c>
      <c r="K42" s="39">
        <v>4117215.4101</v>
      </c>
      <c r="L42" s="33"/>
      <c r="M42" s="32" t="s">
        <v>1484</v>
      </c>
      <c r="N42" s="62">
        <v>0</v>
      </c>
      <c r="O42" s="62">
        <v>0</v>
      </c>
      <c r="P42" s="65">
        <f t="shared" si="5"/>
        <v>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66">
        <f t="shared" si="6"/>
        <v>0</v>
      </c>
      <c r="AC42" s="66">
        <f t="shared" si="7"/>
        <v>0</v>
      </c>
      <c r="AD42" s="66">
        <f t="shared" si="8"/>
        <v>1</v>
      </c>
      <c r="AE42" s="66">
        <f t="shared" si="9"/>
        <v>0</v>
      </c>
      <c r="AF42" s="66">
        <f t="shared" si="10"/>
        <v>0</v>
      </c>
      <c r="AG42" s="66">
        <f t="shared" si="0"/>
        <v>0</v>
      </c>
      <c r="AH42" s="66">
        <f t="shared" si="1"/>
        <v>0</v>
      </c>
      <c r="AI42" s="66">
        <f t="shared" si="2"/>
        <v>2</v>
      </c>
      <c r="AJ42" s="66">
        <f t="shared" si="3"/>
        <v>0</v>
      </c>
      <c r="AK42" s="66">
        <f t="shared" si="4"/>
        <v>0</v>
      </c>
    </row>
    <row r="43" spans="1:37" ht="61.5" hidden="1" customHeight="1">
      <c r="A43" s="35" t="s">
        <v>1451</v>
      </c>
      <c r="B43" s="36" t="s">
        <v>20</v>
      </c>
      <c r="C43" s="37" t="s">
        <v>532</v>
      </c>
      <c r="D43" s="32">
        <v>304898</v>
      </c>
      <c r="E43" s="37" t="s">
        <v>535</v>
      </c>
      <c r="F43" s="37" t="s">
        <v>534</v>
      </c>
      <c r="G43" s="38">
        <v>1</v>
      </c>
      <c r="H43" s="38">
        <v>1</v>
      </c>
      <c r="I43" s="37" t="s">
        <v>74</v>
      </c>
      <c r="J43" s="38">
        <v>2</v>
      </c>
      <c r="K43" s="39">
        <v>4117215.4101</v>
      </c>
      <c r="L43" s="33"/>
      <c r="M43" s="32" t="s">
        <v>1484</v>
      </c>
      <c r="N43" s="62">
        <v>0</v>
      </c>
      <c r="O43" s="62">
        <v>0</v>
      </c>
      <c r="P43" s="65">
        <f t="shared" si="5"/>
        <v>0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66">
        <f t="shared" si="6"/>
        <v>0</v>
      </c>
      <c r="AC43" s="66">
        <f t="shared" si="7"/>
        <v>0</v>
      </c>
      <c r="AD43" s="66">
        <f t="shared" si="8"/>
        <v>1</v>
      </c>
      <c r="AE43" s="66">
        <f t="shared" si="9"/>
        <v>0</v>
      </c>
      <c r="AF43" s="66">
        <f t="shared" si="10"/>
        <v>0</v>
      </c>
      <c r="AG43" s="66">
        <f t="shared" si="0"/>
        <v>0</v>
      </c>
      <c r="AH43" s="66">
        <f t="shared" si="1"/>
        <v>0</v>
      </c>
      <c r="AI43" s="66">
        <f t="shared" si="2"/>
        <v>2</v>
      </c>
      <c r="AJ43" s="66">
        <f t="shared" si="3"/>
        <v>0</v>
      </c>
      <c r="AK43" s="66">
        <f t="shared" si="4"/>
        <v>0</v>
      </c>
    </row>
    <row r="44" spans="1:37" ht="61.5" hidden="1" customHeight="1">
      <c r="A44" s="35" t="s">
        <v>1450</v>
      </c>
      <c r="B44" s="36" t="s">
        <v>20</v>
      </c>
      <c r="C44" s="37" t="s">
        <v>532</v>
      </c>
      <c r="D44" s="32">
        <v>214516</v>
      </c>
      <c r="E44" s="37" t="s">
        <v>541</v>
      </c>
      <c r="F44" s="37" t="s">
        <v>540</v>
      </c>
      <c r="G44" s="38">
        <v>2</v>
      </c>
      <c r="H44" s="38">
        <v>1</v>
      </c>
      <c r="I44" s="37" t="s">
        <v>80</v>
      </c>
      <c r="J44" s="38">
        <v>4</v>
      </c>
      <c r="K44" s="39">
        <v>13873357.972674998</v>
      </c>
      <c r="L44" s="33"/>
      <c r="M44" s="32" t="s">
        <v>1484</v>
      </c>
      <c r="N44" s="62">
        <v>0</v>
      </c>
      <c r="O44" s="62">
        <v>0</v>
      </c>
      <c r="P44" s="65">
        <f t="shared" si="5"/>
        <v>0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66">
        <f t="shared" si="6"/>
        <v>0</v>
      </c>
      <c r="AC44" s="66">
        <f t="shared" si="7"/>
        <v>0</v>
      </c>
      <c r="AD44" s="66">
        <f t="shared" si="8"/>
        <v>1</v>
      </c>
      <c r="AE44" s="66">
        <f t="shared" si="9"/>
        <v>0</v>
      </c>
      <c r="AF44" s="66">
        <f t="shared" si="10"/>
        <v>0</v>
      </c>
      <c r="AG44" s="66">
        <f t="shared" si="0"/>
        <v>0</v>
      </c>
      <c r="AH44" s="66">
        <f t="shared" si="1"/>
        <v>0</v>
      </c>
      <c r="AI44" s="66">
        <f t="shared" si="2"/>
        <v>4</v>
      </c>
      <c r="AJ44" s="66">
        <f t="shared" si="3"/>
        <v>0</v>
      </c>
      <c r="AK44" s="66">
        <f t="shared" si="4"/>
        <v>0</v>
      </c>
    </row>
    <row r="45" spans="1:37" ht="61.5" hidden="1" customHeight="1">
      <c r="A45" s="35" t="s">
        <v>1450</v>
      </c>
      <c r="B45" s="36" t="s">
        <v>20</v>
      </c>
      <c r="C45" s="37" t="s">
        <v>532</v>
      </c>
      <c r="D45" s="32">
        <v>214518</v>
      </c>
      <c r="E45" s="37" t="s">
        <v>539</v>
      </c>
      <c r="F45" s="37" t="s">
        <v>540</v>
      </c>
      <c r="G45" s="38">
        <v>2</v>
      </c>
      <c r="H45" s="38">
        <v>1</v>
      </c>
      <c r="I45" s="37" t="s">
        <v>522</v>
      </c>
      <c r="J45" s="38">
        <v>2</v>
      </c>
      <c r="K45" s="39">
        <v>5670381.2014999995</v>
      </c>
      <c r="L45" s="33"/>
      <c r="M45" s="32" t="s">
        <v>1484</v>
      </c>
      <c r="N45" s="62">
        <v>0</v>
      </c>
      <c r="O45" s="62">
        <v>0</v>
      </c>
      <c r="P45" s="65">
        <f t="shared" si="5"/>
        <v>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66">
        <f t="shared" si="6"/>
        <v>0</v>
      </c>
      <c r="AC45" s="66">
        <f t="shared" si="7"/>
        <v>0</v>
      </c>
      <c r="AD45" s="66">
        <f t="shared" si="8"/>
        <v>1</v>
      </c>
      <c r="AE45" s="66">
        <f t="shared" si="9"/>
        <v>0</v>
      </c>
      <c r="AF45" s="66">
        <f t="shared" si="10"/>
        <v>0</v>
      </c>
      <c r="AG45" s="66">
        <f t="shared" si="0"/>
        <v>0</v>
      </c>
      <c r="AH45" s="66">
        <f t="shared" si="1"/>
        <v>0</v>
      </c>
      <c r="AI45" s="66">
        <f t="shared" si="2"/>
        <v>2</v>
      </c>
      <c r="AJ45" s="66">
        <f t="shared" si="3"/>
        <v>0</v>
      </c>
      <c r="AK45" s="66">
        <f t="shared" si="4"/>
        <v>0</v>
      </c>
    </row>
    <row r="46" spans="1:37" ht="61.5" hidden="1" customHeight="1" thickBot="1">
      <c r="A46" s="35" t="s">
        <v>1450</v>
      </c>
      <c r="B46" s="36" t="s">
        <v>20</v>
      </c>
      <c r="C46" s="37" t="s">
        <v>542</v>
      </c>
      <c r="D46" s="32">
        <v>132968</v>
      </c>
      <c r="E46" s="37" t="s">
        <v>543</v>
      </c>
      <c r="F46" s="37" t="s">
        <v>544</v>
      </c>
      <c r="G46" s="38">
        <v>1</v>
      </c>
      <c r="H46" s="38">
        <v>1</v>
      </c>
      <c r="I46" s="37" t="s">
        <v>538</v>
      </c>
      <c r="J46" s="38">
        <v>2</v>
      </c>
      <c r="K46" s="39">
        <v>4117215.4101</v>
      </c>
      <c r="L46" s="33"/>
      <c r="M46" s="32" t="s">
        <v>1484</v>
      </c>
      <c r="N46" s="62">
        <v>0</v>
      </c>
      <c r="O46" s="62">
        <v>0</v>
      </c>
      <c r="P46" s="65">
        <f t="shared" si="5"/>
        <v>0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6">
        <f t="shared" si="6"/>
        <v>0</v>
      </c>
      <c r="AC46" s="66">
        <f t="shared" si="7"/>
        <v>0</v>
      </c>
      <c r="AD46" s="66">
        <f t="shared" si="8"/>
        <v>1</v>
      </c>
      <c r="AE46" s="66">
        <f t="shared" si="9"/>
        <v>0</v>
      </c>
      <c r="AF46" s="66">
        <f t="shared" si="10"/>
        <v>0</v>
      </c>
      <c r="AG46" s="66">
        <f t="shared" si="0"/>
        <v>0</v>
      </c>
      <c r="AH46" s="66">
        <f t="shared" si="1"/>
        <v>0</v>
      </c>
      <c r="AI46" s="66">
        <f t="shared" si="2"/>
        <v>2</v>
      </c>
      <c r="AJ46" s="66">
        <f t="shared" si="3"/>
        <v>0</v>
      </c>
      <c r="AK46" s="66">
        <f t="shared" si="4"/>
        <v>0</v>
      </c>
    </row>
    <row r="47" spans="1:37" ht="61.5" hidden="1" customHeight="1">
      <c r="A47" s="35" t="s">
        <v>1450</v>
      </c>
      <c r="B47" s="36" t="s">
        <v>36</v>
      </c>
      <c r="C47" s="37" t="s">
        <v>37</v>
      </c>
      <c r="D47" s="32">
        <v>305373</v>
      </c>
      <c r="E47" s="37" t="s">
        <v>546</v>
      </c>
      <c r="F47" s="37" t="s">
        <v>37</v>
      </c>
      <c r="G47" s="38">
        <v>1</v>
      </c>
      <c r="H47" s="38">
        <v>1</v>
      </c>
      <c r="I47" s="37" t="s">
        <v>40</v>
      </c>
      <c r="J47" s="38">
        <v>8</v>
      </c>
      <c r="K47" s="39">
        <v>24060000</v>
      </c>
      <c r="L47" s="33"/>
      <c r="M47" s="32" t="s">
        <v>1484</v>
      </c>
      <c r="N47" s="62">
        <v>0</v>
      </c>
      <c r="O47" s="62">
        <v>0</v>
      </c>
      <c r="P47" s="65">
        <f t="shared" si="5"/>
        <v>0</v>
      </c>
      <c r="Q47" s="92" t="s">
        <v>1528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6">
        <f t="shared" si="6"/>
        <v>0</v>
      </c>
      <c r="AC47" s="66">
        <f t="shared" si="7"/>
        <v>0</v>
      </c>
      <c r="AD47" s="66">
        <f t="shared" si="8"/>
        <v>1</v>
      </c>
      <c r="AE47" s="66">
        <f t="shared" si="9"/>
        <v>0</v>
      </c>
      <c r="AF47" s="66">
        <f t="shared" si="10"/>
        <v>0</v>
      </c>
      <c r="AG47" s="66">
        <f t="shared" si="0"/>
        <v>0</v>
      </c>
      <c r="AH47" s="66">
        <f t="shared" si="1"/>
        <v>0</v>
      </c>
      <c r="AI47" s="66">
        <f t="shared" si="2"/>
        <v>8</v>
      </c>
      <c r="AJ47" s="66">
        <f t="shared" si="3"/>
        <v>0</v>
      </c>
      <c r="AK47" s="66">
        <f t="shared" si="4"/>
        <v>0</v>
      </c>
    </row>
    <row r="48" spans="1:37" ht="61.5" hidden="1" customHeight="1">
      <c r="A48" s="35" t="s">
        <v>1450</v>
      </c>
      <c r="B48" s="36" t="s">
        <v>36</v>
      </c>
      <c r="C48" s="37" t="s">
        <v>37</v>
      </c>
      <c r="D48" s="32">
        <v>305386</v>
      </c>
      <c r="E48" s="37" t="s">
        <v>43</v>
      </c>
      <c r="F48" s="37" t="s">
        <v>37</v>
      </c>
      <c r="G48" s="38">
        <v>1</v>
      </c>
      <c r="H48" s="38">
        <v>1</v>
      </c>
      <c r="I48" s="37" t="s">
        <v>40</v>
      </c>
      <c r="J48" s="38">
        <v>8</v>
      </c>
      <c r="K48" s="39">
        <v>24060000</v>
      </c>
      <c r="L48" s="33"/>
      <c r="M48" s="32" t="s">
        <v>1484</v>
      </c>
      <c r="N48" s="62">
        <v>0</v>
      </c>
      <c r="O48" s="62">
        <v>0</v>
      </c>
      <c r="P48" s="65">
        <f t="shared" si="5"/>
        <v>0</v>
      </c>
      <c r="Q48" s="92" t="s">
        <v>1529</v>
      </c>
      <c r="R48" s="40"/>
      <c r="S48" s="40"/>
      <c r="T48" s="92"/>
      <c r="U48" s="40"/>
      <c r="V48" s="40"/>
      <c r="W48" s="40"/>
      <c r="X48" s="40"/>
      <c r="Y48" s="40"/>
      <c r="Z48" s="40"/>
      <c r="AA48" s="40"/>
      <c r="AB48" s="66">
        <f t="shared" si="6"/>
        <v>0</v>
      </c>
      <c r="AC48" s="66">
        <f t="shared" si="7"/>
        <v>0</v>
      </c>
      <c r="AD48" s="66">
        <f t="shared" si="8"/>
        <v>1</v>
      </c>
      <c r="AE48" s="66">
        <f t="shared" si="9"/>
        <v>0</v>
      </c>
      <c r="AF48" s="66">
        <f t="shared" si="10"/>
        <v>0</v>
      </c>
      <c r="AG48" s="66">
        <f t="shared" si="0"/>
        <v>0</v>
      </c>
      <c r="AH48" s="66">
        <f t="shared" si="1"/>
        <v>0</v>
      </c>
      <c r="AI48" s="66">
        <f t="shared" si="2"/>
        <v>8</v>
      </c>
      <c r="AJ48" s="66">
        <f t="shared" si="3"/>
        <v>0</v>
      </c>
      <c r="AK48" s="66">
        <f t="shared" si="4"/>
        <v>0</v>
      </c>
    </row>
    <row r="49" spans="1:37" ht="61.5" hidden="1" customHeight="1">
      <c r="A49" s="35" t="s">
        <v>1450</v>
      </c>
      <c r="B49" s="36" t="s">
        <v>36</v>
      </c>
      <c r="C49" s="37" t="s">
        <v>37</v>
      </c>
      <c r="D49" s="32">
        <v>136633</v>
      </c>
      <c r="E49" s="37" t="s">
        <v>38</v>
      </c>
      <c r="F49" s="37" t="s">
        <v>37</v>
      </c>
      <c r="G49" s="38">
        <v>1</v>
      </c>
      <c r="H49" s="38">
        <v>1</v>
      </c>
      <c r="I49" s="37" t="s">
        <v>40</v>
      </c>
      <c r="J49" s="38">
        <v>8</v>
      </c>
      <c r="K49" s="39">
        <v>24060000</v>
      </c>
      <c r="L49" s="33"/>
      <c r="M49" s="32" t="s">
        <v>1484</v>
      </c>
      <c r="N49" s="62">
        <v>0</v>
      </c>
      <c r="O49" s="62">
        <v>0</v>
      </c>
      <c r="P49" s="65">
        <f t="shared" si="5"/>
        <v>0</v>
      </c>
      <c r="Q49" s="92" t="s">
        <v>1528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66">
        <f t="shared" si="6"/>
        <v>0</v>
      </c>
      <c r="AC49" s="66">
        <f t="shared" si="7"/>
        <v>0</v>
      </c>
      <c r="AD49" s="66">
        <f t="shared" si="8"/>
        <v>1</v>
      </c>
      <c r="AE49" s="66">
        <f t="shared" si="9"/>
        <v>0</v>
      </c>
      <c r="AF49" s="66">
        <f t="shared" si="10"/>
        <v>0</v>
      </c>
      <c r="AG49" s="66">
        <f t="shared" si="0"/>
        <v>0</v>
      </c>
      <c r="AH49" s="66">
        <f t="shared" si="1"/>
        <v>0</v>
      </c>
      <c r="AI49" s="66">
        <f t="shared" si="2"/>
        <v>8</v>
      </c>
      <c r="AJ49" s="66">
        <f t="shared" si="3"/>
        <v>0</v>
      </c>
      <c r="AK49" s="66">
        <f t="shared" si="4"/>
        <v>0</v>
      </c>
    </row>
    <row r="50" spans="1:37" ht="61.5" hidden="1" customHeight="1">
      <c r="A50" s="35" t="s">
        <v>1450</v>
      </c>
      <c r="B50" s="36" t="s">
        <v>36</v>
      </c>
      <c r="C50" s="37" t="s">
        <v>37</v>
      </c>
      <c r="D50" s="32">
        <v>136633</v>
      </c>
      <c r="E50" s="37" t="s">
        <v>38</v>
      </c>
      <c r="F50" s="37" t="s">
        <v>37</v>
      </c>
      <c r="G50" s="38">
        <v>1</v>
      </c>
      <c r="H50" s="38"/>
      <c r="I50" s="37" t="s">
        <v>40</v>
      </c>
      <c r="J50" s="38">
        <v>8</v>
      </c>
      <c r="K50" s="39">
        <v>24060000</v>
      </c>
      <c r="L50" s="33"/>
      <c r="M50" s="32" t="s">
        <v>1484</v>
      </c>
      <c r="N50" s="62">
        <v>0</v>
      </c>
      <c r="O50" s="62">
        <v>0</v>
      </c>
      <c r="P50" s="65">
        <f t="shared" si="5"/>
        <v>0</v>
      </c>
      <c r="Q50" s="92" t="s">
        <v>1528</v>
      </c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66">
        <f t="shared" si="6"/>
        <v>0</v>
      </c>
      <c r="AC50" s="66">
        <f t="shared" si="7"/>
        <v>0</v>
      </c>
      <c r="AD50" s="66">
        <f t="shared" si="8"/>
        <v>1</v>
      </c>
      <c r="AE50" s="66">
        <f t="shared" si="9"/>
        <v>0</v>
      </c>
      <c r="AF50" s="66">
        <f t="shared" si="10"/>
        <v>0</v>
      </c>
      <c r="AG50" s="66">
        <f t="shared" si="0"/>
        <v>0</v>
      </c>
      <c r="AH50" s="66">
        <f t="shared" si="1"/>
        <v>0</v>
      </c>
      <c r="AI50" s="66">
        <f t="shared" si="2"/>
        <v>8</v>
      </c>
      <c r="AJ50" s="66">
        <f t="shared" si="3"/>
        <v>0</v>
      </c>
      <c r="AK50" s="66">
        <f t="shared" si="4"/>
        <v>0</v>
      </c>
    </row>
    <row r="51" spans="1:37" ht="61.5" hidden="1" customHeight="1">
      <c r="A51" s="35" t="s">
        <v>1450</v>
      </c>
      <c r="B51" s="36" t="s">
        <v>36</v>
      </c>
      <c r="C51" s="37" t="s">
        <v>37</v>
      </c>
      <c r="D51" s="32">
        <v>136639</v>
      </c>
      <c r="E51" s="37" t="s">
        <v>545</v>
      </c>
      <c r="F51" s="37" t="s">
        <v>37</v>
      </c>
      <c r="G51" s="38">
        <v>1</v>
      </c>
      <c r="H51" s="38">
        <v>1</v>
      </c>
      <c r="I51" s="37" t="s">
        <v>40</v>
      </c>
      <c r="J51" s="38">
        <v>8</v>
      </c>
      <c r="K51" s="39">
        <v>24060000</v>
      </c>
      <c r="L51" s="33"/>
      <c r="M51" s="32" t="s">
        <v>1484</v>
      </c>
      <c r="N51" s="62">
        <v>0</v>
      </c>
      <c r="O51" s="62">
        <v>0</v>
      </c>
      <c r="P51" s="65">
        <f t="shared" si="5"/>
        <v>0</v>
      </c>
      <c r="Q51" s="92" t="s">
        <v>1528</v>
      </c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66">
        <f t="shared" si="6"/>
        <v>0</v>
      </c>
      <c r="AC51" s="66">
        <f t="shared" si="7"/>
        <v>0</v>
      </c>
      <c r="AD51" s="66">
        <f t="shared" si="8"/>
        <v>1</v>
      </c>
      <c r="AE51" s="66">
        <f t="shared" si="9"/>
        <v>0</v>
      </c>
      <c r="AF51" s="66">
        <f t="shared" si="10"/>
        <v>0</v>
      </c>
      <c r="AG51" s="66">
        <f t="shared" si="0"/>
        <v>0</v>
      </c>
      <c r="AH51" s="66">
        <f t="shared" si="1"/>
        <v>0</v>
      </c>
      <c r="AI51" s="66">
        <f t="shared" si="2"/>
        <v>8</v>
      </c>
      <c r="AJ51" s="66">
        <f t="shared" si="3"/>
        <v>0</v>
      </c>
      <c r="AK51" s="66">
        <f t="shared" si="4"/>
        <v>0</v>
      </c>
    </row>
    <row r="52" spans="1:37" ht="61.5" hidden="1" customHeight="1">
      <c r="A52" s="35" t="s">
        <v>1450</v>
      </c>
      <c r="B52" s="36" t="s">
        <v>36</v>
      </c>
      <c r="C52" s="37" t="s">
        <v>37</v>
      </c>
      <c r="D52" s="32">
        <v>136613</v>
      </c>
      <c r="E52" s="37" t="s">
        <v>45</v>
      </c>
      <c r="F52" s="37" t="s">
        <v>39</v>
      </c>
      <c r="G52" s="38">
        <v>2</v>
      </c>
      <c r="H52" s="38">
        <v>1</v>
      </c>
      <c r="I52" s="37" t="s">
        <v>46</v>
      </c>
      <c r="J52" s="38">
        <v>12</v>
      </c>
      <c r="K52" s="39">
        <v>47418250</v>
      </c>
      <c r="L52" s="33"/>
      <c r="M52" s="32" t="s">
        <v>1484</v>
      </c>
      <c r="N52" s="62">
        <v>0</v>
      </c>
      <c r="O52" s="62">
        <v>0</v>
      </c>
      <c r="P52" s="65">
        <f t="shared" si="5"/>
        <v>0</v>
      </c>
      <c r="Q52" s="92" t="s">
        <v>1528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66">
        <f t="shared" si="6"/>
        <v>0</v>
      </c>
      <c r="AC52" s="66">
        <f t="shared" si="7"/>
        <v>0</v>
      </c>
      <c r="AD52" s="66">
        <f t="shared" si="8"/>
        <v>1</v>
      </c>
      <c r="AE52" s="66">
        <f t="shared" si="9"/>
        <v>0</v>
      </c>
      <c r="AF52" s="66">
        <f t="shared" si="10"/>
        <v>0</v>
      </c>
      <c r="AG52" s="66">
        <f t="shared" si="0"/>
        <v>0</v>
      </c>
      <c r="AH52" s="66">
        <f t="shared" si="1"/>
        <v>0</v>
      </c>
      <c r="AI52" s="66">
        <f t="shared" si="2"/>
        <v>12</v>
      </c>
      <c r="AJ52" s="66">
        <f t="shared" si="3"/>
        <v>0</v>
      </c>
      <c r="AK52" s="66">
        <f t="shared" si="4"/>
        <v>0</v>
      </c>
    </row>
    <row r="53" spans="1:37" ht="61.5" hidden="1" customHeight="1">
      <c r="A53" s="35" t="s">
        <v>1450</v>
      </c>
      <c r="B53" s="36" t="s">
        <v>36</v>
      </c>
      <c r="C53" s="37" t="s">
        <v>37</v>
      </c>
      <c r="D53" s="32">
        <v>136606</v>
      </c>
      <c r="E53" s="37" t="s">
        <v>44</v>
      </c>
      <c r="F53" s="37" t="s">
        <v>37</v>
      </c>
      <c r="G53" s="38">
        <v>2</v>
      </c>
      <c r="H53" s="38">
        <v>1</v>
      </c>
      <c r="I53" s="37" t="s">
        <v>41</v>
      </c>
      <c r="J53" s="38">
        <v>20</v>
      </c>
      <c r="K53" s="39">
        <v>50947050</v>
      </c>
      <c r="L53" s="33"/>
      <c r="M53" s="32" t="s">
        <v>1484</v>
      </c>
      <c r="N53" s="62">
        <v>0</v>
      </c>
      <c r="O53" s="62">
        <v>0</v>
      </c>
      <c r="P53" s="65">
        <f t="shared" si="5"/>
        <v>0</v>
      </c>
      <c r="Q53" s="92" t="s">
        <v>1528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66">
        <f t="shared" si="6"/>
        <v>0</v>
      </c>
      <c r="AC53" s="66">
        <f t="shared" si="7"/>
        <v>0</v>
      </c>
      <c r="AD53" s="66">
        <f t="shared" si="8"/>
        <v>1</v>
      </c>
      <c r="AE53" s="66">
        <f t="shared" si="9"/>
        <v>0</v>
      </c>
      <c r="AF53" s="66">
        <f t="shared" si="10"/>
        <v>0</v>
      </c>
      <c r="AG53" s="66">
        <f t="shared" si="0"/>
        <v>0</v>
      </c>
      <c r="AH53" s="66">
        <f t="shared" si="1"/>
        <v>0</v>
      </c>
      <c r="AI53" s="66">
        <f t="shared" si="2"/>
        <v>20</v>
      </c>
      <c r="AJ53" s="66">
        <f t="shared" si="3"/>
        <v>0</v>
      </c>
      <c r="AK53" s="66">
        <f t="shared" si="4"/>
        <v>0</v>
      </c>
    </row>
    <row r="54" spans="1:37" ht="61.5" hidden="1" customHeight="1">
      <c r="A54" s="35" t="s">
        <v>1451</v>
      </c>
      <c r="B54" s="36" t="s">
        <v>36</v>
      </c>
      <c r="C54" s="37" t="s">
        <v>37</v>
      </c>
      <c r="D54" s="32">
        <v>305388</v>
      </c>
      <c r="E54" s="37" t="s">
        <v>47</v>
      </c>
      <c r="F54" s="37" t="s">
        <v>37</v>
      </c>
      <c r="G54" s="38">
        <v>2</v>
      </c>
      <c r="H54" s="38">
        <v>1</v>
      </c>
      <c r="I54" s="37" t="s">
        <v>40</v>
      </c>
      <c r="J54" s="38">
        <v>8</v>
      </c>
      <c r="K54" s="39">
        <v>24060000</v>
      </c>
      <c r="L54" s="33"/>
      <c r="M54" s="32" t="s">
        <v>1484</v>
      </c>
      <c r="N54" s="62">
        <v>0</v>
      </c>
      <c r="O54" s="62">
        <v>0</v>
      </c>
      <c r="P54" s="65">
        <f t="shared" si="5"/>
        <v>0</v>
      </c>
      <c r="Q54" s="92" t="s">
        <v>1528</v>
      </c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66">
        <f t="shared" si="6"/>
        <v>0</v>
      </c>
      <c r="AC54" s="66">
        <f t="shared" si="7"/>
        <v>0</v>
      </c>
      <c r="AD54" s="66">
        <f t="shared" si="8"/>
        <v>1</v>
      </c>
      <c r="AE54" s="66">
        <f t="shared" si="9"/>
        <v>0</v>
      </c>
      <c r="AF54" s="66">
        <f t="shared" si="10"/>
        <v>0</v>
      </c>
      <c r="AG54" s="66">
        <f t="shared" si="0"/>
        <v>0</v>
      </c>
      <c r="AH54" s="66">
        <f t="shared" si="1"/>
        <v>0</v>
      </c>
      <c r="AI54" s="66">
        <f t="shared" si="2"/>
        <v>8</v>
      </c>
      <c r="AJ54" s="66">
        <f t="shared" si="3"/>
        <v>0</v>
      </c>
      <c r="AK54" s="66">
        <f t="shared" si="4"/>
        <v>0</v>
      </c>
    </row>
    <row r="55" spans="1:37" ht="61.5" hidden="1" customHeight="1">
      <c r="A55" s="35" t="s">
        <v>1450</v>
      </c>
      <c r="B55" s="36" t="s">
        <v>36</v>
      </c>
      <c r="C55" s="37" t="s">
        <v>547</v>
      </c>
      <c r="D55" s="32">
        <v>136850</v>
      </c>
      <c r="E55" s="37" t="s">
        <v>548</v>
      </c>
      <c r="F55" s="37" t="s">
        <v>549</v>
      </c>
      <c r="G55" s="38">
        <v>0</v>
      </c>
      <c r="H55" s="38">
        <v>1</v>
      </c>
      <c r="I55" s="37" t="s">
        <v>40</v>
      </c>
      <c r="J55" s="38">
        <v>8</v>
      </c>
      <c r="K55" s="39">
        <v>30877000</v>
      </c>
      <c r="L55" s="33"/>
      <c r="M55" s="32" t="s">
        <v>1484</v>
      </c>
      <c r="N55" s="62">
        <v>0</v>
      </c>
      <c r="O55" s="62">
        <v>0</v>
      </c>
      <c r="P55" s="65">
        <f t="shared" si="5"/>
        <v>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66">
        <f t="shared" si="6"/>
        <v>0</v>
      </c>
      <c r="AC55" s="66">
        <f t="shared" si="7"/>
        <v>0</v>
      </c>
      <c r="AD55" s="66">
        <f t="shared" si="8"/>
        <v>1</v>
      </c>
      <c r="AE55" s="66">
        <f t="shared" si="9"/>
        <v>0</v>
      </c>
      <c r="AF55" s="66">
        <f t="shared" si="10"/>
        <v>0</v>
      </c>
      <c r="AG55" s="66">
        <f t="shared" si="0"/>
        <v>0</v>
      </c>
      <c r="AH55" s="66">
        <f t="shared" si="1"/>
        <v>0</v>
      </c>
      <c r="AI55" s="66">
        <f t="shared" si="2"/>
        <v>8</v>
      </c>
      <c r="AJ55" s="66">
        <f t="shared" si="3"/>
        <v>0</v>
      </c>
      <c r="AK55" s="66">
        <f t="shared" si="4"/>
        <v>0</v>
      </c>
    </row>
    <row r="56" spans="1:37" ht="61.5" hidden="1" customHeight="1">
      <c r="A56" s="35" t="s">
        <v>1451</v>
      </c>
      <c r="B56" s="36" t="s">
        <v>36</v>
      </c>
      <c r="C56" s="37" t="s">
        <v>547</v>
      </c>
      <c r="D56" s="32">
        <v>305450</v>
      </c>
      <c r="E56" s="37" t="s">
        <v>550</v>
      </c>
      <c r="F56" s="37" t="s">
        <v>549</v>
      </c>
      <c r="G56" s="38">
        <v>0</v>
      </c>
      <c r="H56" s="38">
        <v>1</v>
      </c>
      <c r="I56" s="37" t="s">
        <v>42</v>
      </c>
      <c r="J56" s="38">
        <v>16</v>
      </c>
      <c r="K56" s="39">
        <v>76671200</v>
      </c>
      <c r="L56" s="33"/>
      <c r="M56" s="32" t="s">
        <v>1484</v>
      </c>
      <c r="N56" s="62">
        <v>0</v>
      </c>
      <c r="O56" s="62">
        <v>0</v>
      </c>
      <c r="P56" s="65">
        <f t="shared" si="5"/>
        <v>0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66">
        <f t="shared" si="6"/>
        <v>0</v>
      </c>
      <c r="AC56" s="66">
        <f t="shared" si="7"/>
        <v>0</v>
      </c>
      <c r="AD56" s="66">
        <f t="shared" si="8"/>
        <v>1</v>
      </c>
      <c r="AE56" s="66">
        <f t="shared" si="9"/>
        <v>0</v>
      </c>
      <c r="AF56" s="66">
        <f t="shared" si="10"/>
        <v>0</v>
      </c>
      <c r="AG56" s="66">
        <f t="shared" si="0"/>
        <v>0</v>
      </c>
      <c r="AH56" s="66">
        <f t="shared" si="1"/>
        <v>0</v>
      </c>
      <c r="AI56" s="66">
        <f t="shared" si="2"/>
        <v>16</v>
      </c>
      <c r="AJ56" s="66">
        <f t="shared" si="3"/>
        <v>0</v>
      </c>
      <c r="AK56" s="66">
        <f t="shared" si="4"/>
        <v>0</v>
      </c>
    </row>
    <row r="57" spans="1:37" ht="61.5" hidden="1" customHeight="1">
      <c r="A57" s="35" t="s">
        <v>1451</v>
      </c>
      <c r="B57" s="36" t="s">
        <v>36</v>
      </c>
      <c r="C57" s="37" t="s">
        <v>48</v>
      </c>
      <c r="D57" s="32">
        <v>500566</v>
      </c>
      <c r="E57" s="37" t="s">
        <v>1304</v>
      </c>
      <c r="F57" s="37" t="s">
        <v>551</v>
      </c>
      <c r="G57" s="38">
        <v>1</v>
      </c>
      <c r="H57" s="38">
        <v>1</v>
      </c>
      <c r="I57" s="37" t="s">
        <v>41</v>
      </c>
      <c r="J57" s="38">
        <v>20</v>
      </c>
      <c r="K57" s="39">
        <v>68370500</v>
      </c>
      <c r="L57" s="33"/>
      <c r="M57" s="32" t="s">
        <v>1484</v>
      </c>
      <c r="N57" s="62">
        <v>0</v>
      </c>
      <c r="O57" s="62">
        <v>0</v>
      </c>
      <c r="P57" s="65">
        <f t="shared" si="5"/>
        <v>0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66">
        <f t="shared" si="6"/>
        <v>0</v>
      </c>
      <c r="AC57" s="66">
        <f t="shared" si="7"/>
        <v>0</v>
      </c>
      <c r="AD57" s="66">
        <f t="shared" si="8"/>
        <v>1</v>
      </c>
      <c r="AE57" s="66">
        <f t="shared" si="9"/>
        <v>0</v>
      </c>
      <c r="AF57" s="66">
        <f t="shared" si="10"/>
        <v>0</v>
      </c>
      <c r="AG57" s="66">
        <f t="shared" si="0"/>
        <v>0</v>
      </c>
      <c r="AH57" s="66">
        <f t="shared" si="1"/>
        <v>0</v>
      </c>
      <c r="AI57" s="66">
        <f t="shared" si="2"/>
        <v>20</v>
      </c>
      <c r="AJ57" s="66">
        <f t="shared" si="3"/>
        <v>0</v>
      </c>
      <c r="AK57" s="66">
        <f t="shared" si="4"/>
        <v>0</v>
      </c>
    </row>
    <row r="58" spans="1:37" ht="61.5" hidden="1" customHeight="1">
      <c r="A58" s="35" t="s">
        <v>1450</v>
      </c>
      <c r="B58" s="36" t="s">
        <v>36</v>
      </c>
      <c r="C58" s="37" t="s">
        <v>48</v>
      </c>
      <c r="D58" s="32">
        <v>136437</v>
      </c>
      <c r="E58" s="37" t="s">
        <v>1301</v>
      </c>
      <c r="F58" s="37" t="s">
        <v>551</v>
      </c>
      <c r="G58" s="38">
        <v>1</v>
      </c>
      <c r="H58" s="38">
        <v>1</v>
      </c>
      <c r="I58" s="37" t="s">
        <v>41</v>
      </c>
      <c r="J58" s="38">
        <v>20</v>
      </c>
      <c r="K58" s="39">
        <v>68370500</v>
      </c>
      <c r="L58" s="33"/>
      <c r="M58" s="32" t="s">
        <v>1484</v>
      </c>
      <c r="N58" s="62">
        <v>0</v>
      </c>
      <c r="O58" s="62">
        <v>0</v>
      </c>
      <c r="P58" s="65">
        <f t="shared" si="5"/>
        <v>0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66">
        <f t="shared" si="6"/>
        <v>0</v>
      </c>
      <c r="AC58" s="66">
        <f t="shared" si="7"/>
        <v>0</v>
      </c>
      <c r="AD58" s="66">
        <f t="shared" si="8"/>
        <v>1</v>
      </c>
      <c r="AE58" s="66">
        <f t="shared" si="9"/>
        <v>0</v>
      </c>
      <c r="AF58" s="66">
        <f t="shared" si="10"/>
        <v>0</v>
      </c>
      <c r="AG58" s="66">
        <f t="shared" si="0"/>
        <v>0</v>
      </c>
      <c r="AH58" s="66">
        <f t="shared" si="1"/>
        <v>0</v>
      </c>
      <c r="AI58" s="66">
        <f t="shared" si="2"/>
        <v>20</v>
      </c>
      <c r="AJ58" s="66">
        <f t="shared" si="3"/>
        <v>0</v>
      </c>
      <c r="AK58" s="66">
        <f t="shared" si="4"/>
        <v>0</v>
      </c>
    </row>
    <row r="59" spans="1:37" ht="61.5" hidden="1" customHeight="1">
      <c r="A59" s="35" t="s">
        <v>1450</v>
      </c>
      <c r="B59" s="36" t="s">
        <v>36</v>
      </c>
      <c r="C59" s="37" t="s">
        <v>48</v>
      </c>
      <c r="D59" s="32">
        <v>136437</v>
      </c>
      <c r="E59" s="37" t="s">
        <v>1301</v>
      </c>
      <c r="F59" s="37" t="s">
        <v>551</v>
      </c>
      <c r="G59" s="38">
        <v>1</v>
      </c>
      <c r="H59" s="38"/>
      <c r="I59" s="37" t="s">
        <v>1302</v>
      </c>
      <c r="J59" s="38">
        <v>24</v>
      </c>
      <c r="K59" s="39">
        <v>99448000</v>
      </c>
      <c r="L59" s="33"/>
      <c r="M59" s="32" t="s">
        <v>1503</v>
      </c>
      <c r="N59" s="62">
        <v>0</v>
      </c>
      <c r="O59" s="62">
        <v>0</v>
      </c>
      <c r="P59" s="65">
        <f t="shared" si="5"/>
        <v>0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66">
        <f t="shared" si="6"/>
        <v>0</v>
      </c>
      <c r="AC59" s="66">
        <f t="shared" si="7"/>
        <v>0</v>
      </c>
      <c r="AD59" s="66">
        <f t="shared" si="8"/>
        <v>0</v>
      </c>
      <c r="AE59" s="66">
        <f t="shared" si="9"/>
        <v>1</v>
      </c>
      <c r="AF59" s="66">
        <f t="shared" si="10"/>
        <v>0</v>
      </c>
      <c r="AG59" s="66">
        <f t="shared" si="0"/>
        <v>0</v>
      </c>
      <c r="AH59" s="66">
        <f t="shared" si="1"/>
        <v>0</v>
      </c>
      <c r="AI59" s="66">
        <f t="shared" si="2"/>
        <v>0</v>
      </c>
      <c r="AJ59" s="66">
        <f t="shared" si="3"/>
        <v>24</v>
      </c>
      <c r="AK59" s="66">
        <f t="shared" si="4"/>
        <v>0</v>
      </c>
    </row>
    <row r="60" spans="1:37" ht="61.5" hidden="1" customHeight="1">
      <c r="A60" s="35" t="s">
        <v>1450</v>
      </c>
      <c r="B60" s="36" t="s">
        <v>36</v>
      </c>
      <c r="C60" s="37" t="s">
        <v>48</v>
      </c>
      <c r="D60" s="32">
        <v>136439</v>
      </c>
      <c r="E60" s="37" t="s">
        <v>1303</v>
      </c>
      <c r="F60" s="37" t="s">
        <v>551</v>
      </c>
      <c r="G60" s="38">
        <v>1</v>
      </c>
      <c r="H60" s="38">
        <v>1</v>
      </c>
      <c r="I60" s="37" t="s">
        <v>42</v>
      </c>
      <c r="J60" s="38">
        <v>32</v>
      </c>
      <c r="K60" s="39">
        <v>57443250</v>
      </c>
      <c r="L60" s="33"/>
      <c r="M60" s="32" t="s">
        <v>1503</v>
      </c>
      <c r="N60" s="62">
        <v>0</v>
      </c>
      <c r="O60" s="62">
        <v>0</v>
      </c>
      <c r="P60" s="65">
        <f t="shared" si="5"/>
        <v>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66">
        <f t="shared" si="6"/>
        <v>0</v>
      </c>
      <c r="AC60" s="66">
        <f t="shared" si="7"/>
        <v>0</v>
      </c>
      <c r="AD60" s="66">
        <f t="shared" si="8"/>
        <v>0</v>
      </c>
      <c r="AE60" s="66">
        <f t="shared" si="9"/>
        <v>1</v>
      </c>
      <c r="AF60" s="66">
        <f t="shared" si="10"/>
        <v>0</v>
      </c>
      <c r="AG60" s="66">
        <f t="shared" si="0"/>
        <v>0</v>
      </c>
      <c r="AH60" s="66">
        <f t="shared" si="1"/>
        <v>0</v>
      </c>
      <c r="AI60" s="66">
        <f t="shared" si="2"/>
        <v>0</v>
      </c>
      <c r="AJ60" s="66">
        <f t="shared" si="3"/>
        <v>32</v>
      </c>
      <c r="AK60" s="66">
        <f t="shared" si="4"/>
        <v>0</v>
      </c>
    </row>
    <row r="61" spans="1:37" ht="61.5" hidden="1" customHeight="1">
      <c r="A61" s="35" t="s">
        <v>1450</v>
      </c>
      <c r="B61" s="36" t="s">
        <v>36</v>
      </c>
      <c r="C61" s="37" t="s">
        <v>48</v>
      </c>
      <c r="D61" s="32">
        <v>136456</v>
      </c>
      <c r="E61" s="37" t="s">
        <v>49</v>
      </c>
      <c r="F61" s="37" t="s">
        <v>551</v>
      </c>
      <c r="G61" s="38">
        <v>3</v>
      </c>
      <c r="H61" s="38">
        <v>1</v>
      </c>
      <c r="I61" s="37" t="s">
        <v>46</v>
      </c>
      <c r="J61" s="38">
        <v>12</v>
      </c>
      <c r="K61" s="39">
        <v>42907000</v>
      </c>
      <c r="L61" s="33"/>
      <c r="M61" s="32" t="s">
        <v>1503</v>
      </c>
      <c r="N61" s="62">
        <v>0</v>
      </c>
      <c r="O61" s="62">
        <v>0</v>
      </c>
      <c r="P61" s="65">
        <f t="shared" si="5"/>
        <v>0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66">
        <f t="shared" si="6"/>
        <v>0</v>
      </c>
      <c r="AC61" s="66">
        <f t="shared" si="7"/>
        <v>0</v>
      </c>
      <c r="AD61" s="66">
        <f t="shared" si="8"/>
        <v>0</v>
      </c>
      <c r="AE61" s="66">
        <f t="shared" si="9"/>
        <v>1</v>
      </c>
      <c r="AF61" s="66">
        <f t="shared" si="10"/>
        <v>0</v>
      </c>
      <c r="AG61" s="66">
        <f t="shared" si="0"/>
        <v>0</v>
      </c>
      <c r="AH61" s="66">
        <f t="shared" si="1"/>
        <v>0</v>
      </c>
      <c r="AI61" s="66">
        <f t="shared" si="2"/>
        <v>0</v>
      </c>
      <c r="AJ61" s="66">
        <f t="shared" si="3"/>
        <v>12</v>
      </c>
      <c r="AK61" s="66">
        <f t="shared" si="4"/>
        <v>0</v>
      </c>
    </row>
    <row r="62" spans="1:37" ht="61.5" hidden="1" customHeight="1">
      <c r="A62" s="35" t="s">
        <v>1450</v>
      </c>
      <c r="B62" s="36" t="s">
        <v>36</v>
      </c>
      <c r="C62" s="37" t="s">
        <v>48</v>
      </c>
      <c r="D62" s="32">
        <v>136452</v>
      </c>
      <c r="E62" s="37" t="s">
        <v>53</v>
      </c>
      <c r="F62" s="37" t="s">
        <v>551</v>
      </c>
      <c r="G62" s="38">
        <v>3</v>
      </c>
      <c r="H62" s="38">
        <v>1</v>
      </c>
      <c r="I62" s="37" t="s">
        <v>46</v>
      </c>
      <c r="J62" s="38">
        <v>12</v>
      </c>
      <c r="K62" s="39">
        <v>52337464.7685</v>
      </c>
      <c r="L62" s="33"/>
      <c r="M62" s="32" t="s">
        <v>1503</v>
      </c>
      <c r="N62" s="62">
        <v>0</v>
      </c>
      <c r="O62" s="62">
        <v>0</v>
      </c>
      <c r="P62" s="65">
        <f t="shared" si="5"/>
        <v>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66">
        <f t="shared" si="6"/>
        <v>0</v>
      </c>
      <c r="AC62" s="66">
        <f t="shared" si="7"/>
        <v>0</v>
      </c>
      <c r="AD62" s="66">
        <f t="shared" si="8"/>
        <v>0</v>
      </c>
      <c r="AE62" s="66">
        <f t="shared" si="9"/>
        <v>1</v>
      </c>
      <c r="AF62" s="66">
        <f t="shared" si="10"/>
        <v>0</v>
      </c>
      <c r="AG62" s="66">
        <f t="shared" si="0"/>
        <v>0</v>
      </c>
      <c r="AH62" s="66">
        <f t="shared" si="1"/>
        <v>0</v>
      </c>
      <c r="AI62" s="66">
        <f t="shared" si="2"/>
        <v>0</v>
      </c>
      <c r="AJ62" s="66">
        <f t="shared" si="3"/>
        <v>12</v>
      </c>
      <c r="AK62" s="66">
        <f t="shared" si="4"/>
        <v>0</v>
      </c>
    </row>
    <row r="63" spans="1:37" ht="61.5" hidden="1" customHeight="1">
      <c r="A63" s="35" t="s">
        <v>1451</v>
      </c>
      <c r="B63" s="36" t="s">
        <v>36</v>
      </c>
      <c r="C63" s="37" t="s">
        <v>48</v>
      </c>
      <c r="D63" s="32">
        <v>305302</v>
      </c>
      <c r="E63" s="37" t="s">
        <v>55</v>
      </c>
      <c r="F63" s="37" t="s">
        <v>551</v>
      </c>
      <c r="G63" s="38">
        <v>3</v>
      </c>
      <c r="H63" s="38">
        <v>1</v>
      </c>
      <c r="I63" s="37" t="s">
        <v>42</v>
      </c>
      <c r="J63" s="38">
        <v>16</v>
      </c>
      <c r="K63" s="39">
        <v>83876040.824100003</v>
      </c>
      <c r="L63" s="33"/>
      <c r="M63" s="32" t="s">
        <v>1503</v>
      </c>
      <c r="N63" s="62">
        <v>0</v>
      </c>
      <c r="O63" s="62">
        <v>0</v>
      </c>
      <c r="P63" s="65">
        <f t="shared" si="5"/>
        <v>0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66">
        <f t="shared" si="6"/>
        <v>0</v>
      </c>
      <c r="AC63" s="66">
        <f t="shared" si="7"/>
        <v>0</v>
      </c>
      <c r="AD63" s="66">
        <f t="shared" si="8"/>
        <v>0</v>
      </c>
      <c r="AE63" s="66">
        <f t="shared" si="9"/>
        <v>1</v>
      </c>
      <c r="AF63" s="66">
        <f t="shared" si="10"/>
        <v>0</v>
      </c>
      <c r="AG63" s="66">
        <f t="shared" si="0"/>
        <v>0</v>
      </c>
      <c r="AH63" s="66">
        <f t="shared" si="1"/>
        <v>0</v>
      </c>
      <c r="AI63" s="66">
        <f t="shared" si="2"/>
        <v>0</v>
      </c>
      <c r="AJ63" s="66">
        <f t="shared" si="3"/>
        <v>16</v>
      </c>
      <c r="AK63" s="66">
        <f t="shared" si="4"/>
        <v>0</v>
      </c>
    </row>
    <row r="64" spans="1:37" ht="61.5" hidden="1" customHeight="1">
      <c r="A64" s="35" t="s">
        <v>1450</v>
      </c>
      <c r="B64" s="36" t="s">
        <v>36</v>
      </c>
      <c r="C64" s="37" t="s">
        <v>48</v>
      </c>
      <c r="D64" s="32">
        <v>305300</v>
      </c>
      <c r="E64" s="37" t="s">
        <v>54</v>
      </c>
      <c r="F64" s="37" t="s">
        <v>551</v>
      </c>
      <c r="G64" s="38">
        <v>3</v>
      </c>
      <c r="H64" s="38">
        <v>1</v>
      </c>
      <c r="I64" s="37" t="s">
        <v>46</v>
      </c>
      <c r="J64" s="38">
        <v>12</v>
      </c>
      <c r="K64" s="39">
        <v>66203184.493174993</v>
      </c>
      <c r="L64" s="33"/>
      <c r="M64" s="32" t="s">
        <v>1503</v>
      </c>
      <c r="N64" s="62">
        <v>0</v>
      </c>
      <c r="O64" s="62">
        <v>0</v>
      </c>
      <c r="P64" s="65">
        <f t="shared" si="5"/>
        <v>0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66">
        <f t="shared" si="6"/>
        <v>0</v>
      </c>
      <c r="AC64" s="66">
        <f t="shared" si="7"/>
        <v>0</v>
      </c>
      <c r="AD64" s="66">
        <f t="shared" si="8"/>
        <v>0</v>
      </c>
      <c r="AE64" s="66">
        <f t="shared" si="9"/>
        <v>1</v>
      </c>
      <c r="AF64" s="66">
        <f t="shared" si="10"/>
        <v>0</v>
      </c>
      <c r="AG64" s="66">
        <f t="shared" si="0"/>
        <v>0</v>
      </c>
      <c r="AH64" s="66">
        <f t="shared" si="1"/>
        <v>0</v>
      </c>
      <c r="AI64" s="66">
        <f t="shared" si="2"/>
        <v>0</v>
      </c>
      <c r="AJ64" s="66">
        <f t="shared" si="3"/>
        <v>12</v>
      </c>
      <c r="AK64" s="66">
        <f t="shared" si="4"/>
        <v>0</v>
      </c>
    </row>
    <row r="65" spans="1:37" ht="61.5" hidden="1" customHeight="1">
      <c r="A65" s="35" t="s">
        <v>1450</v>
      </c>
      <c r="B65" s="36" t="s">
        <v>36</v>
      </c>
      <c r="C65" s="37" t="s">
        <v>48</v>
      </c>
      <c r="D65" s="32">
        <v>136446</v>
      </c>
      <c r="E65" s="37" t="s">
        <v>51</v>
      </c>
      <c r="F65" s="37" t="s">
        <v>551</v>
      </c>
      <c r="G65" s="38">
        <v>3</v>
      </c>
      <c r="H65" s="38">
        <v>1</v>
      </c>
      <c r="I65" s="37" t="s">
        <v>46</v>
      </c>
      <c r="J65" s="38">
        <v>12</v>
      </c>
      <c r="K65" s="39">
        <v>54417594.524499997</v>
      </c>
      <c r="L65" s="33"/>
      <c r="M65" s="32" t="s">
        <v>1503</v>
      </c>
      <c r="N65" s="62">
        <v>0</v>
      </c>
      <c r="O65" s="62">
        <v>0</v>
      </c>
      <c r="P65" s="65">
        <f t="shared" si="5"/>
        <v>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66">
        <f t="shared" si="6"/>
        <v>0</v>
      </c>
      <c r="AC65" s="66">
        <f t="shared" si="7"/>
        <v>0</v>
      </c>
      <c r="AD65" s="66">
        <f t="shared" si="8"/>
        <v>0</v>
      </c>
      <c r="AE65" s="66">
        <f t="shared" si="9"/>
        <v>1</v>
      </c>
      <c r="AF65" s="66">
        <f t="shared" si="10"/>
        <v>0</v>
      </c>
      <c r="AG65" s="66">
        <f t="shared" si="0"/>
        <v>0</v>
      </c>
      <c r="AH65" s="66">
        <f t="shared" si="1"/>
        <v>0</v>
      </c>
      <c r="AI65" s="66">
        <f t="shared" si="2"/>
        <v>0</v>
      </c>
      <c r="AJ65" s="66">
        <f t="shared" si="3"/>
        <v>12</v>
      </c>
      <c r="AK65" s="66">
        <f t="shared" si="4"/>
        <v>0</v>
      </c>
    </row>
    <row r="66" spans="1:37" ht="61.5" hidden="1" customHeight="1">
      <c r="A66" s="35" t="s">
        <v>1450</v>
      </c>
      <c r="B66" s="36" t="s">
        <v>36</v>
      </c>
      <c r="C66" s="37" t="s">
        <v>48</v>
      </c>
      <c r="D66" s="32">
        <v>136460</v>
      </c>
      <c r="E66" s="41" t="s">
        <v>1305</v>
      </c>
      <c r="F66" s="37" t="s">
        <v>551</v>
      </c>
      <c r="G66" s="38">
        <v>4</v>
      </c>
      <c r="H66" s="38">
        <v>1</v>
      </c>
      <c r="I66" s="37" t="s">
        <v>1306</v>
      </c>
      <c r="J66" s="38">
        <v>20</v>
      </c>
      <c r="K66" s="39">
        <v>56541000</v>
      </c>
      <c r="L66" s="33"/>
      <c r="M66" s="32" t="s">
        <v>1503</v>
      </c>
      <c r="N66" s="62">
        <v>0</v>
      </c>
      <c r="O66" s="62">
        <v>0</v>
      </c>
      <c r="P66" s="65">
        <f t="shared" si="5"/>
        <v>0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66">
        <f t="shared" si="6"/>
        <v>0</v>
      </c>
      <c r="AC66" s="66">
        <f t="shared" si="7"/>
        <v>0</v>
      </c>
      <c r="AD66" s="66">
        <f t="shared" si="8"/>
        <v>0</v>
      </c>
      <c r="AE66" s="66">
        <f t="shared" si="9"/>
        <v>1</v>
      </c>
      <c r="AF66" s="66">
        <f t="shared" si="10"/>
        <v>0</v>
      </c>
      <c r="AG66" s="66">
        <f t="shared" si="0"/>
        <v>0</v>
      </c>
      <c r="AH66" s="66">
        <f t="shared" si="1"/>
        <v>0</v>
      </c>
      <c r="AI66" s="66">
        <f t="shared" si="2"/>
        <v>0</v>
      </c>
      <c r="AJ66" s="66">
        <f t="shared" si="3"/>
        <v>20</v>
      </c>
      <c r="AK66" s="66">
        <f t="shared" si="4"/>
        <v>0</v>
      </c>
    </row>
    <row r="67" spans="1:37" ht="61.5" hidden="1" customHeight="1">
      <c r="A67" s="35" t="s">
        <v>1450</v>
      </c>
      <c r="B67" s="36" t="s">
        <v>36</v>
      </c>
      <c r="C67" s="37" t="s">
        <v>48</v>
      </c>
      <c r="D67" s="32">
        <v>136472</v>
      </c>
      <c r="E67" s="41" t="s">
        <v>553</v>
      </c>
      <c r="F67" s="37" t="s">
        <v>551</v>
      </c>
      <c r="G67" s="38">
        <v>5</v>
      </c>
      <c r="H67" s="38">
        <v>1</v>
      </c>
      <c r="I67" s="37" t="s">
        <v>40</v>
      </c>
      <c r="J67" s="38">
        <v>8</v>
      </c>
      <c r="K67" s="39">
        <v>29573750</v>
      </c>
      <c r="L67" s="33"/>
      <c r="M67" s="32" t="s">
        <v>1503</v>
      </c>
      <c r="N67" s="62">
        <v>0</v>
      </c>
      <c r="O67" s="62">
        <v>0</v>
      </c>
      <c r="P67" s="65">
        <f t="shared" si="5"/>
        <v>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66">
        <f t="shared" si="6"/>
        <v>0</v>
      </c>
      <c r="AC67" s="66">
        <f t="shared" si="7"/>
        <v>0</v>
      </c>
      <c r="AD67" s="66">
        <f t="shared" si="8"/>
        <v>0</v>
      </c>
      <c r="AE67" s="66">
        <f t="shared" si="9"/>
        <v>1</v>
      </c>
      <c r="AF67" s="66">
        <f t="shared" si="10"/>
        <v>0</v>
      </c>
      <c r="AG67" s="66">
        <f t="shared" si="0"/>
        <v>0</v>
      </c>
      <c r="AH67" s="66">
        <f t="shared" si="1"/>
        <v>0</v>
      </c>
      <c r="AI67" s="66">
        <f t="shared" si="2"/>
        <v>0</v>
      </c>
      <c r="AJ67" s="66">
        <f t="shared" si="3"/>
        <v>8</v>
      </c>
      <c r="AK67" s="66">
        <f t="shared" si="4"/>
        <v>0</v>
      </c>
    </row>
    <row r="68" spans="1:37" ht="61.5" hidden="1" customHeight="1">
      <c r="A68" s="35" t="s">
        <v>1450</v>
      </c>
      <c r="B68" s="36" t="s">
        <v>36</v>
      </c>
      <c r="C68" s="37" t="s">
        <v>48</v>
      </c>
      <c r="D68" s="32">
        <v>136482</v>
      </c>
      <c r="E68" s="41" t="s">
        <v>1381</v>
      </c>
      <c r="F68" s="37" t="s">
        <v>551</v>
      </c>
      <c r="G68" s="38">
        <v>6</v>
      </c>
      <c r="H68" s="38">
        <v>1</v>
      </c>
      <c r="I68" s="37" t="s">
        <v>60</v>
      </c>
      <c r="J68" s="38">
        <v>24</v>
      </c>
      <c r="K68" s="39">
        <v>49724000</v>
      </c>
      <c r="L68" s="33"/>
      <c r="M68" s="32" t="s">
        <v>1484</v>
      </c>
      <c r="N68" s="62">
        <v>0</v>
      </c>
      <c r="O68" s="62">
        <v>0</v>
      </c>
      <c r="P68" s="65">
        <f t="shared" si="5"/>
        <v>0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66">
        <f t="shared" si="6"/>
        <v>0</v>
      </c>
      <c r="AC68" s="66">
        <f t="shared" si="7"/>
        <v>0</v>
      </c>
      <c r="AD68" s="66">
        <f t="shared" si="8"/>
        <v>1</v>
      </c>
      <c r="AE68" s="66">
        <f t="shared" si="9"/>
        <v>0</v>
      </c>
      <c r="AF68" s="66">
        <f t="shared" si="10"/>
        <v>0</v>
      </c>
      <c r="AG68" s="66">
        <f t="shared" si="0"/>
        <v>0</v>
      </c>
      <c r="AH68" s="66">
        <f t="shared" si="1"/>
        <v>0</v>
      </c>
      <c r="AI68" s="66">
        <f t="shared" si="2"/>
        <v>24</v>
      </c>
      <c r="AJ68" s="66">
        <f t="shared" si="3"/>
        <v>0</v>
      </c>
      <c r="AK68" s="66">
        <f t="shared" si="4"/>
        <v>0</v>
      </c>
    </row>
    <row r="69" spans="1:37" ht="61.5" hidden="1" customHeight="1">
      <c r="A69" s="35" t="s">
        <v>1450</v>
      </c>
      <c r="B69" s="36" t="s">
        <v>36</v>
      </c>
      <c r="C69" s="37" t="s">
        <v>48</v>
      </c>
      <c r="D69" s="32">
        <v>136471</v>
      </c>
      <c r="E69" s="41" t="s">
        <v>552</v>
      </c>
      <c r="F69" s="37" t="s">
        <v>551</v>
      </c>
      <c r="G69" s="38">
        <v>5</v>
      </c>
      <c r="H69" s="38">
        <v>1</v>
      </c>
      <c r="I69" s="37" t="s">
        <v>42</v>
      </c>
      <c r="J69" s="38">
        <v>16</v>
      </c>
      <c r="K69" s="39">
        <v>50726500</v>
      </c>
      <c r="L69" s="33"/>
      <c r="M69" s="32" t="s">
        <v>1503</v>
      </c>
      <c r="N69" s="62">
        <v>0</v>
      </c>
      <c r="O69" s="62">
        <v>0</v>
      </c>
      <c r="P69" s="65">
        <f t="shared" si="5"/>
        <v>0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66">
        <f t="shared" si="6"/>
        <v>0</v>
      </c>
      <c r="AC69" s="66">
        <f t="shared" si="7"/>
        <v>0</v>
      </c>
      <c r="AD69" s="66">
        <f t="shared" si="8"/>
        <v>0</v>
      </c>
      <c r="AE69" s="66">
        <f t="shared" si="9"/>
        <v>1</v>
      </c>
      <c r="AF69" s="66">
        <f t="shared" si="10"/>
        <v>0</v>
      </c>
      <c r="AG69" s="66">
        <f t="shared" si="0"/>
        <v>0</v>
      </c>
      <c r="AH69" s="66">
        <f t="shared" si="1"/>
        <v>0</v>
      </c>
      <c r="AI69" s="66">
        <f t="shared" si="2"/>
        <v>0</v>
      </c>
      <c r="AJ69" s="66">
        <f t="shared" si="3"/>
        <v>16</v>
      </c>
      <c r="AK69" s="66">
        <f t="shared" si="4"/>
        <v>0</v>
      </c>
    </row>
    <row r="70" spans="1:37" ht="61.5" hidden="1" customHeight="1">
      <c r="A70" s="35" t="s">
        <v>1450</v>
      </c>
      <c r="B70" s="36" t="s">
        <v>36</v>
      </c>
      <c r="C70" s="37" t="s">
        <v>554</v>
      </c>
      <c r="D70" s="32">
        <v>136911</v>
      </c>
      <c r="E70" s="37" t="s">
        <v>555</v>
      </c>
      <c r="F70" s="37" t="s">
        <v>556</v>
      </c>
      <c r="G70" s="38">
        <v>0</v>
      </c>
      <c r="H70" s="38">
        <v>1</v>
      </c>
      <c r="I70" s="37" t="s">
        <v>40</v>
      </c>
      <c r="J70" s="38">
        <v>8</v>
      </c>
      <c r="K70" s="39">
        <v>28070000</v>
      </c>
      <c r="L70" s="33"/>
      <c r="M70" s="32" t="s">
        <v>1503</v>
      </c>
      <c r="N70" s="62">
        <v>0</v>
      </c>
      <c r="O70" s="62">
        <v>0</v>
      </c>
      <c r="P70" s="65">
        <f t="shared" si="5"/>
        <v>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66">
        <f t="shared" si="6"/>
        <v>0</v>
      </c>
      <c r="AC70" s="66">
        <f t="shared" si="7"/>
        <v>0</v>
      </c>
      <c r="AD70" s="66">
        <f t="shared" si="8"/>
        <v>0</v>
      </c>
      <c r="AE70" s="66">
        <f t="shared" si="9"/>
        <v>1</v>
      </c>
      <c r="AF70" s="66">
        <f t="shared" si="10"/>
        <v>0</v>
      </c>
      <c r="AG70" s="66">
        <f t="shared" si="0"/>
        <v>0</v>
      </c>
      <c r="AH70" s="66">
        <f t="shared" si="1"/>
        <v>0</v>
      </c>
      <c r="AI70" s="66">
        <f t="shared" si="2"/>
        <v>0</v>
      </c>
      <c r="AJ70" s="66">
        <f t="shared" si="3"/>
        <v>8</v>
      </c>
      <c r="AK70" s="66">
        <f t="shared" si="4"/>
        <v>0</v>
      </c>
    </row>
    <row r="71" spans="1:37" ht="61.5" hidden="1" customHeight="1">
      <c r="A71" s="35" t="s">
        <v>1450</v>
      </c>
      <c r="B71" s="36" t="s">
        <v>36</v>
      </c>
      <c r="C71" s="37" t="s">
        <v>554</v>
      </c>
      <c r="D71" s="32">
        <v>136908</v>
      </c>
      <c r="E71" s="37" t="s">
        <v>557</v>
      </c>
      <c r="F71" s="37" t="s">
        <v>556</v>
      </c>
      <c r="G71" s="38">
        <v>0</v>
      </c>
      <c r="H71" s="38">
        <v>1</v>
      </c>
      <c r="I71" s="37" t="s">
        <v>41</v>
      </c>
      <c r="J71" s="38">
        <v>20</v>
      </c>
      <c r="K71" s="39">
        <v>49122500</v>
      </c>
      <c r="L71" s="33"/>
      <c r="M71" s="32" t="s">
        <v>1503</v>
      </c>
      <c r="N71" s="62">
        <v>0</v>
      </c>
      <c r="O71" s="62">
        <v>0</v>
      </c>
      <c r="P71" s="65">
        <f t="shared" si="5"/>
        <v>0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66">
        <f t="shared" si="6"/>
        <v>0</v>
      </c>
      <c r="AC71" s="66">
        <f t="shared" si="7"/>
        <v>0</v>
      </c>
      <c r="AD71" s="66">
        <f t="shared" si="8"/>
        <v>0</v>
      </c>
      <c r="AE71" s="66">
        <f t="shared" si="9"/>
        <v>1</v>
      </c>
      <c r="AF71" s="66">
        <f t="shared" si="10"/>
        <v>0</v>
      </c>
      <c r="AG71" s="66">
        <f t="shared" si="0"/>
        <v>0</v>
      </c>
      <c r="AH71" s="66">
        <f t="shared" si="1"/>
        <v>0</v>
      </c>
      <c r="AI71" s="66">
        <f t="shared" si="2"/>
        <v>0</v>
      </c>
      <c r="AJ71" s="66">
        <f t="shared" si="3"/>
        <v>20</v>
      </c>
      <c r="AK71" s="66">
        <f t="shared" si="4"/>
        <v>0</v>
      </c>
    </row>
    <row r="72" spans="1:37" ht="61.5" hidden="1" customHeight="1">
      <c r="A72" s="35" t="s">
        <v>1450</v>
      </c>
      <c r="B72" s="36" t="s">
        <v>36</v>
      </c>
      <c r="C72" s="37" t="s">
        <v>558</v>
      </c>
      <c r="D72" s="32">
        <v>136868</v>
      </c>
      <c r="E72" s="37" t="s">
        <v>561</v>
      </c>
      <c r="F72" s="37" t="s">
        <v>560</v>
      </c>
      <c r="G72" s="38">
        <v>0</v>
      </c>
      <c r="H72" s="38">
        <v>1</v>
      </c>
      <c r="I72" s="37" t="s">
        <v>40</v>
      </c>
      <c r="J72" s="38">
        <v>8</v>
      </c>
      <c r="K72" s="39">
        <v>38335600</v>
      </c>
      <c r="L72" s="33"/>
      <c r="M72" s="32" t="s">
        <v>1503</v>
      </c>
      <c r="N72" s="62">
        <v>0.05</v>
      </c>
      <c r="O72" s="62">
        <v>0.05</v>
      </c>
      <c r="P72" s="65">
        <f t="shared" si="5"/>
        <v>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66">
        <f t="shared" si="6"/>
        <v>0</v>
      </c>
      <c r="AC72" s="66">
        <f t="shared" si="7"/>
        <v>0</v>
      </c>
      <c r="AD72" s="66">
        <f t="shared" si="8"/>
        <v>0</v>
      </c>
      <c r="AE72" s="66">
        <f t="shared" si="9"/>
        <v>1</v>
      </c>
      <c r="AF72" s="66">
        <f t="shared" si="10"/>
        <v>0</v>
      </c>
      <c r="AG72" s="66">
        <f t="shared" ref="AG72:AG135" si="11">IF($AB72=1,$J72,0)</f>
        <v>0</v>
      </c>
      <c r="AH72" s="66">
        <f t="shared" ref="AH72:AH135" si="12">IF($AC72=1,$J72,0)</f>
        <v>0</v>
      </c>
      <c r="AI72" s="66">
        <f t="shared" ref="AI72:AI135" si="13">IF($AD72=1,$J72,0)</f>
        <v>0</v>
      </c>
      <c r="AJ72" s="66">
        <f t="shared" ref="AJ72:AJ135" si="14">IF($AE72=1,$J72,0)</f>
        <v>8</v>
      </c>
      <c r="AK72" s="66">
        <f t="shared" ref="AK72:AK135" si="15">IF($AF72=1,$J72,0)</f>
        <v>0</v>
      </c>
    </row>
    <row r="73" spans="1:37" ht="61.5" hidden="1" customHeight="1">
      <c r="A73" s="35" t="s">
        <v>1450</v>
      </c>
      <c r="B73" s="36" t="s">
        <v>36</v>
      </c>
      <c r="C73" s="37" t="s">
        <v>558</v>
      </c>
      <c r="D73" s="32">
        <v>136864</v>
      </c>
      <c r="E73" s="37" t="s">
        <v>559</v>
      </c>
      <c r="F73" s="37" t="s">
        <v>560</v>
      </c>
      <c r="G73" s="38">
        <v>0</v>
      </c>
      <c r="H73" s="38">
        <v>1</v>
      </c>
      <c r="I73" s="37" t="s">
        <v>40</v>
      </c>
      <c r="J73" s="38">
        <v>8</v>
      </c>
      <c r="K73" s="39">
        <v>38335600</v>
      </c>
      <c r="L73" s="33"/>
      <c r="M73" s="32" t="s">
        <v>1503</v>
      </c>
      <c r="N73" s="62">
        <v>0.05</v>
      </c>
      <c r="O73" s="62">
        <v>0.05</v>
      </c>
      <c r="P73" s="65">
        <f t="shared" ref="P73:P136" si="16">O73-N73</f>
        <v>0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66">
        <f t="shared" ref="AB73:AB136" si="17">IF($M73="Reverted",1,0)</f>
        <v>0</v>
      </c>
      <c r="AC73" s="66">
        <f t="shared" ref="AC73:AC136" si="18">IF($M73="Not Yet Started",1,0)</f>
        <v>0</v>
      </c>
      <c r="AD73" s="66">
        <f t="shared" ref="AD73:AD136" si="19">IF($M73="Under Procurement",1,0)</f>
        <v>0</v>
      </c>
      <c r="AE73" s="66">
        <f t="shared" ref="AE73:AE136" si="20">IF($M73="Ongoing",1,0)</f>
        <v>1</v>
      </c>
      <c r="AF73" s="66">
        <f t="shared" ref="AF73:AF136" si="21">IF($M73="Completed",1,0)</f>
        <v>0</v>
      </c>
      <c r="AG73" s="66">
        <f t="shared" si="11"/>
        <v>0</v>
      </c>
      <c r="AH73" s="66">
        <f t="shared" si="12"/>
        <v>0</v>
      </c>
      <c r="AI73" s="66">
        <f t="shared" si="13"/>
        <v>0</v>
      </c>
      <c r="AJ73" s="66">
        <f t="shared" si="14"/>
        <v>8</v>
      </c>
      <c r="AK73" s="66">
        <f t="shared" si="15"/>
        <v>0</v>
      </c>
    </row>
    <row r="74" spans="1:37" ht="61.5" hidden="1" customHeight="1">
      <c r="A74" s="35" t="s">
        <v>1450</v>
      </c>
      <c r="B74" s="36" t="s">
        <v>36</v>
      </c>
      <c r="C74" s="37" t="s">
        <v>56</v>
      </c>
      <c r="D74" s="32">
        <v>136492</v>
      </c>
      <c r="E74" s="37" t="s">
        <v>59</v>
      </c>
      <c r="F74" s="37" t="s">
        <v>58</v>
      </c>
      <c r="G74" s="38">
        <v>1</v>
      </c>
      <c r="H74" s="38">
        <v>1</v>
      </c>
      <c r="I74" s="37" t="s">
        <v>60</v>
      </c>
      <c r="J74" s="38">
        <v>24</v>
      </c>
      <c r="K74" s="39">
        <v>62756500</v>
      </c>
      <c r="L74" s="33"/>
      <c r="M74" s="32" t="s">
        <v>1503</v>
      </c>
      <c r="N74" s="62">
        <v>0</v>
      </c>
      <c r="O74" s="62">
        <v>0</v>
      </c>
      <c r="P74" s="65">
        <f t="shared" si="16"/>
        <v>0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66">
        <f t="shared" si="17"/>
        <v>0</v>
      </c>
      <c r="AC74" s="66">
        <f t="shared" si="18"/>
        <v>0</v>
      </c>
      <c r="AD74" s="66">
        <f t="shared" si="19"/>
        <v>0</v>
      </c>
      <c r="AE74" s="66">
        <f t="shared" si="20"/>
        <v>1</v>
      </c>
      <c r="AF74" s="66">
        <f t="shared" si="21"/>
        <v>0</v>
      </c>
      <c r="AG74" s="66">
        <f t="shared" si="11"/>
        <v>0</v>
      </c>
      <c r="AH74" s="66">
        <f t="shared" si="12"/>
        <v>0</v>
      </c>
      <c r="AI74" s="66">
        <f t="shared" si="13"/>
        <v>0</v>
      </c>
      <c r="AJ74" s="66">
        <f t="shared" si="14"/>
        <v>24</v>
      </c>
      <c r="AK74" s="66">
        <f t="shared" si="15"/>
        <v>0</v>
      </c>
    </row>
    <row r="75" spans="1:37" ht="61.5" hidden="1" customHeight="1">
      <c r="A75" s="35" t="s">
        <v>1450</v>
      </c>
      <c r="B75" s="36" t="s">
        <v>36</v>
      </c>
      <c r="C75" s="37" t="s">
        <v>56</v>
      </c>
      <c r="D75" s="32">
        <v>136492</v>
      </c>
      <c r="E75" s="37" t="s">
        <v>59</v>
      </c>
      <c r="F75" s="37" t="s">
        <v>58</v>
      </c>
      <c r="G75" s="38">
        <v>1</v>
      </c>
      <c r="H75" s="38"/>
      <c r="I75" s="37" t="s">
        <v>41</v>
      </c>
      <c r="J75" s="38">
        <v>20</v>
      </c>
      <c r="K75" s="39">
        <v>54185125</v>
      </c>
      <c r="L75" s="33"/>
      <c r="M75" s="32" t="s">
        <v>1503</v>
      </c>
      <c r="N75" s="62">
        <v>0</v>
      </c>
      <c r="O75" s="62">
        <v>0</v>
      </c>
      <c r="P75" s="65">
        <f t="shared" si="16"/>
        <v>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66">
        <f t="shared" si="17"/>
        <v>0</v>
      </c>
      <c r="AC75" s="66">
        <f t="shared" si="18"/>
        <v>0</v>
      </c>
      <c r="AD75" s="66">
        <f t="shared" si="19"/>
        <v>0</v>
      </c>
      <c r="AE75" s="66">
        <f t="shared" si="20"/>
        <v>1</v>
      </c>
      <c r="AF75" s="66">
        <f t="shared" si="21"/>
        <v>0</v>
      </c>
      <c r="AG75" s="66">
        <f t="shared" si="11"/>
        <v>0</v>
      </c>
      <c r="AH75" s="66">
        <f t="shared" si="12"/>
        <v>0</v>
      </c>
      <c r="AI75" s="66">
        <f t="shared" si="13"/>
        <v>0</v>
      </c>
      <c r="AJ75" s="66">
        <f t="shared" si="14"/>
        <v>20</v>
      </c>
      <c r="AK75" s="66">
        <f t="shared" si="15"/>
        <v>0</v>
      </c>
    </row>
    <row r="76" spans="1:37" ht="61.5" hidden="1" customHeight="1">
      <c r="A76" s="35" t="s">
        <v>1450</v>
      </c>
      <c r="B76" s="36" t="s">
        <v>36</v>
      </c>
      <c r="C76" s="37" t="s">
        <v>56</v>
      </c>
      <c r="D76" s="32">
        <v>136491</v>
      </c>
      <c r="E76" s="37" t="s">
        <v>57</v>
      </c>
      <c r="F76" s="37" t="s">
        <v>58</v>
      </c>
      <c r="G76" s="38">
        <v>1</v>
      </c>
      <c r="H76" s="38">
        <v>1</v>
      </c>
      <c r="I76" s="37" t="s">
        <v>40</v>
      </c>
      <c r="J76" s="38">
        <v>8</v>
      </c>
      <c r="K76" s="39">
        <v>22516150</v>
      </c>
      <c r="L76" s="33"/>
      <c r="M76" s="32" t="s">
        <v>1503</v>
      </c>
      <c r="N76" s="62">
        <v>0</v>
      </c>
      <c r="O76" s="62">
        <v>0</v>
      </c>
      <c r="P76" s="65">
        <f t="shared" si="16"/>
        <v>0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66">
        <f t="shared" si="17"/>
        <v>0</v>
      </c>
      <c r="AC76" s="66">
        <f t="shared" si="18"/>
        <v>0</v>
      </c>
      <c r="AD76" s="66">
        <f t="shared" si="19"/>
        <v>0</v>
      </c>
      <c r="AE76" s="66">
        <f t="shared" si="20"/>
        <v>1</v>
      </c>
      <c r="AF76" s="66">
        <f t="shared" si="21"/>
        <v>0</v>
      </c>
      <c r="AG76" s="66">
        <f t="shared" si="11"/>
        <v>0</v>
      </c>
      <c r="AH76" s="66">
        <f t="shared" si="12"/>
        <v>0</v>
      </c>
      <c r="AI76" s="66">
        <f t="shared" si="13"/>
        <v>0</v>
      </c>
      <c r="AJ76" s="66">
        <f t="shared" si="14"/>
        <v>8</v>
      </c>
      <c r="AK76" s="66">
        <f t="shared" si="15"/>
        <v>0</v>
      </c>
    </row>
    <row r="77" spans="1:37" ht="61.5" hidden="1" customHeight="1">
      <c r="A77" s="35" t="s">
        <v>1450</v>
      </c>
      <c r="B77" s="36" t="s">
        <v>36</v>
      </c>
      <c r="C77" s="37" t="s">
        <v>56</v>
      </c>
      <c r="D77" s="32">
        <v>136507</v>
      </c>
      <c r="E77" s="37" t="s">
        <v>61</v>
      </c>
      <c r="F77" s="37" t="s">
        <v>58</v>
      </c>
      <c r="G77" s="38">
        <v>1</v>
      </c>
      <c r="H77" s="38">
        <v>1</v>
      </c>
      <c r="I77" s="37" t="s">
        <v>41</v>
      </c>
      <c r="J77" s="38">
        <v>20</v>
      </c>
      <c r="K77" s="39">
        <v>54185125</v>
      </c>
      <c r="L77" s="33"/>
      <c r="M77" s="32" t="s">
        <v>1503</v>
      </c>
      <c r="N77" s="62">
        <v>0</v>
      </c>
      <c r="O77" s="62">
        <v>0</v>
      </c>
      <c r="P77" s="65">
        <f t="shared" si="16"/>
        <v>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66">
        <f t="shared" si="17"/>
        <v>0</v>
      </c>
      <c r="AC77" s="66">
        <f t="shared" si="18"/>
        <v>0</v>
      </c>
      <c r="AD77" s="66">
        <f t="shared" si="19"/>
        <v>0</v>
      </c>
      <c r="AE77" s="66">
        <f t="shared" si="20"/>
        <v>1</v>
      </c>
      <c r="AF77" s="66">
        <f t="shared" si="21"/>
        <v>0</v>
      </c>
      <c r="AG77" s="66">
        <f t="shared" si="11"/>
        <v>0</v>
      </c>
      <c r="AH77" s="66">
        <f t="shared" si="12"/>
        <v>0</v>
      </c>
      <c r="AI77" s="66">
        <f t="shared" si="13"/>
        <v>0</v>
      </c>
      <c r="AJ77" s="66">
        <f t="shared" si="14"/>
        <v>20</v>
      </c>
      <c r="AK77" s="66">
        <f t="shared" si="15"/>
        <v>0</v>
      </c>
    </row>
    <row r="78" spans="1:37" ht="61.5" hidden="1" customHeight="1">
      <c r="A78" s="35" t="s">
        <v>1450</v>
      </c>
      <c r="B78" s="36" t="s">
        <v>36</v>
      </c>
      <c r="C78" s="37" t="s">
        <v>56</v>
      </c>
      <c r="D78" s="32">
        <v>136507</v>
      </c>
      <c r="E78" s="37" t="s">
        <v>61</v>
      </c>
      <c r="F78" s="37" t="s">
        <v>58</v>
      </c>
      <c r="G78" s="38">
        <v>1</v>
      </c>
      <c r="H78" s="38"/>
      <c r="I78" s="37" t="s">
        <v>42</v>
      </c>
      <c r="J78" s="38">
        <v>16</v>
      </c>
      <c r="K78" s="39">
        <v>46611237.5</v>
      </c>
      <c r="L78" s="33"/>
      <c r="M78" s="32" t="s">
        <v>1503</v>
      </c>
      <c r="N78" s="62">
        <v>0</v>
      </c>
      <c r="O78" s="62">
        <v>0</v>
      </c>
      <c r="P78" s="65">
        <f t="shared" si="16"/>
        <v>0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66">
        <f t="shared" si="17"/>
        <v>0</v>
      </c>
      <c r="AC78" s="66">
        <f t="shared" si="18"/>
        <v>0</v>
      </c>
      <c r="AD78" s="66">
        <f t="shared" si="19"/>
        <v>0</v>
      </c>
      <c r="AE78" s="66">
        <f t="shared" si="20"/>
        <v>1</v>
      </c>
      <c r="AF78" s="66">
        <f t="shared" si="21"/>
        <v>0</v>
      </c>
      <c r="AG78" s="66">
        <f t="shared" si="11"/>
        <v>0</v>
      </c>
      <c r="AH78" s="66">
        <f t="shared" si="12"/>
        <v>0</v>
      </c>
      <c r="AI78" s="66">
        <f t="shared" si="13"/>
        <v>0</v>
      </c>
      <c r="AJ78" s="66">
        <f t="shared" si="14"/>
        <v>16</v>
      </c>
      <c r="AK78" s="66">
        <f t="shared" si="15"/>
        <v>0</v>
      </c>
    </row>
    <row r="79" spans="1:37" ht="61.5" hidden="1" customHeight="1">
      <c r="A79" s="35" t="s">
        <v>1450</v>
      </c>
      <c r="B79" s="36" t="s">
        <v>36</v>
      </c>
      <c r="C79" s="37" t="s">
        <v>56</v>
      </c>
      <c r="D79" s="32">
        <v>136509</v>
      </c>
      <c r="E79" s="37" t="s">
        <v>1414</v>
      </c>
      <c r="F79" s="37" t="s">
        <v>58</v>
      </c>
      <c r="G79" s="38">
        <v>1</v>
      </c>
      <c r="H79" s="38">
        <v>1</v>
      </c>
      <c r="I79" s="37" t="s">
        <v>40</v>
      </c>
      <c r="J79" s="38">
        <v>8</v>
      </c>
      <c r="K79" s="39">
        <v>22666525</v>
      </c>
      <c r="L79" s="33"/>
      <c r="M79" s="32" t="s">
        <v>1503</v>
      </c>
      <c r="N79" s="62">
        <v>0</v>
      </c>
      <c r="O79" s="62">
        <v>0</v>
      </c>
      <c r="P79" s="65">
        <f t="shared" si="16"/>
        <v>0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66">
        <f t="shared" si="17"/>
        <v>0</v>
      </c>
      <c r="AC79" s="66">
        <f t="shared" si="18"/>
        <v>0</v>
      </c>
      <c r="AD79" s="66">
        <f t="shared" si="19"/>
        <v>0</v>
      </c>
      <c r="AE79" s="66">
        <f t="shared" si="20"/>
        <v>1</v>
      </c>
      <c r="AF79" s="66">
        <f t="shared" si="21"/>
        <v>0</v>
      </c>
      <c r="AG79" s="66">
        <f t="shared" si="11"/>
        <v>0</v>
      </c>
      <c r="AH79" s="66">
        <f t="shared" si="12"/>
        <v>0</v>
      </c>
      <c r="AI79" s="66">
        <f t="shared" si="13"/>
        <v>0</v>
      </c>
      <c r="AJ79" s="66">
        <f t="shared" si="14"/>
        <v>8</v>
      </c>
      <c r="AK79" s="66">
        <f t="shared" si="15"/>
        <v>0</v>
      </c>
    </row>
    <row r="80" spans="1:37" ht="61.5" hidden="1" customHeight="1">
      <c r="A80" s="35" t="s">
        <v>1450</v>
      </c>
      <c r="B80" s="36" t="s">
        <v>36</v>
      </c>
      <c r="C80" s="37" t="s">
        <v>56</v>
      </c>
      <c r="D80" s="32">
        <v>136569</v>
      </c>
      <c r="E80" s="37" t="s">
        <v>1377</v>
      </c>
      <c r="F80" s="37" t="s">
        <v>58</v>
      </c>
      <c r="G80" s="38">
        <v>3</v>
      </c>
      <c r="H80" s="38">
        <v>1</v>
      </c>
      <c r="I80" s="37" t="s">
        <v>40</v>
      </c>
      <c r="J80" s="38">
        <v>8</v>
      </c>
      <c r="K80" s="39">
        <v>30375750</v>
      </c>
      <c r="L80" s="33"/>
      <c r="M80" s="32" t="s">
        <v>1503</v>
      </c>
      <c r="N80" s="62">
        <v>0</v>
      </c>
      <c r="O80" s="62">
        <v>0</v>
      </c>
      <c r="P80" s="65">
        <f t="shared" si="16"/>
        <v>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66">
        <f t="shared" si="17"/>
        <v>0</v>
      </c>
      <c r="AC80" s="66">
        <f t="shared" si="18"/>
        <v>0</v>
      </c>
      <c r="AD80" s="66">
        <f t="shared" si="19"/>
        <v>0</v>
      </c>
      <c r="AE80" s="66">
        <f t="shared" si="20"/>
        <v>1</v>
      </c>
      <c r="AF80" s="66">
        <f t="shared" si="21"/>
        <v>0</v>
      </c>
      <c r="AG80" s="66">
        <f t="shared" si="11"/>
        <v>0</v>
      </c>
      <c r="AH80" s="66">
        <f t="shared" si="12"/>
        <v>0</v>
      </c>
      <c r="AI80" s="66">
        <f t="shared" si="13"/>
        <v>0</v>
      </c>
      <c r="AJ80" s="66">
        <f t="shared" si="14"/>
        <v>8</v>
      </c>
      <c r="AK80" s="66">
        <f t="shared" si="15"/>
        <v>0</v>
      </c>
    </row>
    <row r="81" spans="1:37" ht="61.5" hidden="1" customHeight="1">
      <c r="A81" s="35" t="s">
        <v>1450</v>
      </c>
      <c r="B81" s="36" t="s">
        <v>36</v>
      </c>
      <c r="C81" s="37" t="s">
        <v>56</v>
      </c>
      <c r="D81" s="32">
        <v>136569</v>
      </c>
      <c r="E81" s="37" t="s">
        <v>1377</v>
      </c>
      <c r="F81" s="37" t="s">
        <v>58</v>
      </c>
      <c r="G81" s="38">
        <v>3</v>
      </c>
      <c r="H81" s="38"/>
      <c r="I81" s="37" t="s">
        <v>46</v>
      </c>
      <c r="J81" s="38">
        <v>12</v>
      </c>
      <c r="K81" s="39">
        <v>38095000</v>
      </c>
      <c r="L81" s="33"/>
      <c r="M81" s="32" t="s">
        <v>1503</v>
      </c>
      <c r="N81" s="62">
        <v>0</v>
      </c>
      <c r="O81" s="62">
        <v>0</v>
      </c>
      <c r="P81" s="65">
        <f t="shared" si="16"/>
        <v>0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66">
        <f t="shared" si="17"/>
        <v>0</v>
      </c>
      <c r="AC81" s="66">
        <f t="shared" si="18"/>
        <v>0</v>
      </c>
      <c r="AD81" s="66">
        <f t="shared" si="19"/>
        <v>0</v>
      </c>
      <c r="AE81" s="66">
        <f t="shared" si="20"/>
        <v>1</v>
      </c>
      <c r="AF81" s="66">
        <f t="shared" si="21"/>
        <v>0</v>
      </c>
      <c r="AG81" s="66">
        <f t="shared" si="11"/>
        <v>0</v>
      </c>
      <c r="AH81" s="66">
        <f t="shared" si="12"/>
        <v>0</v>
      </c>
      <c r="AI81" s="66">
        <f t="shared" si="13"/>
        <v>0</v>
      </c>
      <c r="AJ81" s="66">
        <f t="shared" si="14"/>
        <v>12</v>
      </c>
      <c r="AK81" s="66">
        <f t="shared" si="15"/>
        <v>0</v>
      </c>
    </row>
    <row r="82" spans="1:37" ht="61.5" hidden="1" customHeight="1">
      <c r="A82" s="35" t="s">
        <v>1451</v>
      </c>
      <c r="B82" s="36" t="s">
        <v>36</v>
      </c>
      <c r="C82" s="37" t="s">
        <v>56</v>
      </c>
      <c r="D82" s="32">
        <v>305353</v>
      </c>
      <c r="E82" s="37" t="s">
        <v>1364</v>
      </c>
      <c r="F82" s="37" t="s">
        <v>58</v>
      </c>
      <c r="G82" s="38">
        <v>4</v>
      </c>
      <c r="H82" s="38">
        <v>1</v>
      </c>
      <c r="I82" s="37" t="s">
        <v>46</v>
      </c>
      <c r="J82" s="38">
        <v>12</v>
      </c>
      <c r="K82" s="39">
        <v>40100000</v>
      </c>
      <c r="L82" s="33"/>
      <c r="M82" s="32" t="s">
        <v>1503</v>
      </c>
      <c r="N82" s="62">
        <v>0</v>
      </c>
      <c r="O82" s="62">
        <v>0</v>
      </c>
      <c r="P82" s="65">
        <f t="shared" si="16"/>
        <v>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66">
        <f t="shared" si="17"/>
        <v>0</v>
      </c>
      <c r="AC82" s="66">
        <f t="shared" si="18"/>
        <v>0</v>
      </c>
      <c r="AD82" s="66">
        <f t="shared" si="19"/>
        <v>0</v>
      </c>
      <c r="AE82" s="66">
        <f t="shared" si="20"/>
        <v>1</v>
      </c>
      <c r="AF82" s="66">
        <f t="shared" si="21"/>
        <v>0</v>
      </c>
      <c r="AG82" s="66">
        <f t="shared" si="11"/>
        <v>0</v>
      </c>
      <c r="AH82" s="66">
        <f t="shared" si="12"/>
        <v>0</v>
      </c>
      <c r="AI82" s="66">
        <f t="shared" si="13"/>
        <v>0</v>
      </c>
      <c r="AJ82" s="66">
        <f t="shared" si="14"/>
        <v>12</v>
      </c>
      <c r="AK82" s="66">
        <f t="shared" si="15"/>
        <v>0</v>
      </c>
    </row>
    <row r="83" spans="1:37" ht="61.5" hidden="1" customHeight="1">
      <c r="A83" s="35" t="s">
        <v>1450</v>
      </c>
      <c r="B83" s="36" t="s">
        <v>36</v>
      </c>
      <c r="C83" s="37" t="s">
        <v>56</v>
      </c>
      <c r="D83" s="32">
        <v>136533</v>
      </c>
      <c r="E83" s="37" t="s">
        <v>562</v>
      </c>
      <c r="F83" s="37" t="s">
        <v>58</v>
      </c>
      <c r="G83" s="38">
        <v>5</v>
      </c>
      <c r="H83" s="38">
        <v>1</v>
      </c>
      <c r="I83" s="37" t="s">
        <v>40</v>
      </c>
      <c r="J83" s="38">
        <v>8</v>
      </c>
      <c r="K83" s="39">
        <v>24004862.5</v>
      </c>
      <c r="L83" s="33"/>
      <c r="M83" s="32" t="s">
        <v>1503</v>
      </c>
      <c r="N83" s="62">
        <v>0</v>
      </c>
      <c r="O83" s="62">
        <v>0</v>
      </c>
      <c r="P83" s="65">
        <f t="shared" si="16"/>
        <v>0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66">
        <f t="shared" si="17"/>
        <v>0</v>
      </c>
      <c r="AC83" s="66">
        <f t="shared" si="18"/>
        <v>0</v>
      </c>
      <c r="AD83" s="66">
        <f t="shared" si="19"/>
        <v>0</v>
      </c>
      <c r="AE83" s="66">
        <f t="shared" si="20"/>
        <v>1</v>
      </c>
      <c r="AF83" s="66">
        <f t="shared" si="21"/>
        <v>0</v>
      </c>
      <c r="AG83" s="66">
        <f t="shared" si="11"/>
        <v>0</v>
      </c>
      <c r="AH83" s="66">
        <f t="shared" si="12"/>
        <v>0</v>
      </c>
      <c r="AI83" s="66">
        <f t="shared" si="13"/>
        <v>0</v>
      </c>
      <c r="AJ83" s="66">
        <f t="shared" si="14"/>
        <v>8</v>
      </c>
      <c r="AK83" s="66">
        <f t="shared" si="15"/>
        <v>0</v>
      </c>
    </row>
    <row r="84" spans="1:37" ht="61.5" hidden="1" customHeight="1">
      <c r="A84" s="35" t="s">
        <v>1451</v>
      </c>
      <c r="B84" s="36" t="s">
        <v>36</v>
      </c>
      <c r="C84" s="37" t="s">
        <v>563</v>
      </c>
      <c r="D84" s="32">
        <v>305464</v>
      </c>
      <c r="E84" s="37" t="s">
        <v>564</v>
      </c>
      <c r="F84" s="37" t="s">
        <v>565</v>
      </c>
      <c r="G84" s="38">
        <v>1</v>
      </c>
      <c r="H84" s="38">
        <v>1</v>
      </c>
      <c r="I84" s="37" t="s">
        <v>566</v>
      </c>
      <c r="J84" s="38">
        <v>12</v>
      </c>
      <c r="K84" s="39">
        <v>56381109.009350002</v>
      </c>
      <c r="L84" s="33"/>
      <c r="M84" s="32" t="s">
        <v>1503</v>
      </c>
      <c r="N84" s="62">
        <v>0</v>
      </c>
      <c r="O84" s="62">
        <v>0</v>
      </c>
      <c r="P84" s="65">
        <f t="shared" si="16"/>
        <v>0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66">
        <f t="shared" si="17"/>
        <v>0</v>
      </c>
      <c r="AC84" s="66">
        <f t="shared" si="18"/>
        <v>0</v>
      </c>
      <c r="AD84" s="66">
        <f t="shared" si="19"/>
        <v>0</v>
      </c>
      <c r="AE84" s="66">
        <f t="shared" si="20"/>
        <v>1</v>
      </c>
      <c r="AF84" s="66">
        <f t="shared" si="21"/>
        <v>0</v>
      </c>
      <c r="AG84" s="66">
        <f t="shared" si="11"/>
        <v>0</v>
      </c>
      <c r="AH84" s="66">
        <f t="shared" si="12"/>
        <v>0</v>
      </c>
      <c r="AI84" s="66">
        <f t="shared" si="13"/>
        <v>0</v>
      </c>
      <c r="AJ84" s="66">
        <f t="shared" si="14"/>
        <v>12</v>
      </c>
      <c r="AK84" s="66">
        <f t="shared" si="15"/>
        <v>0</v>
      </c>
    </row>
    <row r="85" spans="1:37" ht="61.5" hidden="1" customHeight="1">
      <c r="A85" s="35" t="s">
        <v>1451</v>
      </c>
      <c r="B85" s="36" t="s">
        <v>36</v>
      </c>
      <c r="C85" s="37" t="s">
        <v>403</v>
      </c>
      <c r="D85" s="32">
        <v>320407</v>
      </c>
      <c r="E85" s="37" t="s">
        <v>568</v>
      </c>
      <c r="F85" s="37" t="s">
        <v>405</v>
      </c>
      <c r="G85" s="38">
        <v>1</v>
      </c>
      <c r="H85" s="38">
        <v>1</v>
      </c>
      <c r="I85" s="37" t="s">
        <v>40</v>
      </c>
      <c r="J85" s="38">
        <v>8</v>
      </c>
      <c r="K85" s="39">
        <v>16040000</v>
      </c>
      <c r="L85" s="33"/>
      <c r="M85" s="32" t="s">
        <v>1503</v>
      </c>
      <c r="N85" s="62">
        <v>0</v>
      </c>
      <c r="O85" s="62">
        <v>0</v>
      </c>
      <c r="P85" s="65">
        <f t="shared" si="16"/>
        <v>0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66">
        <f t="shared" si="17"/>
        <v>0</v>
      </c>
      <c r="AC85" s="66">
        <f t="shared" si="18"/>
        <v>0</v>
      </c>
      <c r="AD85" s="66">
        <f t="shared" si="19"/>
        <v>0</v>
      </c>
      <c r="AE85" s="66">
        <f t="shared" si="20"/>
        <v>1</v>
      </c>
      <c r="AF85" s="66">
        <f t="shared" si="21"/>
        <v>0</v>
      </c>
      <c r="AG85" s="66">
        <f t="shared" si="11"/>
        <v>0</v>
      </c>
      <c r="AH85" s="66">
        <f t="shared" si="12"/>
        <v>0</v>
      </c>
      <c r="AI85" s="66">
        <f t="shared" si="13"/>
        <v>0</v>
      </c>
      <c r="AJ85" s="66">
        <f t="shared" si="14"/>
        <v>8</v>
      </c>
      <c r="AK85" s="66">
        <f t="shared" si="15"/>
        <v>0</v>
      </c>
    </row>
    <row r="86" spans="1:37" ht="61.5" hidden="1" customHeight="1">
      <c r="A86" s="35" t="s">
        <v>1450</v>
      </c>
      <c r="B86" s="36" t="s">
        <v>36</v>
      </c>
      <c r="C86" s="37" t="s">
        <v>403</v>
      </c>
      <c r="D86" s="32">
        <v>136807</v>
      </c>
      <c r="E86" s="37" t="s">
        <v>567</v>
      </c>
      <c r="F86" s="37" t="s">
        <v>405</v>
      </c>
      <c r="G86" s="38">
        <v>1</v>
      </c>
      <c r="H86" s="38">
        <v>1</v>
      </c>
      <c r="I86" s="37" t="s">
        <v>46</v>
      </c>
      <c r="J86" s="38">
        <v>12</v>
      </c>
      <c r="K86" s="39">
        <v>48440800</v>
      </c>
      <c r="L86" s="33"/>
      <c r="M86" s="32" t="s">
        <v>1503</v>
      </c>
      <c r="N86" s="62">
        <v>0</v>
      </c>
      <c r="O86" s="62">
        <v>0</v>
      </c>
      <c r="P86" s="65">
        <f t="shared" si="16"/>
        <v>0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66">
        <f t="shared" si="17"/>
        <v>0</v>
      </c>
      <c r="AC86" s="66">
        <f t="shared" si="18"/>
        <v>0</v>
      </c>
      <c r="AD86" s="66">
        <f t="shared" si="19"/>
        <v>0</v>
      </c>
      <c r="AE86" s="66">
        <f t="shared" si="20"/>
        <v>1</v>
      </c>
      <c r="AF86" s="66">
        <f t="shared" si="21"/>
        <v>0</v>
      </c>
      <c r="AG86" s="66">
        <f t="shared" si="11"/>
        <v>0</v>
      </c>
      <c r="AH86" s="66">
        <f t="shared" si="12"/>
        <v>0</v>
      </c>
      <c r="AI86" s="66">
        <f t="shared" si="13"/>
        <v>0</v>
      </c>
      <c r="AJ86" s="66">
        <f t="shared" si="14"/>
        <v>12</v>
      </c>
      <c r="AK86" s="66">
        <f t="shared" si="15"/>
        <v>0</v>
      </c>
    </row>
    <row r="87" spans="1:37" ht="61.5" hidden="1" customHeight="1">
      <c r="A87" s="35" t="s">
        <v>1451</v>
      </c>
      <c r="B87" s="36" t="s">
        <v>36</v>
      </c>
      <c r="C87" s="37" t="s">
        <v>403</v>
      </c>
      <c r="D87" s="32">
        <v>305440</v>
      </c>
      <c r="E87" s="37" t="s">
        <v>404</v>
      </c>
      <c r="F87" s="37" t="s">
        <v>405</v>
      </c>
      <c r="G87" s="38">
        <v>1</v>
      </c>
      <c r="H87" s="38">
        <v>1</v>
      </c>
      <c r="I87" s="37" t="s">
        <v>41</v>
      </c>
      <c r="J87" s="38">
        <v>20</v>
      </c>
      <c r="K87" s="39">
        <v>51648489.114725001</v>
      </c>
      <c r="L87" s="33"/>
      <c r="M87" s="32" t="s">
        <v>1503</v>
      </c>
      <c r="N87" s="62">
        <v>0</v>
      </c>
      <c r="O87" s="62">
        <v>0</v>
      </c>
      <c r="P87" s="65">
        <f t="shared" si="16"/>
        <v>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66">
        <f t="shared" si="17"/>
        <v>0</v>
      </c>
      <c r="AC87" s="66">
        <f t="shared" si="18"/>
        <v>0</v>
      </c>
      <c r="AD87" s="66">
        <f t="shared" si="19"/>
        <v>0</v>
      </c>
      <c r="AE87" s="66">
        <f t="shared" si="20"/>
        <v>1</v>
      </c>
      <c r="AF87" s="66">
        <f t="shared" si="21"/>
        <v>0</v>
      </c>
      <c r="AG87" s="66">
        <f t="shared" si="11"/>
        <v>0</v>
      </c>
      <c r="AH87" s="66">
        <f t="shared" si="12"/>
        <v>0</v>
      </c>
      <c r="AI87" s="66">
        <f t="shared" si="13"/>
        <v>0</v>
      </c>
      <c r="AJ87" s="66">
        <f t="shared" si="14"/>
        <v>20</v>
      </c>
      <c r="AK87" s="66">
        <f t="shared" si="15"/>
        <v>0</v>
      </c>
    </row>
    <row r="88" spans="1:37" ht="61.5" hidden="1" customHeight="1">
      <c r="A88" s="35" t="s">
        <v>1451</v>
      </c>
      <c r="B88" s="36" t="s">
        <v>36</v>
      </c>
      <c r="C88" s="37" t="s">
        <v>403</v>
      </c>
      <c r="D88" s="32">
        <v>305440</v>
      </c>
      <c r="E88" s="37" t="s">
        <v>404</v>
      </c>
      <c r="F88" s="37" t="s">
        <v>405</v>
      </c>
      <c r="G88" s="38">
        <v>1</v>
      </c>
      <c r="H88" s="38"/>
      <c r="I88" s="37" t="s">
        <v>42</v>
      </c>
      <c r="J88" s="38">
        <v>16</v>
      </c>
      <c r="K88" s="39">
        <v>45893588.732200004</v>
      </c>
      <c r="L88" s="33"/>
      <c r="M88" s="32" t="s">
        <v>1503</v>
      </c>
      <c r="N88" s="62">
        <v>0</v>
      </c>
      <c r="O88" s="62">
        <v>0</v>
      </c>
      <c r="P88" s="65">
        <f t="shared" si="16"/>
        <v>0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66">
        <f t="shared" si="17"/>
        <v>0</v>
      </c>
      <c r="AC88" s="66">
        <f t="shared" si="18"/>
        <v>0</v>
      </c>
      <c r="AD88" s="66">
        <f t="shared" si="19"/>
        <v>0</v>
      </c>
      <c r="AE88" s="66">
        <f t="shared" si="20"/>
        <v>1</v>
      </c>
      <c r="AF88" s="66">
        <f t="shared" si="21"/>
        <v>0</v>
      </c>
      <c r="AG88" s="66">
        <f t="shared" si="11"/>
        <v>0</v>
      </c>
      <c r="AH88" s="66">
        <f t="shared" si="12"/>
        <v>0</v>
      </c>
      <c r="AI88" s="66">
        <f t="shared" si="13"/>
        <v>0</v>
      </c>
      <c r="AJ88" s="66">
        <f t="shared" si="14"/>
        <v>16</v>
      </c>
      <c r="AK88" s="66">
        <f t="shared" si="15"/>
        <v>0</v>
      </c>
    </row>
    <row r="89" spans="1:37" ht="61.5" hidden="1" customHeight="1">
      <c r="A89" s="35" t="s">
        <v>1451</v>
      </c>
      <c r="B89" s="36" t="s">
        <v>36</v>
      </c>
      <c r="C89" s="37" t="s">
        <v>403</v>
      </c>
      <c r="D89" s="32">
        <v>305440</v>
      </c>
      <c r="E89" s="37" t="s">
        <v>404</v>
      </c>
      <c r="F89" s="37" t="s">
        <v>405</v>
      </c>
      <c r="G89" s="38">
        <v>1</v>
      </c>
      <c r="H89" s="38"/>
      <c r="I89" s="37" t="s">
        <v>40</v>
      </c>
      <c r="J89" s="38">
        <v>8</v>
      </c>
      <c r="K89" s="39">
        <v>22502549.944649994</v>
      </c>
      <c r="L89" s="33"/>
      <c r="M89" s="32" t="s">
        <v>1503</v>
      </c>
      <c r="N89" s="62">
        <v>0</v>
      </c>
      <c r="O89" s="62">
        <v>0</v>
      </c>
      <c r="P89" s="65">
        <f t="shared" si="16"/>
        <v>0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66">
        <f t="shared" si="17"/>
        <v>0</v>
      </c>
      <c r="AC89" s="66">
        <f t="shared" si="18"/>
        <v>0</v>
      </c>
      <c r="AD89" s="66">
        <f t="shared" si="19"/>
        <v>0</v>
      </c>
      <c r="AE89" s="66">
        <f t="shared" si="20"/>
        <v>1</v>
      </c>
      <c r="AF89" s="66">
        <f t="shared" si="21"/>
        <v>0</v>
      </c>
      <c r="AG89" s="66">
        <f t="shared" si="11"/>
        <v>0</v>
      </c>
      <c r="AH89" s="66">
        <f t="shared" si="12"/>
        <v>0</v>
      </c>
      <c r="AI89" s="66">
        <f t="shared" si="13"/>
        <v>0</v>
      </c>
      <c r="AJ89" s="66">
        <f t="shared" si="14"/>
        <v>8</v>
      </c>
      <c r="AK89" s="66">
        <f t="shared" si="15"/>
        <v>0</v>
      </c>
    </row>
    <row r="90" spans="1:37" ht="61.5" hidden="1" customHeight="1">
      <c r="A90" s="35" t="s">
        <v>1450</v>
      </c>
      <c r="B90" s="36" t="s">
        <v>36</v>
      </c>
      <c r="C90" s="37" t="s">
        <v>403</v>
      </c>
      <c r="D90" s="32">
        <v>320406</v>
      </c>
      <c r="E90" s="37" t="s">
        <v>406</v>
      </c>
      <c r="F90" s="37" t="s">
        <v>405</v>
      </c>
      <c r="G90" s="38">
        <v>1</v>
      </c>
      <c r="H90" s="38">
        <v>1</v>
      </c>
      <c r="I90" s="37" t="s">
        <v>407</v>
      </c>
      <c r="J90" s="38">
        <v>16</v>
      </c>
      <c r="K90" s="39">
        <v>45120136.644000001</v>
      </c>
      <c r="L90" s="33"/>
      <c r="M90" s="32" t="s">
        <v>1503</v>
      </c>
      <c r="N90" s="62">
        <v>0</v>
      </c>
      <c r="O90" s="62">
        <v>0</v>
      </c>
      <c r="P90" s="65">
        <f t="shared" si="16"/>
        <v>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66">
        <f t="shared" si="17"/>
        <v>0</v>
      </c>
      <c r="AC90" s="66">
        <f t="shared" si="18"/>
        <v>0</v>
      </c>
      <c r="AD90" s="66">
        <f t="shared" si="19"/>
        <v>0</v>
      </c>
      <c r="AE90" s="66">
        <f t="shared" si="20"/>
        <v>1</v>
      </c>
      <c r="AF90" s="66">
        <f t="shared" si="21"/>
        <v>0</v>
      </c>
      <c r="AG90" s="66">
        <f t="shared" si="11"/>
        <v>0</v>
      </c>
      <c r="AH90" s="66">
        <f t="shared" si="12"/>
        <v>0</v>
      </c>
      <c r="AI90" s="66">
        <f t="shared" si="13"/>
        <v>0</v>
      </c>
      <c r="AJ90" s="66">
        <f t="shared" si="14"/>
        <v>16</v>
      </c>
      <c r="AK90" s="66">
        <f t="shared" si="15"/>
        <v>0</v>
      </c>
    </row>
    <row r="91" spans="1:37" ht="61.5" hidden="1" customHeight="1">
      <c r="A91" s="35" t="s">
        <v>1450</v>
      </c>
      <c r="B91" s="36" t="s">
        <v>36</v>
      </c>
      <c r="C91" s="37" t="s">
        <v>403</v>
      </c>
      <c r="D91" s="32">
        <v>136825</v>
      </c>
      <c r="E91" s="37" t="s">
        <v>1368</v>
      </c>
      <c r="F91" s="37" t="s">
        <v>405</v>
      </c>
      <c r="G91" s="38">
        <v>2</v>
      </c>
      <c r="H91" s="38">
        <v>1</v>
      </c>
      <c r="I91" s="37" t="s">
        <v>40</v>
      </c>
      <c r="J91" s="38">
        <v>8</v>
      </c>
      <c r="K91" s="39">
        <v>22697871.370499995</v>
      </c>
      <c r="L91" s="33"/>
      <c r="M91" s="32" t="s">
        <v>1503</v>
      </c>
      <c r="N91" s="62">
        <v>0</v>
      </c>
      <c r="O91" s="62">
        <v>0</v>
      </c>
      <c r="P91" s="65">
        <f t="shared" si="16"/>
        <v>0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66">
        <f t="shared" si="17"/>
        <v>0</v>
      </c>
      <c r="AC91" s="66">
        <f t="shared" si="18"/>
        <v>0</v>
      </c>
      <c r="AD91" s="66">
        <f t="shared" si="19"/>
        <v>0</v>
      </c>
      <c r="AE91" s="66">
        <f t="shared" si="20"/>
        <v>1</v>
      </c>
      <c r="AF91" s="66">
        <f t="shared" si="21"/>
        <v>0</v>
      </c>
      <c r="AG91" s="66">
        <f t="shared" si="11"/>
        <v>0</v>
      </c>
      <c r="AH91" s="66">
        <f t="shared" si="12"/>
        <v>0</v>
      </c>
      <c r="AI91" s="66">
        <f t="shared" si="13"/>
        <v>0</v>
      </c>
      <c r="AJ91" s="66">
        <f t="shared" si="14"/>
        <v>8</v>
      </c>
      <c r="AK91" s="66">
        <f t="shared" si="15"/>
        <v>0</v>
      </c>
    </row>
    <row r="92" spans="1:37" ht="61.5" hidden="1" customHeight="1">
      <c r="A92" s="35" t="s">
        <v>1451</v>
      </c>
      <c r="B92" s="36" t="s">
        <v>36</v>
      </c>
      <c r="C92" s="37" t="s">
        <v>403</v>
      </c>
      <c r="D92" s="32">
        <v>305445</v>
      </c>
      <c r="E92" s="37" t="s">
        <v>1367</v>
      </c>
      <c r="F92" s="37" t="s">
        <v>405</v>
      </c>
      <c r="G92" s="38">
        <v>2</v>
      </c>
      <c r="H92" s="38">
        <v>1</v>
      </c>
      <c r="I92" s="37" t="s">
        <v>41</v>
      </c>
      <c r="J92" s="38">
        <v>20</v>
      </c>
      <c r="K92" s="39">
        <v>47655164.238574989</v>
      </c>
      <c r="L92" s="33"/>
      <c r="M92" s="32" t="s">
        <v>1503</v>
      </c>
      <c r="N92" s="62">
        <v>0</v>
      </c>
      <c r="O92" s="62">
        <v>0</v>
      </c>
      <c r="P92" s="65">
        <f t="shared" si="16"/>
        <v>0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66">
        <f t="shared" si="17"/>
        <v>0</v>
      </c>
      <c r="AC92" s="66">
        <f t="shared" si="18"/>
        <v>0</v>
      </c>
      <c r="AD92" s="66">
        <f t="shared" si="19"/>
        <v>0</v>
      </c>
      <c r="AE92" s="66">
        <f t="shared" si="20"/>
        <v>1</v>
      </c>
      <c r="AF92" s="66">
        <f t="shared" si="21"/>
        <v>0</v>
      </c>
      <c r="AG92" s="66">
        <f t="shared" si="11"/>
        <v>0</v>
      </c>
      <c r="AH92" s="66">
        <f t="shared" si="12"/>
        <v>0</v>
      </c>
      <c r="AI92" s="66">
        <f t="shared" si="13"/>
        <v>0</v>
      </c>
      <c r="AJ92" s="66">
        <f t="shared" si="14"/>
        <v>20</v>
      </c>
      <c r="AK92" s="66">
        <f t="shared" si="15"/>
        <v>0</v>
      </c>
    </row>
    <row r="93" spans="1:37" ht="61.5" hidden="1" customHeight="1">
      <c r="A93" s="35" t="s">
        <v>1450</v>
      </c>
      <c r="B93" s="36" t="s">
        <v>63</v>
      </c>
      <c r="C93" s="37" t="s">
        <v>569</v>
      </c>
      <c r="D93" s="32">
        <v>100079</v>
      </c>
      <c r="E93" s="37" t="s">
        <v>570</v>
      </c>
      <c r="F93" s="37" t="s">
        <v>571</v>
      </c>
      <c r="G93" s="38">
        <v>2</v>
      </c>
      <c r="H93" s="38">
        <v>1</v>
      </c>
      <c r="I93" s="37" t="s">
        <v>74</v>
      </c>
      <c r="J93" s="38">
        <v>2</v>
      </c>
      <c r="K93" s="39">
        <v>3797075.3658750001</v>
      </c>
      <c r="L93" s="33"/>
      <c r="M93" s="32" t="s">
        <v>1484</v>
      </c>
      <c r="N93" s="62">
        <v>0</v>
      </c>
      <c r="O93" s="62">
        <v>0</v>
      </c>
      <c r="P93" s="65">
        <f t="shared" si="16"/>
        <v>0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66">
        <f t="shared" si="17"/>
        <v>0</v>
      </c>
      <c r="AC93" s="66">
        <f t="shared" si="18"/>
        <v>0</v>
      </c>
      <c r="AD93" s="66">
        <f t="shared" si="19"/>
        <v>1</v>
      </c>
      <c r="AE93" s="66">
        <f t="shared" si="20"/>
        <v>0</v>
      </c>
      <c r="AF93" s="66">
        <f t="shared" si="21"/>
        <v>0</v>
      </c>
      <c r="AG93" s="66">
        <f t="shared" si="11"/>
        <v>0</v>
      </c>
      <c r="AH93" s="66">
        <f t="shared" si="12"/>
        <v>0</v>
      </c>
      <c r="AI93" s="66">
        <f t="shared" si="13"/>
        <v>2</v>
      </c>
      <c r="AJ93" s="66">
        <f t="shared" si="14"/>
        <v>0</v>
      </c>
      <c r="AK93" s="66">
        <f t="shared" si="15"/>
        <v>0</v>
      </c>
    </row>
    <row r="94" spans="1:37" ht="61.5" hidden="1" customHeight="1">
      <c r="A94" s="35" t="s">
        <v>1450</v>
      </c>
      <c r="B94" s="36" t="s">
        <v>63</v>
      </c>
      <c r="C94" s="37" t="s">
        <v>572</v>
      </c>
      <c r="D94" s="32">
        <v>100433</v>
      </c>
      <c r="E94" s="37" t="s">
        <v>573</v>
      </c>
      <c r="F94" s="37" t="s">
        <v>572</v>
      </c>
      <c r="G94" s="38">
        <v>2</v>
      </c>
      <c r="H94" s="38">
        <v>1</v>
      </c>
      <c r="I94" s="37" t="s">
        <v>80</v>
      </c>
      <c r="J94" s="38">
        <v>4</v>
      </c>
      <c r="K94" s="39">
        <v>11111557.910724999</v>
      </c>
      <c r="L94" s="33"/>
      <c r="M94" s="32" t="s">
        <v>1484</v>
      </c>
      <c r="N94" s="62">
        <v>0</v>
      </c>
      <c r="O94" s="62">
        <v>0</v>
      </c>
      <c r="P94" s="65">
        <f t="shared" si="16"/>
        <v>0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66">
        <f t="shared" si="17"/>
        <v>0</v>
      </c>
      <c r="AC94" s="66">
        <f t="shared" si="18"/>
        <v>0</v>
      </c>
      <c r="AD94" s="66">
        <f t="shared" si="19"/>
        <v>1</v>
      </c>
      <c r="AE94" s="66">
        <f t="shared" si="20"/>
        <v>0</v>
      </c>
      <c r="AF94" s="66">
        <f t="shared" si="21"/>
        <v>0</v>
      </c>
      <c r="AG94" s="66">
        <f t="shared" si="11"/>
        <v>0</v>
      </c>
      <c r="AH94" s="66">
        <f t="shared" si="12"/>
        <v>0</v>
      </c>
      <c r="AI94" s="66">
        <f t="shared" si="13"/>
        <v>4</v>
      </c>
      <c r="AJ94" s="66">
        <f t="shared" si="14"/>
        <v>0</v>
      </c>
      <c r="AK94" s="66">
        <f t="shared" si="15"/>
        <v>0</v>
      </c>
    </row>
    <row r="95" spans="1:37" s="16" customFormat="1" ht="61.5" hidden="1" customHeight="1">
      <c r="A95" s="42" t="s">
        <v>1450</v>
      </c>
      <c r="B95" s="43" t="s">
        <v>63</v>
      </c>
      <c r="C95" s="41" t="s">
        <v>572</v>
      </c>
      <c r="D95" s="32">
        <v>1004388</v>
      </c>
      <c r="E95" s="41" t="s">
        <v>1436</v>
      </c>
      <c r="F95" s="41" t="s">
        <v>1404</v>
      </c>
      <c r="G95" s="44">
        <v>2</v>
      </c>
      <c r="H95" s="44">
        <v>1</v>
      </c>
      <c r="I95" s="41" t="s">
        <v>74</v>
      </c>
      <c r="J95" s="44">
        <v>2</v>
      </c>
      <c r="K95" s="39">
        <v>3755459.4455249999</v>
      </c>
      <c r="L95" s="33"/>
      <c r="M95" s="32" t="s">
        <v>1484</v>
      </c>
      <c r="N95" s="62">
        <v>0</v>
      </c>
      <c r="O95" s="62">
        <v>0</v>
      </c>
      <c r="P95" s="65">
        <f t="shared" si="16"/>
        <v>0</v>
      </c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66">
        <f t="shared" si="17"/>
        <v>0</v>
      </c>
      <c r="AC95" s="66">
        <f t="shared" si="18"/>
        <v>0</v>
      </c>
      <c r="AD95" s="66">
        <f t="shared" si="19"/>
        <v>1</v>
      </c>
      <c r="AE95" s="66">
        <f t="shared" si="20"/>
        <v>0</v>
      </c>
      <c r="AF95" s="66">
        <f t="shared" si="21"/>
        <v>0</v>
      </c>
      <c r="AG95" s="66">
        <f t="shared" si="11"/>
        <v>0</v>
      </c>
      <c r="AH95" s="66">
        <f t="shared" si="12"/>
        <v>0</v>
      </c>
      <c r="AI95" s="66">
        <f t="shared" si="13"/>
        <v>2</v>
      </c>
      <c r="AJ95" s="66">
        <f t="shared" si="14"/>
        <v>0</v>
      </c>
      <c r="AK95" s="66">
        <f t="shared" si="15"/>
        <v>0</v>
      </c>
    </row>
    <row r="96" spans="1:37" ht="61.5" hidden="1" customHeight="1">
      <c r="A96" s="35" t="s">
        <v>1450</v>
      </c>
      <c r="B96" s="36" t="s">
        <v>63</v>
      </c>
      <c r="C96" s="37" t="s">
        <v>64</v>
      </c>
      <c r="D96" s="32">
        <v>102154</v>
      </c>
      <c r="E96" s="37" t="s">
        <v>68</v>
      </c>
      <c r="F96" s="37" t="s">
        <v>66</v>
      </c>
      <c r="G96" s="38">
        <v>4</v>
      </c>
      <c r="H96" s="38">
        <v>1</v>
      </c>
      <c r="I96" s="37" t="s">
        <v>67</v>
      </c>
      <c r="J96" s="38">
        <v>9</v>
      </c>
      <c r="K96" s="39">
        <v>30578805.743425</v>
      </c>
      <c r="L96" s="33"/>
      <c r="M96" s="32" t="s">
        <v>1503</v>
      </c>
      <c r="N96" s="62">
        <v>0.05</v>
      </c>
      <c r="O96" s="62">
        <v>0.05</v>
      </c>
      <c r="P96" s="65">
        <f t="shared" si="16"/>
        <v>0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66">
        <f t="shared" si="17"/>
        <v>0</v>
      </c>
      <c r="AC96" s="66">
        <f t="shared" si="18"/>
        <v>0</v>
      </c>
      <c r="AD96" s="66">
        <f t="shared" si="19"/>
        <v>0</v>
      </c>
      <c r="AE96" s="66">
        <f t="shared" si="20"/>
        <v>1</v>
      </c>
      <c r="AF96" s="66">
        <f t="shared" si="21"/>
        <v>0</v>
      </c>
      <c r="AG96" s="66">
        <f t="shared" si="11"/>
        <v>0</v>
      </c>
      <c r="AH96" s="66">
        <f t="shared" si="12"/>
        <v>0</v>
      </c>
      <c r="AI96" s="66">
        <f t="shared" si="13"/>
        <v>0</v>
      </c>
      <c r="AJ96" s="66">
        <f t="shared" si="14"/>
        <v>9</v>
      </c>
      <c r="AK96" s="66">
        <f t="shared" si="15"/>
        <v>0</v>
      </c>
    </row>
    <row r="97" spans="1:37" ht="61.5" hidden="1" customHeight="1">
      <c r="A97" s="35" t="s">
        <v>1451</v>
      </c>
      <c r="B97" s="36" t="s">
        <v>63</v>
      </c>
      <c r="C97" s="37" t="s">
        <v>64</v>
      </c>
      <c r="D97" s="32">
        <v>500053</v>
      </c>
      <c r="E97" s="37" t="s">
        <v>70</v>
      </c>
      <c r="F97" s="37" t="s">
        <v>66</v>
      </c>
      <c r="G97" s="38">
        <v>4</v>
      </c>
      <c r="H97" s="38">
        <v>1</v>
      </c>
      <c r="I97" s="37" t="s">
        <v>67</v>
      </c>
      <c r="J97" s="38">
        <v>9</v>
      </c>
      <c r="K97" s="39">
        <v>26610436.641125005</v>
      </c>
      <c r="L97" s="33"/>
      <c r="M97" s="32" t="s">
        <v>1503</v>
      </c>
      <c r="N97" s="62">
        <v>0.05</v>
      </c>
      <c r="O97" s="62">
        <v>0.05</v>
      </c>
      <c r="P97" s="65">
        <f t="shared" si="16"/>
        <v>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66">
        <f t="shared" si="17"/>
        <v>0</v>
      </c>
      <c r="AC97" s="66">
        <f t="shared" si="18"/>
        <v>0</v>
      </c>
      <c r="AD97" s="66">
        <f t="shared" si="19"/>
        <v>0</v>
      </c>
      <c r="AE97" s="66">
        <f t="shared" si="20"/>
        <v>1</v>
      </c>
      <c r="AF97" s="66">
        <f t="shared" si="21"/>
        <v>0</v>
      </c>
      <c r="AG97" s="66">
        <f t="shared" si="11"/>
        <v>0</v>
      </c>
      <c r="AH97" s="66">
        <f t="shared" si="12"/>
        <v>0</v>
      </c>
      <c r="AI97" s="66">
        <f t="shared" si="13"/>
        <v>0</v>
      </c>
      <c r="AJ97" s="66">
        <f t="shared" si="14"/>
        <v>9</v>
      </c>
      <c r="AK97" s="66">
        <f t="shared" si="15"/>
        <v>0</v>
      </c>
    </row>
    <row r="98" spans="1:37" ht="61.5" hidden="1" customHeight="1">
      <c r="A98" s="35" t="s">
        <v>1450</v>
      </c>
      <c r="B98" s="36" t="s">
        <v>63</v>
      </c>
      <c r="C98" s="37" t="s">
        <v>64</v>
      </c>
      <c r="D98" s="32">
        <v>102149</v>
      </c>
      <c r="E98" s="37" t="s">
        <v>574</v>
      </c>
      <c r="F98" s="37" t="s">
        <v>64</v>
      </c>
      <c r="G98" s="38">
        <v>4</v>
      </c>
      <c r="H98" s="38">
        <v>1</v>
      </c>
      <c r="I98" s="37" t="s">
        <v>67</v>
      </c>
      <c r="J98" s="38">
        <v>9</v>
      </c>
      <c r="K98" s="39">
        <v>25472507.723149996</v>
      </c>
      <c r="L98" s="33"/>
      <c r="M98" s="32" t="s">
        <v>1503</v>
      </c>
      <c r="N98" s="62">
        <v>0.05</v>
      </c>
      <c r="O98" s="62">
        <v>0.05</v>
      </c>
      <c r="P98" s="65">
        <f t="shared" si="16"/>
        <v>0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66">
        <f t="shared" si="17"/>
        <v>0</v>
      </c>
      <c r="AC98" s="66">
        <f t="shared" si="18"/>
        <v>0</v>
      </c>
      <c r="AD98" s="66">
        <f t="shared" si="19"/>
        <v>0</v>
      </c>
      <c r="AE98" s="66">
        <f t="shared" si="20"/>
        <v>1</v>
      </c>
      <c r="AF98" s="66">
        <f t="shared" si="21"/>
        <v>0</v>
      </c>
      <c r="AG98" s="66">
        <f t="shared" si="11"/>
        <v>0</v>
      </c>
      <c r="AH98" s="66">
        <f t="shared" si="12"/>
        <v>0</v>
      </c>
      <c r="AI98" s="66">
        <f t="shared" si="13"/>
        <v>0</v>
      </c>
      <c r="AJ98" s="66">
        <f t="shared" si="14"/>
        <v>9</v>
      </c>
      <c r="AK98" s="66">
        <f t="shared" si="15"/>
        <v>0</v>
      </c>
    </row>
    <row r="99" spans="1:37" ht="61.5" hidden="1" customHeight="1">
      <c r="A99" s="35" t="s">
        <v>1450</v>
      </c>
      <c r="B99" s="36" t="s">
        <v>63</v>
      </c>
      <c r="C99" s="37" t="s">
        <v>64</v>
      </c>
      <c r="D99" s="32">
        <v>102181</v>
      </c>
      <c r="E99" s="37" t="s">
        <v>69</v>
      </c>
      <c r="F99" s="37" t="s">
        <v>66</v>
      </c>
      <c r="G99" s="38">
        <v>4</v>
      </c>
      <c r="H99" s="38">
        <v>1</v>
      </c>
      <c r="I99" s="37" t="s">
        <v>67</v>
      </c>
      <c r="J99" s="38">
        <v>9</v>
      </c>
      <c r="K99" s="39">
        <v>26651925.594849996</v>
      </c>
      <c r="L99" s="33"/>
      <c r="M99" s="32" t="s">
        <v>1503</v>
      </c>
      <c r="N99" s="62">
        <v>0.05</v>
      </c>
      <c r="O99" s="62">
        <v>0.05</v>
      </c>
      <c r="P99" s="65">
        <f t="shared" si="16"/>
        <v>0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66">
        <f t="shared" si="17"/>
        <v>0</v>
      </c>
      <c r="AC99" s="66">
        <f t="shared" si="18"/>
        <v>0</v>
      </c>
      <c r="AD99" s="66">
        <f t="shared" si="19"/>
        <v>0</v>
      </c>
      <c r="AE99" s="66">
        <f t="shared" si="20"/>
        <v>1</v>
      </c>
      <c r="AF99" s="66">
        <f t="shared" si="21"/>
        <v>0</v>
      </c>
      <c r="AG99" s="66">
        <f t="shared" si="11"/>
        <v>0</v>
      </c>
      <c r="AH99" s="66">
        <f t="shared" si="12"/>
        <v>0</v>
      </c>
      <c r="AI99" s="66">
        <f t="shared" si="13"/>
        <v>0</v>
      </c>
      <c r="AJ99" s="66">
        <f t="shared" si="14"/>
        <v>9</v>
      </c>
      <c r="AK99" s="66">
        <f t="shared" si="15"/>
        <v>0</v>
      </c>
    </row>
    <row r="100" spans="1:37" ht="61.5" hidden="1" customHeight="1">
      <c r="A100" s="35" t="s">
        <v>1450</v>
      </c>
      <c r="B100" s="36" t="s">
        <v>63</v>
      </c>
      <c r="C100" s="37" t="s">
        <v>64</v>
      </c>
      <c r="D100" s="32">
        <v>102179</v>
      </c>
      <c r="E100" s="37" t="s">
        <v>1428</v>
      </c>
      <c r="F100" s="37" t="s">
        <v>66</v>
      </c>
      <c r="G100" s="38">
        <v>4</v>
      </c>
      <c r="H100" s="38">
        <v>1</v>
      </c>
      <c r="I100" s="37" t="s">
        <v>67</v>
      </c>
      <c r="J100" s="38">
        <v>9</v>
      </c>
      <c r="K100" s="39">
        <v>26651925.594849996</v>
      </c>
      <c r="L100" s="33"/>
      <c r="M100" s="32" t="s">
        <v>1503</v>
      </c>
      <c r="N100" s="62">
        <v>0.05</v>
      </c>
      <c r="O100" s="62">
        <v>0.05</v>
      </c>
      <c r="P100" s="65">
        <f t="shared" si="16"/>
        <v>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66">
        <f t="shared" si="17"/>
        <v>0</v>
      </c>
      <c r="AC100" s="66">
        <f t="shared" si="18"/>
        <v>0</v>
      </c>
      <c r="AD100" s="66">
        <f t="shared" si="19"/>
        <v>0</v>
      </c>
      <c r="AE100" s="66">
        <f t="shared" si="20"/>
        <v>1</v>
      </c>
      <c r="AF100" s="66">
        <f t="shared" si="21"/>
        <v>0</v>
      </c>
      <c r="AG100" s="66">
        <f t="shared" si="11"/>
        <v>0</v>
      </c>
      <c r="AH100" s="66">
        <f t="shared" si="12"/>
        <v>0</v>
      </c>
      <c r="AI100" s="66">
        <f t="shared" si="13"/>
        <v>0</v>
      </c>
      <c r="AJ100" s="66">
        <f t="shared" si="14"/>
        <v>9</v>
      </c>
      <c r="AK100" s="66">
        <f t="shared" si="15"/>
        <v>0</v>
      </c>
    </row>
    <row r="101" spans="1:37" ht="61.5" hidden="1" customHeight="1">
      <c r="A101" s="35" t="s">
        <v>1450</v>
      </c>
      <c r="B101" s="36" t="s">
        <v>63</v>
      </c>
      <c r="C101" s="37" t="s">
        <v>64</v>
      </c>
      <c r="D101" s="32">
        <v>102152</v>
      </c>
      <c r="E101" s="37" t="s">
        <v>65</v>
      </c>
      <c r="F101" s="37" t="s">
        <v>66</v>
      </c>
      <c r="G101" s="38">
        <v>4</v>
      </c>
      <c r="H101" s="38">
        <v>1</v>
      </c>
      <c r="I101" s="37" t="s">
        <v>67</v>
      </c>
      <c r="J101" s="38">
        <v>9</v>
      </c>
      <c r="K101" s="39">
        <v>26651925.594849996</v>
      </c>
      <c r="L101" s="33"/>
      <c r="M101" s="32" t="s">
        <v>1503</v>
      </c>
      <c r="N101" s="62">
        <v>0.05</v>
      </c>
      <c r="O101" s="62">
        <v>0.05</v>
      </c>
      <c r="P101" s="65">
        <f t="shared" si="16"/>
        <v>0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66">
        <f t="shared" si="17"/>
        <v>0</v>
      </c>
      <c r="AC101" s="66">
        <f t="shared" si="18"/>
        <v>0</v>
      </c>
      <c r="AD101" s="66">
        <f t="shared" si="19"/>
        <v>0</v>
      </c>
      <c r="AE101" s="66">
        <f t="shared" si="20"/>
        <v>1</v>
      </c>
      <c r="AF101" s="66">
        <f t="shared" si="21"/>
        <v>0</v>
      </c>
      <c r="AG101" s="66">
        <f t="shared" si="11"/>
        <v>0</v>
      </c>
      <c r="AH101" s="66">
        <f t="shared" si="12"/>
        <v>0</v>
      </c>
      <c r="AI101" s="66">
        <f t="shared" si="13"/>
        <v>0</v>
      </c>
      <c r="AJ101" s="66">
        <f t="shared" si="14"/>
        <v>9</v>
      </c>
      <c r="AK101" s="66">
        <f t="shared" si="15"/>
        <v>0</v>
      </c>
    </row>
    <row r="102" spans="1:37" ht="61.5" hidden="1" customHeight="1">
      <c r="A102" s="35" t="s">
        <v>1450</v>
      </c>
      <c r="B102" s="36" t="s">
        <v>63</v>
      </c>
      <c r="C102" s="37" t="s">
        <v>71</v>
      </c>
      <c r="D102" s="32">
        <v>100198</v>
      </c>
      <c r="E102" s="37" t="s">
        <v>1382</v>
      </c>
      <c r="F102" s="37" t="s">
        <v>575</v>
      </c>
      <c r="G102" s="38">
        <v>1</v>
      </c>
      <c r="H102" s="38">
        <v>1</v>
      </c>
      <c r="I102" s="37" t="s">
        <v>74</v>
      </c>
      <c r="J102" s="38">
        <v>2</v>
      </c>
      <c r="K102" s="39">
        <v>3797075.3658750001</v>
      </c>
      <c r="L102" s="33"/>
      <c r="M102" s="32" t="s">
        <v>1503</v>
      </c>
      <c r="N102" s="62">
        <v>0</v>
      </c>
      <c r="O102" s="62">
        <v>0</v>
      </c>
      <c r="P102" s="65">
        <f t="shared" si="16"/>
        <v>0</v>
      </c>
      <c r="Q102" s="92" t="s">
        <v>1505</v>
      </c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66">
        <f t="shared" si="17"/>
        <v>0</v>
      </c>
      <c r="AC102" s="66">
        <f t="shared" si="18"/>
        <v>0</v>
      </c>
      <c r="AD102" s="66">
        <f t="shared" si="19"/>
        <v>0</v>
      </c>
      <c r="AE102" s="66">
        <f t="shared" si="20"/>
        <v>1</v>
      </c>
      <c r="AF102" s="66">
        <f t="shared" si="21"/>
        <v>0</v>
      </c>
      <c r="AG102" s="66">
        <f t="shared" si="11"/>
        <v>0</v>
      </c>
      <c r="AH102" s="66">
        <f t="shared" si="12"/>
        <v>0</v>
      </c>
      <c r="AI102" s="66">
        <f t="shared" si="13"/>
        <v>0</v>
      </c>
      <c r="AJ102" s="66">
        <f t="shared" si="14"/>
        <v>2</v>
      </c>
      <c r="AK102" s="66">
        <f t="shared" si="15"/>
        <v>0</v>
      </c>
    </row>
    <row r="103" spans="1:37" ht="61.5" hidden="1" customHeight="1">
      <c r="A103" s="35" t="s">
        <v>1450</v>
      </c>
      <c r="B103" s="36" t="s">
        <v>63</v>
      </c>
      <c r="C103" s="37" t="s">
        <v>71</v>
      </c>
      <c r="D103" s="32">
        <v>100204</v>
      </c>
      <c r="E103" s="37" t="s">
        <v>576</v>
      </c>
      <c r="F103" s="37" t="s">
        <v>575</v>
      </c>
      <c r="G103" s="38">
        <v>1</v>
      </c>
      <c r="H103" s="38">
        <v>1</v>
      </c>
      <c r="I103" s="37" t="s">
        <v>74</v>
      </c>
      <c r="J103" s="38">
        <v>2</v>
      </c>
      <c r="K103" s="39">
        <v>3797075.3658750001</v>
      </c>
      <c r="L103" s="33"/>
      <c r="M103" s="32" t="s">
        <v>1503</v>
      </c>
      <c r="N103" s="62">
        <v>0</v>
      </c>
      <c r="O103" s="62">
        <v>0</v>
      </c>
      <c r="P103" s="65">
        <f t="shared" si="16"/>
        <v>0</v>
      </c>
      <c r="Q103" s="92" t="s">
        <v>1505</v>
      </c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66">
        <f t="shared" si="17"/>
        <v>0</v>
      </c>
      <c r="AC103" s="66">
        <f t="shared" si="18"/>
        <v>0</v>
      </c>
      <c r="AD103" s="66">
        <f t="shared" si="19"/>
        <v>0</v>
      </c>
      <c r="AE103" s="66">
        <f t="shared" si="20"/>
        <v>1</v>
      </c>
      <c r="AF103" s="66">
        <f t="shared" si="21"/>
        <v>0</v>
      </c>
      <c r="AG103" s="66">
        <f t="shared" si="11"/>
        <v>0</v>
      </c>
      <c r="AH103" s="66">
        <f t="shared" si="12"/>
        <v>0</v>
      </c>
      <c r="AI103" s="66">
        <f t="shared" si="13"/>
        <v>0</v>
      </c>
      <c r="AJ103" s="66">
        <f t="shared" si="14"/>
        <v>2</v>
      </c>
      <c r="AK103" s="66">
        <f t="shared" si="15"/>
        <v>0</v>
      </c>
    </row>
    <row r="104" spans="1:37" ht="61.5" hidden="1" customHeight="1">
      <c r="A104" s="35" t="s">
        <v>1451</v>
      </c>
      <c r="B104" s="36" t="s">
        <v>63</v>
      </c>
      <c r="C104" s="37" t="s">
        <v>71</v>
      </c>
      <c r="D104" s="32">
        <v>300029</v>
      </c>
      <c r="E104" s="37" t="s">
        <v>72</v>
      </c>
      <c r="F104" s="37" t="s">
        <v>73</v>
      </c>
      <c r="G104" s="38">
        <v>1</v>
      </c>
      <c r="H104" s="38">
        <v>1</v>
      </c>
      <c r="I104" s="37" t="s">
        <v>41</v>
      </c>
      <c r="J104" s="38">
        <v>20</v>
      </c>
      <c r="K104" s="39">
        <v>48270375</v>
      </c>
      <c r="L104" s="33"/>
      <c r="M104" s="32" t="s">
        <v>1503</v>
      </c>
      <c r="N104" s="62">
        <v>0</v>
      </c>
      <c r="O104" s="62">
        <v>0</v>
      </c>
      <c r="P104" s="65">
        <f t="shared" si="16"/>
        <v>0</v>
      </c>
      <c r="Q104" s="92" t="s">
        <v>1505</v>
      </c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66">
        <f t="shared" si="17"/>
        <v>0</v>
      </c>
      <c r="AC104" s="66">
        <f t="shared" si="18"/>
        <v>0</v>
      </c>
      <c r="AD104" s="66">
        <f t="shared" si="19"/>
        <v>0</v>
      </c>
      <c r="AE104" s="66">
        <f t="shared" si="20"/>
        <v>1</v>
      </c>
      <c r="AF104" s="66">
        <f t="shared" si="21"/>
        <v>0</v>
      </c>
      <c r="AG104" s="66">
        <f t="shared" si="11"/>
        <v>0</v>
      </c>
      <c r="AH104" s="66">
        <f t="shared" si="12"/>
        <v>0</v>
      </c>
      <c r="AI104" s="66">
        <f t="shared" si="13"/>
        <v>0</v>
      </c>
      <c r="AJ104" s="66">
        <f t="shared" si="14"/>
        <v>20</v>
      </c>
      <c r="AK104" s="66">
        <f t="shared" si="15"/>
        <v>0</v>
      </c>
    </row>
    <row r="105" spans="1:37" ht="61.5" hidden="1" customHeight="1">
      <c r="A105" s="35" t="s">
        <v>1450</v>
      </c>
      <c r="B105" s="36" t="s">
        <v>63</v>
      </c>
      <c r="C105" s="37" t="s">
        <v>71</v>
      </c>
      <c r="D105" s="32">
        <v>100214</v>
      </c>
      <c r="E105" s="37" t="s">
        <v>1383</v>
      </c>
      <c r="F105" s="37" t="s">
        <v>575</v>
      </c>
      <c r="G105" s="38">
        <v>1</v>
      </c>
      <c r="H105" s="38">
        <v>1</v>
      </c>
      <c r="I105" s="37" t="s">
        <v>76</v>
      </c>
      <c r="J105" s="38">
        <v>3</v>
      </c>
      <c r="K105" s="39">
        <v>5695613.0538250003</v>
      </c>
      <c r="L105" s="33"/>
      <c r="M105" s="32" t="s">
        <v>1503</v>
      </c>
      <c r="N105" s="62">
        <v>0</v>
      </c>
      <c r="O105" s="62">
        <v>0</v>
      </c>
      <c r="P105" s="65">
        <f t="shared" si="16"/>
        <v>0</v>
      </c>
      <c r="Q105" s="92" t="s">
        <v>1505</v>
      </c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66">
        <f t="shared" si="17"/>
        <v>0</v>
      </c>
      <c r="AC105" s="66">
        <f t="shared" si="18"/>
        <v>0</v>
      </c>
      <c r="AD105" s="66">
        <f t="shared" si="19"/>
        <v>0</v>
      </c>
      <c r="AE105" s="66">
        <f t="shared" si="20"/>
        <v>1</v>
      </c>
      <c r="AF105" s="66">
        <f t="shared" si="21"/>
        <v>0</v>
      </c>
      <c r="AG105" s="66">
        <f t="shared" si="11"/>
        <v>0</v>
      </c>
      <c r="AH105" s="66">
        <f t="shared" si="12"/>
        <v>0</v>
      </c>
      <c r="AI105" s="66">
        <f t="shared" si="13"/>
        <v>0</v>
      </c>
      <c r="AJ105" s="66">
        <f t="shared" si="14"/>
        <v>3</v>
      </c>
      <c r="AK105" s="66">
        <f t="shared" si="15"/>
        <v>0</v>
      </c>
    </row>
    <row r="106" spans="1:37" ht="61.5" hidden="1" customHeight="1">
      <c r="A106" s="35" t="s">
        <v>1450</v>
      </c>
      <c r="B106" s="36" t="s">
        <v>63</v>
      </c>
      <c r="C106" s="37" t="s">
        <v>71</v>
      </c>
      <c r="D106" s="32">
        <v>100185</v>
      </c>
      <c r="E106" s="37" t="s">
        <v>1432</v>
      </c>
      <c r="F106" s="37" t="s">
        <v>1433</v>
      </c>
      <c r="G106" s="38">
        <v>2</v>
      </c>
      <c r="H106" s="38">
        <v>1</v>
      </c>
      <c r="I106" s="37" t="s">
        <v>76</v>
      </c>
      <c r="J106" s="38">
        <v>3</v>
      </c>
      <c r="K106" s="39">
        <v>5858371.6957250005</v>
      </c>
      <c r="L106" s="33"/>
      <c r="M106" s="32" t="s">
        <v>1503</v>
      </c>
      <c r="N106" s="62">
        <v>0</v>
      </c>
      <c r="O106" s="62">
        <v>0</v>
      </c>
      <c r="P106" s="65">
        <f t="shared" si="16"/>
        <v>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66">
        <f t="shared" si="17"/>
        <v>0</v>
      </c>
      <c r="AC106" s="66">
        <f t="shared" si="18"/>
        <v>0</v>
      </c>
      <c r="AD106" s="66">
        <f t="shared" si="19"/>
        <v>0</v>
      </c>
      <c r="AE106" s="66">
        <f t="shared" si="20"/>
        <v>1</v>
      </c>
      <c r="AF106" s="66">
        <f t="shared" si="21"/>
        <v>0</v>
      </c>
      <c r="AG106" s="66">
        <f t="shared" si="11"/>
        <v>0</v>
      </c>
      <c r="AH106" s="66">
        <f t="shared" si="12"/>
        <v>0</v>
      </c>
      <c r="AI106" s="66">
        <f t="shared" si="13"/>
        <v>0</v>
      </c>
      <c r="AJ106" s="66">
        <f t="shared" si="14"/>
        <v>3</v>
      </c>
      <c r="AK106" s="66">
        <f t="shared" si="15"/>
        <v>0</v>
      </c>
    </row>
    <row r="107" spans="1:37" s="16" customFormat="1" ht="61.5" hidden="1" customHeight="1">
      <c r="A107" s="35" t="s">
        <v>1451</v>
      </c>
      <c r="B107" s="43" t="s">
        <v>63</v>
      </c>
      <c r="C107" s="41" t="s">
        <v>75</v>
      </c>
      <c r="D107" s="32">
        <v>300043</v>
      </c>
      <c r="E107" s="41" t="s">
        <v>1434</v>
      </c>
      <c r="F107" s="41" t="s">
        <v>1435</v>
      </c>
      <c r="G107" s="44">
        <v>1</v>
      </c>
      <c r="H107" s="44">
        <v>1</v>
      </c>
      <c r="I107" s="41" t="s">
        <v>80</v>
      </c>
      <c r="J107" s="44">
        <v>4</v>
      </c>
      <c r="K107" s="39">
        <v>9589937.5762999989</v>
      </c>
      <c r="L107" s="33"/>
      <c r="M107" s="32" t="s">
        <v>1484</v>
      </c>
      <c r="N107" s="62">
        <v>0</v>
      </c>
      <c r="O107" s="62">
        <v>0</v>
      </c>
      <c r="P107" s="65">
        <f t="shared" si="16"/>
        <v>0</v>
      </c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66">
        <f t="shared" si="17"/>
        <v>0</v>
      </c>
      <c r="AC107" s="66">
        <f t="shared" si="18"/>
        <v>0</v>
      </c>
      <c r="AD107" s="66">
        <f t="shared" si="19"/>
        <v>1</v>
      </c>
      <c r="AE107" s="66">
        <f t="shared" si="20"/>
        <v>0</v>
      </c>
      <c r="AF107" s="66">
        <f t="shared" si="21"/>
        <v>0</v>
      </c>
      <c r="AG107" s="66">
        <f t="shared" si="11"/>
        <v>0</v>
      </c>
      <c r="AH107" s="66">
        <f t="shared" si="12"/>
        <v>0</v>
      </c>
      <c r="AI107" s="66">
        <f t="shared" si="13"/>
        <v>4</v>
      </c>
      <c r="AJ107" s="66">
        <f t="shared" si="14"/>
        <v>0</v>
      </c>
      <c r="AK107" s="66">
        <f t="shared" si="15"/>
        <v>0</v>
      </c>
    </row>
    <row r="108" spans="1:37" ht="61.5" hidden="1" customHeight="1">
      <c r="A108" s="35" t="s">
        <v>1450</v>
      </c>
      <c r="B108" s="36" t="s">
        <v>63</v>
      </c>
      <c r="C108" s="37" t="s">
        <v>75</v>
      </c>
      <c r="D108" s="32">
        <v>100513</v>
      </c>
      <c r="E108" s="37" t="s">
        <v>81</v>
      </c>
      <c r="F108" s="37" t="s">
        <v>82</v>
      </c>
      <c r="G108" s="38">
        <v>2</v>
      </c>
      <c r="H108" s="38">
        <v>1</v>
      </c>
      <c r="I108" s="37" t="s">
        <v>76</v>
      </c>
      <c r="J108" s="38">
        <v>3</v>
      </c>
      <c r="K108" s="39">
        <v>5073993.8412250001</v>
      </c>
      <c r="L108" s="33"/>
      <c r="M108" s="32" t="s">
        <v>1484</v>
      </c>
      <c r="N108" s="62">
        <v>0</v>
      </c>
      <c r="O108" s="62">
        <v>0</v>
      </c>
      <c r="P108" s="65">
        <f t="shared" si="16"/>
        <v>0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66">
        <f t="shared" si="17"/>
        <v>0</v>
      </c>
      <c r="AC108" s="66">
        <f t="shared" si="18"/>
        <v>0</v>
      </c>
      <c r="AD108" s="66">
        <f t="shared" si="19"/>
        <v>1</v>
      </c>
      <c r="AE108" s="66">
        <f t="shared" si="20"/>
        <v>0</v>
      </c>
      <c r="AF108" s="66">
        <f t="shared" si="21"/>
        <v>0</v>
      </c>
      <c r="AG108" s="66">
        <f t="shared" si="11"/>
        <v>0</v>
      </c>
      <c r="AH108" s="66">
        <f t="shared" si="12"/>
        <v>0</v>
      </c>
      <c r="AI108" s="66">
        <f t="shared" si="13"/>
        <v>3</v>
      </c>
      <c r="AJ108" s="66">
        <f t="shared" si="14"/>
        <v>0</v>
      </c>
      <c r="AK108" s="66">
        <f t="shared" si="15"/>
        <v>0</v>
      </c>
    </row>
    <row r="109" spans="1:37" ht="61.5" hidden="1" customHeight="1">
      <c r="A109" s="35" t="s">
        <v>1450</v>
      </c>
      <c r="B109" s="36" t="s">
        <v>63</v>
      </c>
      <c r="C109" s="37" t="s">
        <v>75</v>
      </c>
      <c r="D109" s="32">
        <v>100514</v>
      </c>
      <c r="E109" s="37" t="s">
        <v>83</v>
      </c>
      <c r="F109" s="37" t="s">
        <v>82</v>
      </c>
      <c r="G109" s="38">
        <v>2</v>
      </c>
      <c r="H109" s="38">
        <v>1</v>
      </c>
      <c r="I109" s="37" t="s">
        <v>76</v>
      </c>
      <c r="J109" s="38">
        <v>3</v>
      </c>
      <c r="K109" s="39">
        <v>5073993.8412250001</v>
      </c>
      <c r="L109" s="33"/>
      <c r="M109" s="32" t="s">
        <v>1484</v>
      </c>
      <c r="N109" s="62">
        <v>0</v>
      </c>
      <c r="O109" s="62">
        <v>0</v>
      </c>
      <c r="P109" s="65">
        <f t="shared" si="16"/>
        <v>0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66">
        <f t="shared" si="17"/>
        <v>0</v>
      </c>
      <c r="AC109" s="66">
        <f t="shared" si="18"/>
        <v>0</v>
      </c>
      <c r="AD109" s="66">
        <f t="shared" si="19"/>
        <v>1</v>
      </c>
      <c r="AE109" s="66">
        <f t="shared" si="20"/>
        <v>0</v>
      </c>
      <c r="AF109" s="66">
        <f t="shared" si="21"/>
        <v>0</v>
      </c>
      <c r="AG109" s="66">
        <f t="shared" si="11"/>
        <v>0</v>
      </c>
      <c r="AH109" s="66">
        <f t="shared" si="12"/>
        <v>0</v>
      </c>
      <c r="AI109" s="66">
        <f t="shared" si="13"/>
        <v>3</v>
      </c>
      <c r="AJ109" s="66">
        <f t="shared" si="14"/>
        <v>0</v>
      </c>
      <c r="AK109" s="66">
        <f t="shared" si="15"/>
        <v>0</v>
      </c>
    </row>
    <row r="110" spans="1:37" ht="61.5" hidden="1" customHeight="1">
      <c r="A110" s="35" t="s">
        <v>1450</v>
      </c>
      <c r="B110" s="36" t="s">
        <v>63</v>
      </c>
      <c r="C110" s="37" t="s">
        <v>75</v>
      </c>
      <c r="D110" s="32">
        <v>100702</v>
      </c>
      <c r="E110" s="37" t="s">
        <v>577</v>
      </c>
      <c r="F110" s="37" t="s">
        <v>130</v>
      </c>
      <c r="G110" s="38">
        <v>2</v>
      </c>
      <c r="H110" s="38">
        <v>1</v>
      </c>
      <c r="I110" s="37" t="s">
        <v>19</v>
      </c>
      <c r="J110" s="38">
        <v>6</v>
      </c>
      <c r="K110" s="39">
        <v>17866914.005275</v>
      </c>
      <c r="L110" s="33"/>
      <c r="M110" s="32" t="s">
        <v>1484</v>
      </c>
      <c r="N110" s="62">
        <v>0</v>
      </c>
      <c r="O110" s="62">
        <v>0</v>
      </c>
      <c r="P110" s="65">
        <f t="shared" si="16"/>
        <v>0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66">
        <f t="shared" si="17"/>
        <v>0</v>
      </c>
      <c r="AC110" s="66">
        <f t="shared" si="18"/>
        <v>0</v>
      </c>
      <c r="AD110" s="66">
        <f t="shared" si="19"/>
        <v>1</v>
      </c>
      <c r="AE110" s="66">
        <f t="shared" si="20"/>
        <v>0</v>
      </c>
      <c r="AF110" s="66">
        <f t="shared" si="21"/>
        <v>0</v>
      </c>
      <c r="AG110" s="66">
        <f t="shared" si="11"/>
        <v>0</v>
      </c>
      <c r="AH110" s="66">
        <f t="shared" si="12"/>
        <v>0</v>
      </c>
      <c r="AI110" s="66">
        <f t="shared" si="13"/>
        <v>6</v>
      </c>
      <c r="AJ110" s="66">
        <f t="shared" si="14"/>
        <v>0</v>
      </c>
      <c r="AK110" s="66">
        <f t="shared" si="15"/>
        <v>0</v>
      </c>
    </row>
    <row r="111" spans="1:37" s="16" customFormat="1" ht="61.5" hidden="1" customHeight="1">
      <c r="A111" s="35" t="s">
        <v>1450</v>
      </c>
      <c r="B111" s="43" t="s">
        <v>63</v>
      </c>
      <c r="C111" s="41" t="s">
        <v>75</v>
      </c>
      <c r="D111" s="32">
        <v>100516</v>
      </c>
      <c r="E111" s="41" t="s">
        <v>84</v>
      </c>
      <c r="F111" s="41" t="s">
        <v>82</v>
      </c>
      <c r="G111" s="44">
        <v>2</v>
      </c>
      <c r="H111" s="44">
        <v>1</v>
      </c>
      <c r="I111" s="41" t="s">
        <v>80</v>
      </c>
      <c r="J111" s="44">
        <v>4</v>
      </c>
      <c r="K111" s="39">
        <v>10096781.87188909</v>
      </c>
      <c r="L111" s="33"/>
      <c r="M111" s="32" t="s">
        <v>1484</v>
      </c>
      <c r="N111" s="62">
        <v>0</v>
      </c>
      <c r="O111" s="62">
        <v>0</v>
      </c>
      <c r="P111" s="65">
        <f t="shared" si="16"/>
        <v>0</v>
      </c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66">
        <f t="shared" si="17"/>
        <v>0</v>
      </c>
      <c r="AC111" s="66">
        <f t="shared" si="18"/>
        <v>0</v>
      </c>
      <c r="AD111" s="66">
        <f t="shared" si="19"/>
        <v>1</v>
      </c>
      <c r="AE111" s="66">
        <f t="shared" si="20"/>
        <v>0</v>
      </c>
      <c r="AF111" s="66">
        <f t="shared" si="21"/>
        <v>0</v>
      </c>
      <c r="AG111" s="66">
        <f t="shared" si="11"/>
        <v>0</v>
      </c>
      <c r="AH111" s="66">
        <f t="shared" si="12"/>
        <v>0</v>
      </c>
      <c r="AI111" s="66">
        <f t="shared" si="13"/>
        <v>4</v>
      </c>
      <c r="AJ111" s="66">
        <f t="shared" si="14"/>
        <v>0</v>
      </c>
      <c r="AK111" s="66">
        <f t="shared" si="15"/>
        <v>0</v>
      </c>
    </row>
    <row r="112" spans="1:37" ht="61.5" hidden="1" customHeight="1">
      <c r="A112" s="35" t="s">
        <v>1450</v>
      </c>
      <c r="B112" s="36" t="s">
        <v>63</v>
      </c>
      <c r="C112" s="37" t="s">
        <v>75</v>
      </c>
      <c r="D112" s="32">
        <v>100517</v>
      </c>
      <c r="E112" s="37" t="s">
        <v>85</v>
      </c>
      <c r="F112" s="37" t="s">
        <v>82</v>
      </c>
      <c r="G112" s="38">
        <v>2</v>
      </c>
      <c r="H112" s="38">
        <v>1</v>
      </c>
      <c r="I112" s="37" t="s">
        <v>76</v>
      </c>
      <c r="J112" s="38">
        <v>3</v>
      </c>
      <c r="K112" s="39">
        <v>5073993.8412250001</v>
      </c>
      <c r="L112" s="33"/>
      <c r="M112" s="32" t="s">
        <v>1484</v>
      </c>
      <c r="N112" s="62">
        <v>0</v>
      </c>
      <c r="O112" s="62">
        <v>0</v>
      </c>
      <c r="P112" s="65">
        <f t="shared" si="16"/>
        <v>0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66">
        <f t="shared" si="17"/>
        <v>0</v>
      </c>
      <c r="AC112" s="66">
        <f t="shared" si="18"/>
        <v>0</v>
      </c>
      <c r="AD112" s="66">
        <f t="shared" si="19"/>
        <v>1</v>
      </c>
      <c r="AE112" s="66">
        <f t="shared" si="20"/>
        <v>0</v>
      </c>
      <c r="AF112" s="66">
        <f t="shared" si="21"/>
        <v>0</v>
      </c>
      <c r="AG112" s="66">
        <f t="shared" si="11"/>
        <v>0</v>
      </c>
      <c r="AH112" s="66">
        <f t="shared" si="12"/>
        <v>0</v>
      </c>
      <c r="AI112" s="66">
        <f t="shared" si="13"/>
        <v>3</v>
      </c>
      <c r="AJ112" s="66">
        <f t="shared" si="14"/>
        <v>0</v>
      </c>
      <c r="AK112" s="66">
        <f t="shared" si="15"/>
        <v>0</v>
      </c>
    </row>
    <row r="113" spans="1:37" ht="61.5" hidden="1" customHeight="1">
      <c r="A113" s="35" t="s">
        <v>1450</v>
      </c>
      <c r="B113" s="36" t="s">
        <v>63</v>
      </c>
      <c r="C113" s="37" t="s">
        <v>75</v>
      </c>
      <c r="D113" s="32">
        <v>100536</v>
      </c>
      <c r="E113" s="37" t="s">
        <v>88</v>
      </c>
      <c r="F113" s="37" t="s">
        <v>82</v>
      </c>
      <c r="G113" s="38">
        <v>2</v>
      </c>
      <c r="H113" s="38">
        <v>1</v>
      </c>
      <c r="I113" s="37" t="s">
        <v>76</v>
      </c>
      <c r="J113" s="38">
        <v>3</v>
      </c>
      <c r="K113" s="39">
        <v>5073993.8412250001</v>
      </c>
      <c r="L113" s="33"/>
      <c r="M113" s="32" t="s">
        <v>1484</v>
      </c>
      <c r="N113" s="62">
        <v>0</v>
      </c>
      <c r="O113" s="62">
        <v>0</v>
      </c>
      <c r="P113" s="65">
        <f t="shared" si="16"/>
        <v>0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66">
        <f t="shared" si="17"/>
        <v>0</v>
      </c>
      <c r="AC113" s="66">
        <f t="shared" si="18"/>
        <v>0</v>
      </c>
      <c r="AD113" s="66">
        <f t="shared" si="19"/>
        <v>1</v>
      </c>
      <c r="AE113" s="66">
        <f t="shared" si="20"/>
        <v>0</v>
      </c>
      <c r="AF113" s="66">
        <f t="shared" si="21"/>
        <v>0</v>
      </c>
      <c r="AG113" s="66">
        <f t="shared" si="11"/>
        <v>0</v>
      </c>
      <c r="AH113" s="66">
        <f t="shared" si="12"/>
        <v>0</v>
      </c>
      <c r="AI113" s="66">
        <f t="shared" si="13"/>
        <v>3</v>
      </c>
      <c r="AJ113" s="66">
        <f t="shared" si="14"/>
        <v>0</v>
      </c>
      <c r="AK113" s="66">
        <f t="shared" si="15"/>
        <v>0</v>
      </c>
    </row>
    <row r="114" spans="1:37" ht="61.5" hidden="1" customHeight="1">
      <c r="A114" s="35" t="s">
        <v>1450</v>
      </c>
      <c r="B114" s="36" t="s">
        <v>63</v>
      </c>
      <c r="C114" s="37" t="s">
        <v>75</v>
      </c>
      <c r="D114" s="32">
        <v>100537</v>
      </c>
      <c r="E114" s="37" t="s">
        <v>89</v>
      </c>
      <c r="F114" s="37" t="s">
        <v>82</v>
      </c>
      <c r="G114" s="38">
        <v>2</v>
      </c>
      <c r="H114" s="38">
        <v>1</v>
      </c>
      <c r="I114" s="37" t="s">
        <v>76</v>
      </c>
      <c r="J114" s="38">
        <v>3</v>
      </c>
      <c r="K114" s="39">
        <v>5073993.8412250001</v>
      </c>
      <c r="L114" s="33"/>
      <c r="M114" s="32" t="s">
        <v>1484</v>
      </c>
      <c r="N114" s="62">
        <v>0</v>
      </c>
      <c r="O114" s="62">
        <v>0</v>
      </c>
      <c r="P114" s="65">
        <f t="shared" si="16"/>
        <v>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66">
        <f t="shared" si="17"/>
        <v>0</v>
      </c>
      <c r="AC114" s="66">
        <f t="shared" si="18"/>
        <v>0</v>
      </c>
      <c r="AD114" s="66">
        <f t="shared" si="19"/>
        <v>1</v>
      </c>
      <c r="AE114" s="66">
        <f t="shared" si="20"/>
        <v>0</v>
      </c>
      <c r="AF114" s="66">
        <f t="shared" si="21"/>
        <v>0</v>
      </c>
      <c r="AG114" s="66">
        <f t="shared" si="11"/>
        <v>0</v>
      </c>
      <c r="AH114" s="66">
        <f t="shared" si="12"/>
        <v>0</v>
      </c>
      <c r="AI114" s="66">
        <f t="shared" si="13"/>
        <v>3</v>
      </c>
      <c r="AJ114" s="66">
        <f t="shared" si="14"/>
        <v>0</v>
      </c>
      <c r="AK114" s="66">
        <f t="shared" si="15"/>
        <v>0</v>
      </c>
    </row>
    <row r="115" spans="1:37" ht="61.5" hidden="1" customHeight="1">
      <c r="A115" s="35" t="s">
        <v>1450</v>
      </c>
      <c r="B115" s="36" t="s">
        <v>63</v>
      </c>
      <c r="C115" s="37" t="s">
        <v>75</v>
      </c>
      <c r="D115" s="32">
        <v>100521</v>
      </c>
      <c r="E115" s="37" t="s">
        <v>86</v>
      </c>
      <c r="F115" s="37" t="s">
        <v>82</v>
      </c>
      <c r="G115" s="38">
        <v>2</v>
      </c>
      <c r="H115" s="38">
        <v>1</v>
      </c>
      <c r="I115" s="37" t="s">
        <v>76</v>
      </c>
      <c r="J115" s="38">
        <v>3</v>
      </c>
      <c r="K115" s="39">
        <v>5073993.8412250001</v>
      </c>
      <c r="L115" s="33"/>
      <c r="M115" s="32" t="s">
        <v>1484</v>
      </c>
      <c r="N115" s="62">
        <v>0</v>
      </c>
      <c r="O115" s="62">
        <v>0</v>
      </c>
      <c r="P115" s="65">
        <f t="shared" si="16"/>
        <v>0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66">
        <f t="shared" si="17"/>
        <v>0</v>
      </c>
      <c r="AC115" s="66">
        <f t="shared" si="18"/>
        <v>0</v>
      </c>
      <c r="AD115" s="66">
        <f t="shared" si="19"/>
        <v>1</v>
      </c>
      <c r="AE115" s="66">
        <f t="shared" si="20"/>
        <v>0</v>
      </c>
      <c r="AF115" s="66">
        <f t="shared" si="21"/>
        <v>0</v>
      </c>
      <c r="AG115" s="66">
        <f t="shared" si="11"/>
        <v>0</v>
      </c>
      <c r="AH115" s="66">
        <f t="shared" si="12"/>
        <v>0</v>
      </c>
      <c r="AI115" s="66">
        <f t="shared" si="13"/>
        <v>3</v>
      </c>
      <c r="AJ115" s="66">
        <f t="shared" si="14"/>
        <v>0</v>
      </c>
      <c r="AK115" s="66">
        <f t="shared" si="15"/>
        <v>0</v>
      </c>
    </row>
    <row r="116" spans="1:37" s="16" customFormat="1" ht="61.5" hidden="1" customHeight="1">
      <c r="A116" s="35" t="s">
        <v>1450</v>
      </c>
      <c r="B116" s="43" t="s">
        <v>63</v>
      </c>
      <c r="C116" s="41" t="s">
        <v>75</v>
      </c>
      <c r="D116" s="32">
        <v>100393</v>
      </c>
      <c r="E116" s="41" t="s">
        <v>77</v>
      </c>
      <c r="F116" s="41" t="s">
        <v>78</v>
      </c>
      <c r="G116" s="44">
        <v>2</v>
      </c>
      <c r="H116" s="44">
        <v>1</v>
      </c>
      <c r="I116" s="41" t="s">
        <v>80</v>
      </c>
      <c r="J116" s="44">
        <v>4</v>
      </c>
      <c r="K116" s="39">
        <v>10096781.87188909</v>
      </c>
      <c r="L116" s="33"/>
      <c r="M116" s="32" t="s">
        <v>1484</v>
      </c>
      <c r="N116" s="62">
        <v>0</v>
      </c>
      <c r="O116" s="62">
        <v>0</v>
      </c>
      <c r="P116" s="65">
        <f t="shared" si="16"/>
        <v>0</v>
      </c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66">
        <f t="shared" si="17"/>
        <v>0</v>
      </c>
      <c r="AC116" s="66">
        <f t="shared" si="18"/>
        <v>0</v>
      </c>
      <c r="AD116" s="66">
        <f t="shared" si="19"/>
        <v>1</v>
      </c>
      <c r="AE116" s="66">
        <f t="shared" si="20"/>
        <v>0</v>
      </c>
      <c r="AF116" s="66">
        <f t="shared" si="21"/>
        <v>0</v>
      </c>
      <c r="AG116" s="66">
        <f t="shared" si="11"/>
        <v>0</v>
      </c>
      <c r="AH116" s="66">
        <f t="shared" si="12"/>
        <v>0</v>
      </c>
      <c r="AI116" s="66">
        <f t="shared" si="13"/>
        <v>4</v>
      </c>
      <c r="AJ116" s="66">
        <f t="shared" si="14"/>
        <v>0</v>
      </c>
      <c r="AK116" s="66">
        <f t="shared" si="15"/>
        <v>0</v>
      </c>
    </row>
    <row r="117" spans="1:37" ht="61.5" hidden="1" customHeight="1">
      <c r="A117" s="35" t="s">
        <v>1450</v>
      </c>
      <c r="B117" s="36" t="s">
        <v>63</v>
      </c>
      <c r="C117" s="37" t="s">
        <v>75</v>
      </c>
      <c r="D117" s="32">
        <v>100395</v>
      </c>
      <c r="E117" s="37" t="s">
        <v>79</v>
      </c>
      <c r="F117" s="37" t="s">
        <v>78</v>
      </c>
      <c r="G117" s="38">
        <v>2</v>
      </c>
      <c r="H117" s="38">
        <v>1</v>
      </c>
      <c r="I117" s="37" t="s">
        <v>80</v>
      </c>
      <c r="J117" s="38">
        <v>4</v>
      </c>
      <c r="K117" s="39">
        <v>8995845.5400249995</v>
      </c>
      <c r="L117" s="33"/>
      <c r="M117" s="32" t="s">
        <v>1484</v>
      </c>
      <c r="N117" s="62">
        <v>0</v>
      </c>
      <c r="O117" s="62">
        <v>0</v>
      </c>
      <c r="P117" s="65">
        <f t="shared" si="16"/>
        <v>0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66">
        <f t="shared" si="17"/>
        <v>0</v>
      </c>
      <c r="AC117" s="66">
        <f t="shared" si="18"/>
        <v>0</v>
      </c>
      <c r="AD117" s="66">
        <f t="shared" si="19"/>
        <v>1</v>
      </c>
      <c r="AE117" s="66">
        <f t="shared" si="20"/>
        <v>0</v>
      </c>
      <c r="AF117" s="66">
        <f t="shared" si="21"/>
        <v>0</v>
      </c>
      <c r="AG117" s="66">
        <f t="shared" si="11"/>
        <v>0</v>
      </c>
      <c r="AH117" s="66">
        <f t="shared" si="12"/>
        <v>0</v>
      </c>
      <c r="AI117" s="66">
        <f t="shared" si="13"/>
        <v>4</v>
      </c>
      <c r="AJ117" s="66">
        <f t="shared" si="14"/>
        <v>0</v>
      </c>
      <c r="AK117" s="66">
        <f t="shared" si="15"/>
        <v>0</v>
      </c>
    </row>
    <row r="118" spans="1:37" ht="61.5" hidden="1" customHeight="1">
      <c r="A118" s="35" t="s">
        <v>1450</v>
      </c>
      <c r="B118" s="36" t="s">
        <v>63</v>
      </c>
      <c r="C118" s="37" t="s">
        <v>75</v>
      </c>
      <c r="D118" s="32">
        <v>100527</v>
      </c>
      <c r="E118" s="37" t="s">
        <v>87</v>
      </c>
      <c r="F118" s="37" t="s">
        <v>82</v>
      </c>
      <c r="G118" s="38">
        <v>2</v>
      </c>
      <c r="H118" s="38">
        <v>1</v>
      </c>
      <c r="I118" s="37" t="s">
        <v>76</v>
      </c>
      <c r="J118" s="38">
        <v>3</v>
      </c>
      <c r="K118" s="39">
        <v>5073993.8412250001</v>
      </c>
      <c r="L118" s="33"/>
      <c r="M118" s="32" t="s">
        <v>1484</v>
      </c>
      <c r="N118" s="62">
        <v>0</v>
      </c>
      <c r="O118" s="62">
        <v>0</v>
      </c>
      <c r="P118" s="65">
        <f t="shared" si="16"/>
        <v>0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66">
        <f t="shared" si="17"/>
        <v>0</v>
      </c>
      <c r="AC118" s="66">
        <f t="shared" si="18"/>
        <v>0</v>
      </c>
      <c r="AD118" s="66">
        <f t="shared" si="19"/>
        <v>1</v>
      </c>
      <c r="AE118" s="66">
        <f t="shared" si="20"/>
        <v>0</v>
      </c>
      <c r="AF118" s="66">
        <f t="shared" si="21"/>
        <v>0</v>
      </c>
      <c r="AG118" s="66">
        <f t="shared" si="11"/>
        <v>0</v>
      </c>
      <c r="AH118" s="66">
        <f t="shared" si="12"/>
        <v>0</v>
      </c>
      <c r="AI118" s="66">
        <f t="shared" si="13"/>
        <v>3</v>
      </c>
      <c r="AJ118" s="66">
        <f t="shared" si="14"/>
        <v>0</v>
      </c>
      <c r="AK118" s="66">
        <f t="shared" si="15"/>
        <v>0</v>
      </c>
    </row>
    <row r="119" spans="1:37" ht="61.5" hidden="1" customHeight="1">
      <c r="A119" s="35" t="s">
        <v>1450</v>
      </c>
      <c r="B119" s="36" t="s">
        <v>63</v>
      </c>
      <c r="C119" s="37" t="s">
        <v>91</v>
      </c>
      <c r="D119" s="32">
        <v>101085</v>
      </c>
      <c r="E119" s="37" t="s">
        <v>1384</v>
      </c>
      <c r="F119" s="37" t="s">
        <v>578</v>
      </c>
      <c r="G119" s="38">
        <v>1</v>
      </c>
      <c r="H119" s="38">
        <v>1</v>
      </c>
      <c r="I119" s="37" t="s">
        <v>80</v>
      </c>
      <c r="J119" s="38">
        <v>4</v>
      </c>
      <c r="K119" s="39">
        <v>9822142.1199999973</v>
      </c>
      <c r="L119" s="33"/>
      <c r="M119" s="32" t="s">
        <v>1484</v>
      </c>
      <c r="N119" s="62">
        <v>0</v>
      </c>
      <c r="O119" s="62">
        <v>0</v>
      </c>
      <c r="P119" s="65">
        <f t="shared" si="16"/>
        <v>0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66">
        <f t="shared" si="17"/>
        <v>0</v>
      </c>
      <c r="AC119" s="66">
        <f t="shared" si="18"/>
        <v>0</v>
      </c>
      <c r="AD119" s="66">
        <f t="shared" si="19"/>
        <v>1</v>
      </c>
      <c r="AE119" s="66">
        <f t="shared" si="20"/>
        <v>0</v>
      </c>
      <c r="AF119" s="66">
        <f t="shared" si="21"/>
        <v>0</v>
      </c>
      <c r="AG119" s="66">
        <f t="shared" si="11"/>
        <v>0</v>
      </c>
      <c r="AH119" s="66">
        <f t="shared" si="12"/>
        <v>0</v>
      </c>
      <c r="AI119" s="66">
        <f t="shared" si="13"/>
        <v>4</v>
      </c>
      <c r="AJ119" s="66">
        <f t="shared" si="14"/>
        <v>0</v>
      </c>
      <c r="AK119" s="66">
        <f t="shared" si="15"/>
        <v>0</v>
      </c>
    </row>
    <row r="120" spans="1:37" s="16" customFormat="1" ht="61.5" hidden="1" customHeight="1">
      <c r="A120" s="35" t="s">
        <v>1451</v>
      </c>
      <c r="B120" s="43" t="s">
        <v>63</v>
      </c>
      <c r="C120" s="41" t="s">
        <v>91</v>
      </c>
      <c r="D120" s="32">
        <v>300141</v>
      </c>
      <c r="E120" s="41" t="s">
        <v>1437</v>
      </c>
      <c r="F120" s="41" t="s">
        <v>578</v>
      </c>
      <c r="G120" s="44">
        <v>1</v>
      </c>
      <c r="H120" s="44">
        <v>1</v>
      </c>
      <c r="I120" s="41" t="s">
        <v>74</v>
      </c>
      <c r="J120" s="44">
        <v>2</v>
      </c>
      <c r="K120" s="39">
        <v>4110250</v>
      </c>
      <c r="L120" s="33"/>
      <c r="M120" s="32" t="s">
        <v>1484</v>
      </c>
      <c r="N120" s="62">
        <v>0</v>
      </c>
      <c r="O120" s="62">
        <v>0</v>
      </c>
      <c r="P120" s="65">
        <f t="shared" si="16"/>
        <v>0</v>
      </c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66">
        <f t="shared" si="17"/>
        <v>0</v>
      </c>
      <c r="AC120" s="66">
        <f t="shared" si="18"/>
        <v>0</v>
      </c>
      <c r="AD120" s="66">
        <f t="shared" si="19"/>
        <v>1</v>
      </c>
      <c r="AE120" s="66">
        <f t="shared" si="20"/>
        <v>0</v>
      </c>
      <c r="AF120" s="66">
        <f t="shared" si="21"/>
        <v>0</v>
      </c>
      <c r="AG120" s="66">
        <f t="shared" si="11"/>
        <v>0</v>
      </c>
      <c r="AH120" s="66">
        <f t="shared" si="12"/>
        <v>0</v>
      </c>
      <c r="AI120" s="66">
        <f t="shared" si="13"/>
        <v>2</v>
      </c>
      <c r="AJ120" s="66">
        <f t="shared" si="14"/>
        <v>0</v>
      </c>
      <c r="AK120" s="66">
        <f t="shared" si="15"/>
        <v>0</v>
      </c>
    </row>
    <row r="121" spans="1:37" ht="61.5" hidden="1" customHeight="1">
      <c r="A121" s="35" t="s">
        <v>1450</v>
      </c>
      <c r="B121" s="36" t="s">
        <v>63</v>
      </c>
      <c r="C121" s="37" t="s">
        <v>91</v>
      </c>
      <c r="D121" s="32">
        <v>100940</v>
      </c>
      <c r="E121" s="37" t="s">
        <v>579</v>
      </c>
      <c r="F121" s="37" t="s">
        <v>580</v>
      </c>
      <c r="G121" s="38">
        <v>2</v>
      </c>
      <c r="H121" s="38">
        <v>1</v>
      </c>
      <c r="I121" s="37" t="s">
        <v>80</v>
      </c>
      <c r="J121" s="38">
        <v>4</v>
      </c>
      <c r="K121" s="39">
        <v>9822142.1199999973</v>
      </c>
      <c r="L121" s="33"/>
      <c r="M121" s="32" t="s">
        <v>1484</v>
      </c>
      <c r="N121" s="62">
        <v>0</v>
      </c>
      <c r="O121" s="62">
        <v>0</v>
      </c>
      <c r="P121" s="65">
        <f t="shared" si="16"/>
        <v>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66">
        <f t="shared" si="17"/>
        <v>0</v>
      </c>
      <c r="AC121" s="66">
        <f t="shared" si="18"/>
        <v>0</v>
      </c>
      <c r="AD121" s="66">
        <f t="shared" si="19"/>
        <v>1</v>
      </c>
      <c r="AE121" s="66">
        <f t="shared" si="20"/>
        <v>0</v>
      </c>
      <c r="AF121" s="66">
        <f t="shared" si="21"/>
        <v>0</v>
      </c>
      <c r="AG121" s="66">
        <f t="shared" si="11"/>
        <v>0</v>
      </c>
      <c r="AH121" s="66">
        <f t="shared" si="12"/>
        <v>0</v>
      </c>
      <c r="AI121" s="66">
        <f t="shared" si="13"/>
        <v>4</v>
      </c>
      <c r="AJ121" s="66">
        <f t="shared" si="14"/>
        <v>0</v>
      </c>
      <c r="AK121" s="66">
        <f t="shared" si="15"/>
        <v>0</v>
      </c>
    </row>
    <row r="122" spans="1:37" ht="61.5" hidden="1" customHeight="1">
      <c r="A122" s="35" t="s">
        <v>1450</v>
      </c>
      <c r="B122" s="36" t="s">
        <v>63</v>
      </c>
      <c r="C122" s="37" t="s">
        <v>91</v>
      </c>
      <c r="D122" s="32">
        <v>101002</v>
      </c>
      <c r="E122" s="37" t="s">
        <v>92</v>
      </c>
      <c r="F122" s="37" t="s">
        <v>93</v>
      </c>
      <c r="G122" s="38">
        <v>2</v>
      </c>
      <c r="H122" s="38">
        <v>1</v>
      </c>
      <c r="I122" s="37" t="s">
        <v>94</v>
      </c>
      <c r="J122" s="38">
        <v>8</v>
      </c>
      <c r="K122" s="39">
        <v>20116843.842875004</v>
      </c>
      <c r="L122" s="33"/>
      <c r="M122" s="32" t="s">
        <v>1484</v>
      </c>
      <c r="N122" s="62">
        <v>0</v>
      </c>
      <c r="O122" s="62">
        <v>0</v>
      </c>
      <c r="P122" s="65">
        <f t="shared" si="16"/>
        <v>0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66">
        <f t="shared" si="17"/>
        <v>0</v>
      </c>
      <c r="AC122" s="66">
        <f t="shared" si="18"/>
        <v>0</v>
      </c>
      <c r="AD122" s="66">
        <f t="shared" si="19"/>
        <v>1</v>
      </c>
      <c r="AE122" s="66">
        <f t="shared" si="20"/>
        <v>0</v>
      </c>
      <c r="AF122" s="66">
        <f t="shared" si="21"/>
        <v>0</v>
      </c>
      <c r="AG122" s="66">
        <f t="shared" si="11"/>
        <v>0</v>
      </c>
      <c r="AH122" s="66">
        <f t="shared" si="12"/>
        <v>0</v>
      </c>
      <c r="AI122" s="66">
        <f t="shared" si="13"/>
        <v>8</v>
      </c>
      <c r="AJ122" s="66">
        <f t="shared" si="14"/>
        <v>0</v>
      </c>
      <c r="AK122" s="66">
        <f t="shared" si="15"/>
        <v>0</v>
      </c>
    </row>
    <row r="123" spans="1:37" ht="61.5" hidden="1" customHeight="1">
      <c r="A123" s="35" t="s">
        <v>1450</v>
      </c>
      <c r="B123" s="36" t="s">
        <v>63</v>
      </c>
      <c r="C123" s="37" t="s">
        <v>581</v>
      </c>
      <c r="D123" s="32">
        <v>102210</v>
      </c>
      <c r="E123" s="37" t="s">
        <v>1385</v>
      </c>
      <c r="F123" s="37" t="s">
        <v>581</v>
      </c>
      <c r="G123" s="38">
        <v>1</v>
      </c>
      <c r="H123" s="38">
        <v>1</v>
      </c>
      <c r="I123" s="37" t="s">
        <v>74</v>
      </c>
      <c r="J123" s="38">
        <v>2</v>
      </c>
      <c r="K123" s="39">
        <v>3797075.3658750001</v>
      </c>
      <c r="L123" s="33"/>
      <c r="M123" s="32" t="s">
        <v>1484</v>
      </c>
      <c r="N123" s="62">
        <v>0</v>
      </c>
      <c r="O123" s="62">
        <v>0</v>
      </c>
      <c r="P123" s="65">
        <f t="shared" si="16"/>
        <v>0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66">
        <f t="shared" si="17"/>
        <v>0</v>
      </c>
      <c r="AC123" s="66">
        <f t="shared" si="18"/>
        <v>0</v>
      </c>
      <c r="AD123" s="66">
        <f t="shared" si="19"/>
        <v>1</v>
      </c>
      <c r="AE123" s="66">
        <f t="shared" si="20"/>
        <v>0</v>
      </c>
      <c r="AF123" s="66">
        <f t="shared" si="21"/>
        <v>0</v>
      </c>
      <c r="AG123" s="66">
        <f t="shared" si="11"/>
        <v>0</v>
      </c>
      <c r="AH123" s="66">
        <f t="shared" si="12"/>
        <v>0</v>
      </c>
      <c r="AI123" s="66">
        <f t="shared" si="13"/>
        <v>2</v>
      </c>
      <c r="AJ123" s="66">
        <f t="shared" si="14"/>
        <v>0</v>
      </c>
      <c r="AK123" s="66">
        <f t="shared" si="15"/>
        <v>0</v>
      </c>
    </row>
    <row r="124" spans="1:37" ht="61.5" hidden="1" customHeight="1">
      <c r="A124" s="35" t="s">
        <v>1450</v>
      </c>
      <c r="B124" s="36" t="s">
        <v>63</v>
      </c>
      <c r="C124" s="37" t="s">
        <v>95</v>
      </c>
      <c r="D124" s="32">
        <v>101136</v>
      </c>
      <c r="E124" s="37" t="s">
        <v>582</v>
      </c>
      <c r="F124" s="37" t="s">
        <v>583</v>
      </c>
      <c r="G124" s="38">
        <v>1</v>
      </c>
      <c r="H124" s="38">
        <v>1</v>
      </c>
      <c r="I124" s="37" t="s">
        <v>80</v>
      </c>
      <c r="J124" s="38">
        <v>4</v>
      </c>
      <c r="K124" s="39">
        <v>11111557.910724999</v>
      </c>
      <c r="L124" s="33"/>
      <c r="M124" s="32" t="s">
        <v>1484</v>
      </c>
      <c r="N124" s="62">
        <v>0</v>
      </c>
      <c r="O124" s="62">
        <v>0</v>
      </c>
      <c r="P124" s="65">
        <f t="shared" si="16"/>
        <v>0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66">
        <f t="shared" si="17"/>
        <v>0</v>
      </c>
      <c r="AC124" s="66">
        <f t="shared" si="18"/>
        <v>0</v>
      </c>
      <c r="AD124" s="66">
        <f t="shared" si="19"/>
        <v>1</v>
      </c>
      <c r="AE124" s="66">
        <f t="shared" si="20"/>
        <v>0</v>
      </c>
      <c r="AF124" s="66">
        <f t="shared" si="21"/>
        <v>0</v>
      </c>
      <c r="AG124" s="66">
        <f t="shared" si="11"/>
        <v>0</v>
      </c>
      <c r="AH124" s="66">
        <f t="shared" si="12"/>
        <v>0</v>
      </c>
      <c r="AI124" s="66">
        <f t="shared" si="13"/>
        <v>4</v>
      </c>
      <c r="AJ124" s="66">
        <f t="shared" si="14"/>
        <v>0</v>
      </c>
      <c r="AK124" s="66">
        <f t="shared" si="15"/>
        <v>0</v>
      </c>
    </row>
    <row r="125" spans="1:37" s="16" customFormat="1" ht="61.5" hidden="1" customHeight="1">
      <c r="A125" s="35" t="s">
        <v>1450</v>
      </c>
      <c r="B125" s="43" t="s">
        <v>63</v>
      </c>
      <c r="C125" s="41" t="s">
        <v>95</v>
      </c>
      <c r="D125" s="32">
        <v>101214</v>
      </c>
      <c r="E125" s="41" t="s">
        <v>584</v>
      </c>
      <c r="F125" s="41" t="s">
        <v>585</v>
      </c>
      <c r="G125" s="44">
        <v>1</v>
      </c>
      <c r="H125" s="44">
        <v>1</v>
      </c>
      <c r="I125" s="41" t="s">
        <v>80</v>
      </c>
      <c r="J125" s="44">
        <v>4</v>
      </c>
      <c r="K125" s="39">
        <v>10096781.867149999</v>
      </c>
      <c r="L125" s="33"/>
      <c r="M125" s="32" t="s">
        <v>1484</v>
      </c>
      <c r="N125" s="62">
        <v>0</v>
      </c>
      <c r="O125" s="62">
        <v>0</v>
      </c>
      <c r="P125" s="65">
        <f t="shared" si="16"/>
        <v>0</v>
      </c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66">
        <f t="shared" si="17"/>
        <v>0</v>
      </c>
      <c r="AC125" s="66">
        <f t="shared" si="18"/>
        <v>0</v>
      </c>
      <c r="AD125" s="66">
        <f t="shared" si="19"/>
        <v>1</v>
      </c>
      <c r="AE125" s="66">
        <f t="shared" si="20"/>
        <v>0</v>
      </c>
      <c r="AF125" s="66">
        <f t="shared" si="21"/>
        <v>0</v>
      </c>
      <c r="AG125" s="66">
        <f t="shared" si="11"/>
        <v>0</v>
      </c>
      <c r="AH125" s="66">
        <f t="shared" si="12"/>
        <v>0</v>
      </c>
      <c r="AI125" s="66">
        <f t="shared" si="13"/>
        <v>4</v>
      </c>
      <c r="AJ125" s="66">
        <f t="shared" si="14"/>
        <v>0</v>
      </c>
      <c r="AK125" s="66">
        <f t="shared" si="15"/>
        <v>0</v>
      </c>
    </row>
    <row r="126" spans="1:37" s="16" customFormat="1" ht="61.5" hidden="1" customHeight="1">
      <c r="A126" s="35" t="s">
        <v>1450</v>
      </c>
      <c r="B126" s="43" t="s">
        <v>63</v>
      </c>
      <c r="C126" s="41" t="s">
        <v>95</v>
      </c>
      <c r="D126" s="32">
        <v>101391</v>
      </c>
      <c r="E126" s="41" t="s">
        <v>588</v>
      </c>
      <c r="F126" s="41" t="s">
        <v>589</v>
      </c>
      <c r="G126" s="44">
        <v>2</v>
      </c>
      <c r="H126" s="44">
        <v>1</v>
      </c>
      <c r="I126" s="41" t="s">
        <v>19</v>
      </c>
      <c r="J126" s="44">
        <v>6</v>
      </c>
      <c r="K126" s="39">
        <v>16242649.09935</v>
      </c>
      <c r="L126" s="33"/>
      <c r="M126" s="32" t="s">
        <v>1484</v>
      </c>
      <c r="N126" s="62">
        <v>0</v>
      </c>
      <c r="O126" s="62">
        <v>0</v>
      </c>
      <c r="P126" s="65">
        <f t="shared" si="16"/>
        <v>0</v>
      </c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66">
        <f t="shared" si="17"/>
        <v>0</v>
      </c>
      <c r="AC126" s="66">
        <f t="shared" si="18"/>
        <v>0</v>
      </c>
      <c r="AD126" s="66">
        <f t="shared" si="19"/>
        <v>1</v>
      </c>
      <c r="AE126" s="66">
        <f t="shared" si="20"/>
        <v>0</v>
      </c>
      <c r="AF126" s="66">
        <f t="shared" si="21"/>
        <v>0</v>
      </c>
      <c r="AG126" s="66">
        <f t="shared" si="11"/>
        <v>0</v>
      </c>
      <c r="AH126" s="66">
        <f t="shared" si="12"/>
        <v>0</v>
      </c>
      <c r="AI126" s="66">
        <f t="shared" si="13"/>
        <v>6</v>
      </c>
      <c r="AJ126" s="66">
        <f t="shared" si="14"/>
        <v>0</v>
      </c>
      <c r="AK126" s="66">
        <f t="shared" si="15"/>
        <v>0</v>
      </c>
    </row>
    <row r="127" spans="1:37" ht="61.5" hidden="1" customHeight="1">
      <c r="A127" s="35" t="s">
        <v>1450</v>
      </c>
      <c r="B127" s="36" t="s">
        <v>63</v>
      </c>
      <c r="C127" s="37" t="s">
        <v>95</v>
      </c>
      <c r="D127" s="32">
        <v>101337</v>
      </c>
      <c r="E127" s="37" t="s">
        <v>586</v>
      </c>
      <c r="F127" s="37" t="s">
        <v>587</v>
      </c>
      <c r="G127" s="38">
        <v>2</v>
      </c>
      <c r="H127" s="38">
        <v>1</v>
      </c>
      <c r="I127" s="37" t="s">
        <v>184</v>
      </c>
      <c r="J127" s="38">
        <v>6</v>
      </c>
      <c r="K127" s="39">
        <v>15834261.556550002</v>
      </c>
      <c r="L127" s="33"/>
      <c r="M127" s="32" t="s">
        <v>1484</v>
      </c>
      <c r="N127" s="62">
        <v>0</v>
      </c>
      <c r="O127" s="62">
        <v>0</v>
      </c>
      <c r="P127" s="65">
        <f t="shared" si="16"/>
        <v>0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66">
        <f t="shared" si="17"/>
        <v>0</v>
      </c>
      <c r="AC127" s="66">
        <f t="shared" si="18"/>
        <v>0</v>
      </c>
      <c r="AD127" s="66">
        <f t="shared" si="19"/>
        <v>1</v>
      </c>
      <c r="AE127" s="66">
        <f t="shared" si="20"/>
        <v>0</v>
      </c>
      <c r="AF127" s="66">
        <f t="shared" si="21"/>
        <v>0</v>
      </c>
      <c r="AG127" s="66">
        <f t="shared" si="11"/>
        <v>0</v>
      </c>
      <c r="AH127" s="66">
        <f t="shared" si="12"/>
        <v>0</v>
      </c>
      <c r="AI127" s="66">
        <f t="shared" si="13"/>
        <v>6</v>
      </c>
      <c r="AJ127" s="66">
        <f t="shared" si="14"/>
        <v>0</v>
      </c>
      <c r="AK127" s="66">
        <f t="shared" si="15"/>
        <v>0</v>
      </c>
    </row>
    <row r="128" spans="1:37" s="16" customFormat="1" ht="61.5" hidden="1" customHeight="1">
      <c r="A128" s="35" t="s">
        <v>1450</v>
      </c>
      <c r="B128" s="43" t="s">
        <v>63</v>
      </c>
      <c r="C128" s="41" t="s">
        <v>95</v>
      </c>
      <c r="D128" s="32">
        <v>101299</v>
      </c>
      <c r="E128" s="41" t="s">
        <v>1429</v>
      </c>
      <c r="F128" s="41" t="s">
        <v>1405</v>
      </c>
      <c r="G128" s="44">
        <v>3</v>
      </c>
      <c r="H128" s="44">
        <v>1</v>
      </c>
      <c r="I128" s="41" t="s">
        <v>135</v>
      </c>
      <c r="J128" s="44">
        <v>4</v>
      </c>
      <c r="K128" s="39">
        <v>7811162.2676499998</v>
      </c>
      <c r="L128" s="33"/>
      <c r="M128" s="32" t="s">
        <v>1484</v>
      </c>
      <c r="N128" s="62">
        <v>0</v>
      </c>
      <c r="O128" s="62">
        <v>0</v>
      </c>
      <c r="P128" s="65">
        <f t="shared" si="16"/>
        <v>0</v>
      </c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66">
        <f t="shared" si="17"/>
        <v>0</v>
      </c>
      <c r="AC128" s="66">
        <f t="shared" si="18"/>
        <v>0</v>
      </c>
      <c r="AD128" s="66">
        <f t="shared" si="19"/>
        <v>1</v>
      </c>
      <c r="AE128" s="66">
        <f t="shared" si="20"/>
        <v>0</v>
      </c>
      <c r="AF128" s="66">
        <f t="shared" si="21"/>
        <v>0</v>
      </c>
      <c r="AG128" s="66">
        <f t="shared" si="11"/>
        <v>0</v>
      </c>
      <c r="AH128" s="66">
        <f t="shared" si="12"/>
        <v>0</v>
      </c>
      <c r="AI128" s="66">
        <f t="shared" si="13"/>
        <v>4</v>
      </c>
      <c r="AJ128" s="66">
        <f t="shared" si="14"/>
        <v>0</v>
      </c>
      <c r="AK128" s="66">
        <f t="shared" si="15"/>
        <v>0</v>
      </c>
    </row>
    <row r="129" spans="1:37" ht="61.5" hidden="1" customHeight="1">
      <c r="A129" s="35" t="s">
        <v>1450</v>
      </c>
      <c r="B129" s="36" t="s">
        <v>63</v>
      </c>
      <c r="C129" s="37" t="s">
        <v>95</v>
      </c>
      <c r="D129" s="32">
        <v>101557</v>
      </c>
      <c r="E129" s="37" t="s">
        <v>593</v>
      </c>
      <c r="F129" s="37" t="s">
        <v>592</v>
      </c>
      <c r="G129" s="38">
        <v>3</v>
      </c>
      <c r="H129" s="38">
        <v>1</v>
      </c>
      <c r="I129" s="37" t="s">
        <v>74</v>
      </c>
      <c r="J129" s="38">
        <v>2</v>
      </c>
      <c r="K129" s="39">
        <v>3797075.3658750001</v>
      </c>
      <c r="L129" s="33"/>
      <c r="M129" s="32" t="s">
        <v>1484</v>
      </c>
      <c r="N129" s="62">
        <v>0</v>
      </c>
      <c r="O129" s="62">
        <v>0</v>
      </c>
      <c r="P129" s="65">
        <f t="shared" si="16"/>
        <v>0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66">
        <f t="shared" si="17"/>
        <v>0</v>
      </c>
      <c r="AC129" s="66">
        <f t="shared" si="18"/>
        <v>0</v>
      </c>
      <c r="AD129" s="66">
        <f t="shared" si="19"/>
        <v>1</v>
      </c>
      <c r="AE129" s="66">
        <f t="shared" si="20"/>
        <v>0</v>
      </c>
      <c r="AF129" s="66">
        <f t="shared" si="21"/>
        <v>0</v>
      </c>
      <c r="AG129" s="66">
        <f t="shared" si="11"/>
        <v>0</v>
      </c>
      <c r="AH129" s="66">
        <f t="shared" si="12"/>
        <v>0</v>
      </c>
      <c r="AI129" s="66">
        <f t="shared" si="13"/>
        <v>2</v>
      </c>
      <c r="AJ129" s="66">
        <f t="shared" si="14"/>
        <v>0</v>
      </c>
      <c r="AK129" s="66">
        <f t="shared" si="15"/>
        <v>0</v>
      </c>
    </row>
    <row r="130" spans="1:37" ht="61.5" hidden="1" customHeight="1">
      <c r="A130" s="35" t="s">
        <v>1450</v>
      </c>
      <c r="B130" s="36" t="s">
        <v>63</v>
      </c>
      <c r="C130" s="37" t="s">
        <v>95</v>
      </c>
      <c r="D130" s="32">
        <v>101565</v>
      </c>
      <c r="E130" s="37" t="s">
        <v>591</v>
      </c>
      <c r="F130" s="37" t="s">
        <v>592</v>
      </c>
      <c r="G130" s="38">
        <v>3</v>
      </c>
      <c r="H130" s="38">
        <v>1</v>
      </c>
      <c r="I130" s="37" t="s">
        <v>590</v>
      </c>
      <c r="J130" s="38">
        <v>5</v>
      </c>
      <c r="K130" s="39">
        <v>9492688.4197000004</v>
      </c>
      <c r="L130" s="33"/>
      <c r="M130" s="32" t="s">
        <v>1484</v>
      </c>
      <c r="N130" s="62">
        <v>0</v>
      </c>
      <c r="O130" s="62">
        <v>0</v>
      </c>
      <c r="P130" s="65">
        <f t="shared" si="16"/>
        <v>0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66">
        <f t="shared" si="17"/>
        <v>0</v>
      </c>
      <c r="AC130" s="66">
        <f t="shared" si="18"/>
        <v>0</v>
      </c>
      <c r="AD130" s="66">
        <f t="shared" si="19"/>
        <v>1</v>
      </c>
      <c r="AE130" s="66">
        <f t="shared" si="20"/>
        <v>0</v>
      </c>
      <c r="AF130" s="66">
        <f t="shared" si="21"/>
        <v>0</v>
      </c>
      <c r="AG130" s="66">
        <f t="shared" si="11"/>
        <v>0</v>
      </c>
      <c r="AH130" s="66">
        <f t="shared" si="12"/>
        <v>0</v>
      </c>
      <c r="AI130" s="66">
        <f t="shared" si="13"/>
        <v>5</v>
      </c>
      <c r="AJ130" s="66">
        <f t="shared" si="14"/>
        <v>0</v>
      </c>
      <c r="AK130" s="66">
        <f t="shared" si="15"/>
        <v>0</v>
      </c>
    </row>
    <row r="131" spans="1:37" ht="61.5" hidden="1" customHeight="1">
      <c r="A131" s="35" t="s">
        <v>1450</v>
      </c>
      <c r="B131" s="36" t="s">
        <v>63</v>
      </c>
      <c r="C131" s="37" t="s">
        <v>95</v>
      </c>
      <c r="D131" s="32">
        <v>101338</v>
      </c>
      <c r="E131" s="37" t="s">
        <v>96</v>
      </c>
      <c r="F131" s="37" t="s">
        <v>97</v>
      </c>
      <c r="G131" s="38">
        <v>1</v>
      </c>
      <c r="H131" s="38">
        <v>1</v>
      </c>
      <c r="I131" s="37" t="s">
        <v>19</v>
      </c>
      <c r="J131" s="38">
        <v>6</v>
      </c>
      <c r="K131" s="39">
        <v>13088808.440050002</v>
      </c>
      <c r="L131" s="33"/>
      <c r="M131" s="32" t="s">
        <v>1484</v>
      </c>
      <c r="N131" s="62">
        <v>0</v>
      </c>
      <c r="O131" s="62">
        <v>0</v>
      </c>
      <c r="P131" s="65">
        <f t="shared" si="16"/>
        <v>0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66">
        <f t="shared" si="17"/>
        <v>0</v>
      </c>
      <c r="AC131" s="66">
        <f t="shared" si="18"/>
        <v>0</v>
      </c>
      <c r="AD131" s="66">
        <f t="shared" si="19"/>
        <v>1</v>
      </c>
      <c r="AE131" s="66">
        <f t="shared" si="20"/>
        <v>0</v>
      </c>
      <c r="AF131" s="66">
        <f t="shared" si="21"/>
        <v>0</v>
      </c>
      <c r="AG131" s="66">
        <f t="shared" si="11"/>
        <v>0</v>
      </c>
      <c r="AH131" s="66">
        <f t="shared" si="12"/>
        <v>0</v>
      </c>
      <c r="AI131" s="66">
        <f t="shared" si="13"/>
        <v>6</v>
      </c>
      <c r="AJ131" s="66">
        <f t="shared" si="14"/>
        <v>0</v>
      </c>
      <c r="AK131" s="66">
        <f t="shared" si="15"/>
        <v>0</v>
      </c>
    </row>
    <row r="132" spans="1:37" ht="61.5" hidden="1" customHeight="1">
      <c r="A132" s="35" t="s">
        <v>1451</v>
      </c>
      <c r="B132" s="36" t="s">
        <v>63</v>
      </c>
      <c r="C132" s="37" t="s">
        <v>95</v>
      </c>
      <c r="D132" s="32">
        <v>300161</v>
      </c>
      <c r="E132" s="37" t="s">
        <v>102</v>
      </c>
      <c r="F132" s="37" t="s">
        <v>97</v>
      </c>
      <c r="G132" s="38">
        <v>1</v>
      </c>
      <c r="H132" s="38">
        <v>1</v>
      </c>
      <c r="I132" s="37" t="s">
        <v>40</v>
      </c>
      <c r="J132" s="38">
        <v>8</v>
      </c>
      <c r="K132" s="39">
        <v>20916395.487250004</v>
      </c>
      <c r="L132" s="33"/>
      <c r="M132" s="32" t="s">
        <v>1484</v>
      </c>
      <c r="N132" s="62">
        <v>0</v>
      </c>
      <c r="O132" s="62">
        <v>0</v>
      </c>
      <c r="P132" s="65">
        <f t="shared" si="16"/>
        <v>0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66">
        <f t="shared" si="17"/>
        <v>0</v>
      </c>
      <c r="AC132" s="66">
        <f t="shared" si="18"/>
        <v>0</v>
      </c>
      <c r="AD132" s="66">
        <f t="shared" si="19"/>
        <v>1</v>
      </c>
      <c r="AE132" s="66">
        <f t="shared" si="20"/>
        <v>0</v>
      </c>
      <c r="AF132" s="66">
        <f t="shared" si="21"/>
        <v>0</v>
      </c>
      <c r="AG132" s="66">
        <f t="shared" si="11"/>
        <v>0</v>
      </c>
      <c r="AH132" s="66">
        <f t="shared" si="12"/>
        <v>0</v>
      </c>
      <c r="AI132" s="66">
        <f t="shared" si="13"/>
        <v>8</v>
      </c>
      <c r="AJ132" s="66">
        <f t="shared" si="14"/>
        <v>0</v>
      </c>
      <c r="AK132" s="66">
        <f t="shared" si="15"/>
        <v>0</v>
      </c>
    </row>
    <row r="133" spans="1:37" ht="61.5" hidden="1" customHeight="1">
      <c r="A133" s="35" t="s">
        <v>1451</v>
      </c>
      <c r="B133" s="36" t="s">
        <v>63</v>
      </c>
      <c r="C133" s="37" t="s">
        <v>95</v>
      </c>
      <c r="D133" s="32">
        <v>500370</v>
      </c>
      <c r="E133" s="37" t="s">
        <v>104</v>
      </c>
      <c r="F133" s="37" t="s">
        <v>97</v>
      </c>
      <c r="G133" s="38">
        <v>1</v>
      </c>
      <c r="H133" s="38">
        <v>1</v>
      </c>
      <c r="I133" s="37" t="s">
        <v>40</v>
      </c>
      <c r="J133" s="38">
        <v>8</v>
      </c>
      <c r="K133" s="39">
        <v>20916395.487250004</v>
      </c>
      <c r="L133" s="33"/>
      <c r="M133" s="32" t="s">
        <v>1484</v>
      </c>
      <c r="N133" s="62">
        <v>0</v>
      </c>
      <c r="O133" s="62">
        <v>0</v>
      </c>
      <c r="P133" s="65">
        <f t="shared" si="16"/>
        <v>0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66">
        <f t="shared" si="17"/>
        <v>0</v>
      </c>
      <c r="AC133" s="66">
        <f t="shared" si="18"/>
        <v>0</v>
      </c>
      <c r="AD133" s="66">
        <f t="shared" si="19"/>
        <v>1</v>
      </c>
      <c r="AE133" s="66">
        <f t="shared" si="20"/>
        <v>0</v>
      </c>
      <c r="AF133" s="66">
        <f t="shared" si="21"/>
        <v>0</v>
      </c>
      <c r="AG133" s="66">
        <f t="shared" si="11"/>
        <v>0</v>
      </c>
      <c r="AH133" s="66">
        <f t="shared" si="12"/>
        <v>0</v>
      </c>
      <c r="AI133" s="66">
        <f t="shared" si="13"/>
        <v>8</v>
      </c>
      <c r="AJ133" s="66">
        <f t="shared" si="14"/>
        <v>0</v>
      </c>
      <c r="AK133" s="66">
        <f t="shared" si="15"/>
        <v>0</v>
      </c>
    </row>
    <row r="134" spans="1:37" ht="61.5" hidden="1" customHeight="1">
      <c r="A134" s="35" t="s">
        <v>1450</v>
      </c>
      <c r="B134" s="36" t="s">
        <v>63</v>
      </c>
      <c r="C134" s="37" t="s">
        <v>95</v>
      </c>
      <c r="D134" s="32">
        <v>101401</v>
      </c>
      <c r="E134" s="37" t="s">
        <v>416</v>
      </c>
      <c r="F134" s="37" t="s">
        <v>78</v>
      </c>
      <c r="G134" s="38">
        <v>1</v>
      </c>
      <c r="H134" s="38">
        <v>1</v>
      </c>
      <c r="I134" s="37" t="s">
        <v>74</v>
      </c>
      <c r="J134" s="38">
        <v>2</v>
      </c>
      <c r="K134" s="39">
        <v>3196070.25</v>
      </c>
      <c r="L134" s="33"/>
      <c r="M134" s="32" t="s">
        <v>1484</v>
      </c>
      <c r="N134" s="62">
        <v>0</v>
      </c>
      <c r="O134" s="62">
        <v>0</v>
      </c>
      <c r="P134" s="65">
        <f t="shared" si="16"/>
        <v>0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66">
        <f t="shared" si="17"/>
        <v>0</v>
      </c>
      <c r="AC134" s="66">
        <f t="shared" si="18"/>
        <v>0</v>
      </c>
      <c r="AD134" s="66">
        <f t="shared" si="19"/>
        <v>1</v>
      </c>
      <c r="AE134" s="66">
        <f t="shared" si="20"/>
        <v>0</v>
      </c>
      <c r="AF134" s="66">
        <f t="shared" si="21"/>
        <v>0</v>
      </c>
      <c r="AG134" s="66">
        <f t="shared" si="11"/>
        <v>0</v>
      </c>
      <c r="AH134" s="66">
        <f t="shared" si="12"/>
        <v>0</v>
      </c>
      <c r="AI134" s="66">
        <f t="shared" si="13"/>
        <v>2</v>
      </c>
      <c r="AJ134" s="66">
        <f t="shared" si="14"/>
        <v>0</v>
      </c>
      <c r="AK134" s="66">
        <f t="shared" si="15"/>
        <v>0</v>
      </c>
    </row>
    <row r="135" spans="1:37" ht="61.5" hidden="1" customHeight="1">
      <c r="A135" s="35" t="s">
        <v>1450</v>
      </c>
      <c r="B135" s="36" t="s">
        <v>63</v>
      </c>
      <c r="C135" s="37" t="s">
        <v>95</v>
      </c>
      <c r="D135" s="32">
        <v>101402</v>
      </c>
      <c r="E135" s="37" t="s">
        <v>417</v>
      </c>
      <c r="F135" s="37" t="s">
        <v>78</v>
      </c>
      <c r="G135" s="38">
        <v>1</v>
      </c>
      <c r="H135" s="38">
        <v>1</v>
      </c>
      <c r="I135" s="37" t="s">
        <v>74</v>
      </c>
      <c r="J135" s="38">
        <v>2</v>
      </c>
      <c r="K135" s="39">
        <v>3196070.25</v>
      </c>
      <c r="L135" s="33"/>
      <c r="M135" s="32" t="s">
        <v>1484</v>
      </c>
      <c r="N135" s="62">
        <v>0</v>
      </c>
      <c r="O135" s="62">
        <v>0</v>
      </c>
      <c r="P135" s="65">
        <f t="shared" si="16"/>
        <v>0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66">
        <f t="shared" si="17"/>
        <v>0</v>
      </c>
      <c r="AC135" s="66">
        <f t="shared" si="18"/>
        <v>0</v>
      </c>
      <c r="AD135" s="66">
        <f t="shared" si="19"/>
        <v>1</v>
      </c>
      <c r="AE135" s="66">
        <f t="shared" si="20"/>
        <v>0</v>
      </c>
      <c r="AF135" s="66">
        <f t="shared" si="21"/>
        <v>0</v>
      </c>
      <c r="AG135" s="66">
        <f t="shared" si="11"/>
        <v>0</v>
      </c>
      <c r="AH135" s="66">
        <f t="shared" si="12"/>
        <v>0</v>
      </c>
      <c r="AI135" s="66">
        <f t="shared" si="13"/>
        <v>2</v>
      </c>
      <c r="AJ135" s="66">
        <f t="shared" si="14"/>
        <v>0</v>
      </c>
      <c r="AK135" s="66">
        <f t="shared" si="15"/>
        <v>0</v>
      </c>
    </row>
    <row r="136" spans="1:37" ht="61.5" hidden="1" customHeight="1">
      <c r="A136" s="35" t="s">
        <v>1450</v>
      </c>
      <c r="B136" s="36" t="s">
        <v>63</v>
      </c>
      <c r="C136" s="37" t="s">
        <v>95</v>
      </c>
      <c r="D136" s="32">
        <v>101343</v>
      </c>
      <c r="E136" s="37" t="s">
        <v>98</v>
      </c>
      <c r="F136" s="37" t="s">
        <v>97</v>
      </c>
      <c r="G136" s="38">
        <v>1</v>
      </c>
      <c r="H136" s="38">
        <v>1</v>
      </c>
      <c r="I136" s="37" t="s">
        <v>80</v>
      </c>
      <c r="J136" s="38">
        <v>4</v>
      </c>
      <c r="K136" s="39">
        <v>9970766.5143999998</v>
      </c>
      <c r="L136" s="33"/>
      <c r="M136" s="32" t="s">
        <v>1484</v>
      </c>
      <c r="N136" s="62">
        <v>0</v>
      </c>
      <c r="O136" s="62">
        <v>0</v>
      </c>
      <c r="P136" s="65">
        <f t="shared" si="16"/>
        <v>0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66">
        <f t="shared" si="17"/>
        <v>0</v>
      </c>
      <c r="AC136" s="66">
        <f t="shared" si="18"/>
        <v>0</v>
      </c>
      <c r="AD136" s="66">
        <f t="shared" si="19"/>
        <v>1</v>
      </c>
      <c r="AE136" s="66">
        <f t="shared" si="20"/>
        <v>0</v>
      </c>
      <c r="AF136" s="66">
        <f t="shared" si="21"/>
        <v>0</v>
      </c>
      <c r="AG136" s="66">
        <f t="shared" ref="AG136:AG199" si="22">IF($AB136=1,$J136,0)</f>
        <v>0</v>
      </c>
      <c r="AH136" s="66">
        <f t="shared" ref="AH136:AH199" si="23">IF($AC136=1,$J136,0)</f>
        <v>0</v>
      </c>
      <c r="AI136" s="66">
        <f t="shared" ref="AI136:AI199" si="24">IF($AD136=1,$J136,0)</f>
        <v>4</v>
      </c>
      <c r="AJ136" s="66">
        <f t="shared" ref="AJ136:AJ199" si="25">IF($AE136=1,$J136,0)</f>
        <v>0</v>
      </c>
      <c r="AK136" s="66">
        <f t="shared" ref="AK136:AK199" si="26">IF($AF136=1,$J136,0)</f>
        <v>0</v>
      </c>
    </row>
    <row r="137" spans="1:37" ht="61.5" hidden="1" customHeight="1">
      <c r="A137" s="35" t="s">
        <v>1450</v>
      </c>
      <c r="B137" s="36" t="s">
        <v>63</v>
      </c>
      <c r="C137" s="37" t="s">
        <v>95</v>
      </c>
      <c r="D137" s="32">
        <v>101349</v>
      </c>
      <c r="E137" s="37" t="s">
        <v>99</v>
      </c>
      <c r="F137" s="37" t="s">
        <v>97</v>
      </c>
      <c r="G137" s="38">
        <v>1</v>
      </c>
      <c r="H137" s="38">
        <v>1</v>
      </c>
      <c r="I137" s="37" t="s">
        <v>80</v>
      </c>
      <c r="J137" s="38">
        <v>4</v>
      </c>
      <c r="K137" s="39">
        <v>9970766.5143999998</v>
      </c>
      <c r="L137" s="33"/>
      <c r="M137" s="32" t="s">
        <v>1484</v>
      </c>
      <c r="N137" s="62">
        <v>0</v>
      </c>
      <c r="O137" s="62">
        <v>0</v>
      </c>
      <c r="P137" s="65">
        <f t="shared" ref="P137:P200" si="27">O137-N137</f>
        <v>0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66">
        <f t="shared" ref="AB137:AB200" si="28">IF($M137="Reverted",1,0)</f>
        <v>0</v>
      </c>
      <c r="AC137" s="66">
        <f t="shared" ref="AC137:AC200" si="29">IF($M137="Not Yet Started",1,0)</f>
        <v>0</v>
      </c>
      <c r="AD137" s="66">
        <f t="shared" ref="AD137:AD200" si="30">IF($M137="Under Procurement",1,0)</f>
        <v>1</v>
      </c>
      <c r="AE137" s="66">
        <f t="shared" ref="AE137:AE200" si="31">IF($M137="Ongoing",1,0)</f>
        <v>0</v>
      </c>
      <c r="AF137" s="66">
        <f t="shared" ref="AF137:AF200" si="32">IF($M137="Completed",1,0)</f>
        <v>0</v>
      </c>
      <c r="AG137" s="66">
        <f t="shared" si="22"/>
        <v>0</v>
      </c>
      <c r="AH137" s="66">
        <f t="shared" si="23"/>
        <v>0</v>
      </c>
      <c r="AI137" s="66">
        <f t="shared" si="24"/>
        <v>4</v>
      </c>
      <c r="AJ137" s="66">
        <f t="shared" si="25"/>
        <v>0</v>
      </c>
      <c r="AK137" s="66">
        <f t="shared" si="26"/>
        <v>0</v>
      </c>
    </row>
    <row r="138" spans="1:37" s="16" customFormat="1" ht="61.5" hidden="1" customHeight="1">
      <c r="A138" s="35" t="s">
        <v>1450</v>
      </c>
      <c r="B138" s="43" t="s">
        <v>63</v>
      </c>
      <c r="C138" s="41" t="s">
        <v>95</v>
      </c>
      <c r="D138" s="32">
        <v>101370</v>
      </c>
      <c r="E138" s="41" t="s">
        <v>1425</v>
      </c>
      <c r="F138" s="41" t="s">
        <v>97</v>
      </c>
      <c r="G138" s="44">
        <v>1</v>
      </c>
      <c r="H138" s="44">
        <v>1</v>
      </c>
      <c r="I138" s="41" t="s">
        <v>80</v>
      </c>
      <c r="J138" s="44">
        <v>4</v>
      </c>
      <c r="K138" s="39">
        <v>9970766.5143999998</v>
      </c>
      <c r="L138" s="33"/>
      <c r="M138" s="32" t="s">
        <v>1484</v>
      </c>
      <c r="N138" s="62">
        <v>0</v>
      </c>
      <c r="O138" s="62">
        <v>0</v>
      </c>
      <c r="P138" s="65">
        <f t="shared" si="27"/>
        <v>0</v>
      </c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66">
        <f t="shared" si="28"/>
        <v>0</v>
      </c>
      <c r="AC138" s="66">
        <f t="shared" si="29"/>
        <v>0</v>
      </c>
      <c r="AD138" s="66">
        <f t="shared" si="30"/>
        <v>1</v>
      </c>
      <c r="AE138" s="66">
        <f t="shared" si="31"/>
        <v>0</v>
      </c>
      <c r="AF138" s="66">
        <f t="shared" si="32"/>
        <v>0</v>
      </c>
      <c r="AG138" s="66">
        <f t="shared" si="22"/>
        <v>0</v>
      </c>
      <c r="AH138" s="66">
        <f t="shared" si="23"/>
        <v>0</v>
      </c>
      <c r="AI138" s="66">
        <f t="shared" si="24"/>
        <v>4</v>
      </c>
      <c r="AJ138" s="66">
        <f t="shared" si="25"/>
        <v>0</v>
      </c>
      <c r="AK138" s="66">
        <f t="shared" si="26"/>
        <v>0</v>
      </c>
    </row>
    <row r="139" spans="1:37" s="16" customFormat="1" ht="61.5" hidden="1" customHeight="1">
      <c r="A139" s="35" t="s">
        <v>1450</v>
      </c>
      <c r="B139" s="43" t="s">
        <v>63</v>
      </c>
      <c r="C139" s="41" t="s">
        <v>95</v>
      </c>
      <c r="D139" s="32">
        <v>101408</v>
      </c>
      <c r="E139" s="41" t="s">
        <v>420</v>
      </c>
      <c r="F139" s="41" t="s">
        <v>78</v>
      </c>
      <c r="G139" s="44">
        <v>1</v>
      </c>
      <c r="H139" s="44">
        <v>1</v>
      </c>
      <c r="I139" s="41" t="s">
        <v>76</v>
      </c>
      <c r="J139" s="44">
        <v>3</v>
      </c>
      <c r="K139" s="39">
        <v>5858371.6957250005</v>
      </c>
      <c r="L139" s="33"/>
      <c r="M139" s="32" t="s">
        <v>1484</v>
      </c>
      <c r="N139" s="62">
        <v>0</v>
      </c>
      <c r="O139" s="62">
        <v>0</v>
      </c>
      <c r="P139" s="65">
        <f t="shared" si="27"/>
        <v>0</v>
      </c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66">
        <f t="shared" si="28"/>
        <v>0</v>
      </c>
      <c r="AC139" s="66">
        <f t="shared" si="29"/>
        <v>0</v>
      </c>
      <c r="AD139" s="66">
        <f t="shared" si="30"/>
        <v>1</v>
      </c>
      <c r="AE139" s="66">
        <f t="shared" si="31"/>
        <v>0</v>
      </c>
      <c r="AF139" s="66">
        <f t="shared" si="32"/>
        <v>0</v>
      </c>
      <c r="AG139" s="66">
        <f t="shared" si="22"/>
        <v>0</v>
      </c>
      <c r="AH139" s="66">
        <f t="shared" si="23"/>
        <v>0</v>
      </c>
      <c r="AI139" s="66">
        <f t="shared" si="24"/>
        <v>3</v>
      </c>
      <c r="AJ139" s="66">
        <f t="shared" si="25"/>
        <v>0</v>
      </c>
      <c r="AK139" s="66">
        <f t="shared" si="26"/>
        <v>0</v>
      </c>
    </row>
    <row r="140" spans="1:37" ht="61.5" hidden="1" customHeight="1">
      <c r="A140" s="35" t="s">
        <v>1450</v>
      </c>
      <c r="B140" s="36" t="s">
        <v>63</v>
      </c>
      <c r="C140" s="37" t="s">
        <v>95</v>
      </c>
      <c r="D140" s="32">
        <v>101352</v>
      </c>
      <c r="E140" s="37" t="s">
        <v>100</v>
      </c>
      <c r="F140" s="37" t="s">
        <v>97</v>
      </c>
      <c r="G140" s="38">
        <v>1</v>
      </c>
      <c r="H140" s="38">
        <v>1</v>
      </c>
      <c r="I140" s="37" t="s">
        <v>80</v>
      </c>
      <c r="J140" s="38">
        <v>4</v>
      </c>
      <c r="K140" s="39">
        <v>9970766.5143999998</v>
      </c>
      <c r="L140" s="33"/>
      <c r="M140" s="32" t="s">
        <v>1484</v>
      </c>
      <c r="N140" s="62">
        <v>0</v>
      </c>
      <c r="O140" s="62">
        <v>0</v>
      </c>
      <c r="P140" s="65">
        <f t="shared" si="27"/>
        <v>0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66">
        <f t="shared" si="28"/>
        <v>0</v>
      </c>
      <c r="AC140" s="66">
        <f t="shared" si="29"/>
        <v>0</v>
      </c>
      <c r="AD140" s="66">
        <f t="shared" si="30"/>
        <v>1</v>
      </c>
      <c r="AE140" s="66">
        <f t="shared" si="31"/>
        <v>0</v>
      </c>
      <c r="AF140" s="66">
        <f t="shared" si="32"/>
        <v>0</v>
      </c>
      <c r="AG140" s="66">
        <f t="shared" si="22"/>
        <v>0</v>
      </c>
      <c r="AH140" s="66">
        <f t="shared" si="23"/>
        <v>0</v>
      </c>
      <c r="AI140" s="66">
        <f t="shared" si="24"/>
        <v>4</v>
      </c>
      <c r="AJ140" s="66">
        <f t="shared" si="25"/>
        <v>0</v>
      </c>
      <c r="AK140" s="66">
        <f t="shared" si="26"/>
        <v>0</v>
      </c>
    </row>
    <row r="141" spans="1:37" ht="61.5" hidden="1" customHeight="1">
      <c r="A141" s="35" t="s">
        <v>1451</v>
      </c>
      <c r="B141" s="36" t="s">
        <v>63</v>
      </c>
      <c r="C141" s="37" t="s">
        <v>95</v>
      </c>
      <c r="D141" s="32">
        <v>300207</v>
      </c>
      <c r="E141" s="37" t="s">
        <v>103</v>
      </c>
      <c r="F141" s="37" t="s">
        <v>97</v>
      </c>
      <c r="G141" s="38">
        <v>1</v>
      </c>
      <c r="H141" s="38">
        <v>1</v>
      </c>
      <c r="I141" s="37" t="s">
        <v>94</v>
      </c>
      <c r="J141" s="38">
        <v>8</v>
      </c>
      <c r="K141" s="39">
        <v>19082377.235650007</v>
      </c>
      <c r="L141" s="33"/>
      <c r="M141" s="32" t="s">
        <v>1484</v>
      </c>
      <c r="N141" s="62">
        <v>0</v>
      </c>
      <c r="O141" s="62">
        <v>0</v>
      </c>
      <c r="P141" s="65">
        <f t="shared" si="27"/>
        <v>0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66">
        <f t="shared" si="28"/>
        <v>0</v>
      </c>
      <c r="AC141" s="66">
        <f t="shared" si="29"/>
        <v>0</v>
      </c>
      <c r="AD141" s="66">
        <f t="shared" si="30"/>
        <v>1</v>
      </c>
      <c r="AE141" s="66">
        <f t="shared" si="31"/>
        <v>0</v>
      </c>
      <c r="AF141" s="66">
        <f t="shared" si="32"/>
        <v>0</v>
      </c>
      <c r="AG141" s="66">
        <f t="shared" si="22"/>
        <v>0</v>
      </c>
      <c r="AH141" s="66">
        <f t="shared" si="23"/>
        <v>0</v>
      </c>
      <c r="AI141" s="66">
        <f t="shared" si="24"/>
        <v>8</v>
      </c>
      <c r="AJ141" s="66">
        <f t="shared" si="25"/>
        <v>0</v>
      </c>
      <c r="AK141" s="66">
        <f t="shared" si="26"/>
        <v>0</v>
      </c>
    </row>
    <row r="142" spans="1:37" ht="61.5" hidden="1" customHeight="1">
      <c r="A142" s="35" t="s">
        <v>1451</v>
      </c>
      <c r="B142" s="36" t="s">
        <v>63</v>
      </c>
      <c r="C142" s="37" t="s">
        <v>95</v>
      </c>
      <c r="D142" s="32">
        <v>300239</v>
      </c>
      <c r="E142" s="37" t="s">
        <v>427</v>
      </c>
      <c r="F142" s="37" t="s">
        <v>78</v>
      </c>
      <c r="G142" s="38">
        <v>1</v>
      </c>
      <c r="H142" s="38">
        <v>1</v>
      </c>
      <c r="I142" s="37" t="s">
        <v>74</v>
      </c>
      <c r="J142" s="38">
        <v>2</v>
      </c>
      <c r="K142" s="39">
        <v>3196070.25</v>
      </c>
      <c r="L142" s="33"/>
      <c r="M142" s="32" t="s">
        <v>1484</v>
      </c>
      <c r="N142" s="62">
        <v>0</v>
      </c>
      <c r="O142" s="62">
        <v>0</v>
      </c>
      <c r="P142" s="65">
        <f t="shared" si="27"/>
        <v>0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66">
        <f t="shared" si="28"/>
        <v>0</v>
      </c>
      <c r="AC142" s="66">
        <f t="shared" si="29"/>
        <v>0</v>
      </c>
      <c r="AD142" s="66">
        <f t="shared" si="30"/>
        <v>1</v>
      </c>
      <c r="AE142" s="66">
        <f t="shared" si="31"/>
        <v>0</v>
      </c>
      <c r="AF142" s="66">
        <f t="shared" si="32"/>
        <v>0</v>
      </c>
      <c r="AG142" s="66">
        <f t="shared" si="22"/>
        <v>0</v>
      </c>
      <c r="AH142" s="66">
        <f t="shared" si="23"/>
        <v>0</v>
      </c>
      <c r="AI142" s="66">
        <f t="shared" si="24"/>
        <v>2</v>
      </c>
      <c r="AJ142" s="66">
        <f t="shared" si="25"/>
        <v>0</v>
      </c>
      <c r="AK142" s="66">
        <f t="shared" si="26"/>
        <v>0</v>
      </c>
    </row>
    <row r="143" spans="1:37" ht="61.5" hidden="1" customHeight="1">
      <c r="A143" s="35" t="s">
        <v>1450</v>
      </c>
      <c r="B143" s="36" t="s">
        <v>63</v>
      </c>
      <c r="C143" s="37" t="s">
        <v>95</v>
      </c>
      <c r="D143" s="32">
        <v>101353</v>
      </c>
      <c r="E143" s="37" t="s">
        <v>101</v>
      </c>
      <c r="F143" s="37" t="s">
        <v>97</v>
      </c>
      <c r="G143" s="38">
        <v>1</v>
      </c>
      <c r="H143" s="38">
        <v>1</v>
      </c>
      <c r="I143" s="37" t="s">
        <v>80</v>
      </c>
      <c r="J143" s="38">
        <v>4</v>
      </c>
      <c r="K143" s="39">
        <v>9970766.5143999998</v>
      </c>
      <c r="L143" s="33"/>
      <c r="M143" s="32" t="s">
        <v>1484</v>
      </c>
      <c r="N143" s="62">
        <v>0</v>
      </c>
      <c r="O143" s="62">
        <v>0</v>
      </c>
      <c r="P143" s="65">
        <f t="shared" si="27"/>
        <v>0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66">
        <f t="shared" si="28"/>
        <v>0</v>
      </c>
      <c r="AC143" s="66">
        <f t="shared" si="29"/>
        <v>0</v>
      </c>
      <c r="AD143" s="66">
        <f t="shared" si="30"/>
        <v>1</v>
      </c>
      <c r="AE143" s="66">
        <f t="shared" si="31"/>
        <v>0</v>
      </c>
      <c r="AF143" s="66">
        <f t="shared" si="32"/>
        <v>0</v>
      </c>
      <c r="AG143" s="66">
        <f t="shared" si="22"/>
        <v>0</v>
      </c>
      <c r="AH143" s="66">
        <f t="shared" si="23"/>
        <v>0</v>
      </c>
      <c r="AI143" s="66">
        <f t="shared" si="24"/>
        <v>4</v>
      </c>
      <c r="AJ143" s="66">
        <f t="shared" si="25"/>
        <v>0</v>
      </c>
      <c r="AK143" s="66">
        <f t="shared" si="26"/>
        <v>0</v>
      </c>
    </row>
    <row r="144" spans="1:37" ht="61.5" hidden="1" customHeight="1">
      <c r="A144" s="35" t="s">
        <v>1450</v>
      </c>
      <c r="B144" s="36" t="s">
        <v>63</v>
      </c>
      <c r="C144" s="37" t="s">
        <v>95</v>
      </c>
      <c r="D144" s="32">
        <v>101409</v>
      </c>
      <c r="E144" s="37" t="s">
        <v>421</v>
      </c>
      <c r="F144" s="37" t="s">
        <v>78</v>
      </c>
      <c r="G144" s="38">
        <v>1</v>
      </c>
      <c r="H144" s="38">
        <v>1</v>
      </c>
      <c r="I144" s="37" t="s">
        <v>74</v>
      </c>
      <c r="J144" s="38">
        <v>2</v>
      </c>
      <c r="K144" s="39">
        <v>3196070.25</v>
      </c>
      <c r="L144" s="33"/>
      <c r="M144" s="32" t="s">
        <v>1484</v>
      </c>
      <c r="N144" s="62">
        <v>0</v>
      </c>
      <c r="O144" s="62">
        <v>0</v>
      </c>
      <c r="P144" s="65">
        <f t="shared" si="27"/>
        <v>0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66">
        <f t="shared" si="28"/>
        <v>0</v>
      </c>
      <c r="AC144" s="66">
        <f t="shared" si="29"/>
        <v>0</v>
      </c>
      <c r="AD144" s="66">
        <f t="shared" si="30"/>
        <v>1</v>
      </c>
      <c r="AE144" s="66">
        <f t="shared" si="31"/>
        <v>0</v>
      </c>
      <c r="AF144" s="66">
        <f t="shared" si="32"/>
        <v>0</v>
      </c>
      <c r="AG144" s="66">
        <f t="shared" si="22"/>
        <v>0</v>
      </c>
      <c r="AH144" s="66">
        <f t="shared" si="23"/>
        <v>0</v>
      </c>
      <c r="AI144" s="66">
        <f t="shared" si="24"/>
        <v>2</v>
      </c>
      <c r="AJ144" s="66">
        <f t="shared" si="25"/>
        <v>0</v>
      </c>
      <c r="AK144" s="66">
        <f t="shared" si="26"/>
        <v>0</v>
      </c>
    </row>
    <row r="145" spans="1:37" ht="61.5" hidden="1" customHeight="1">
      <c r="A145" s="35" t="s">
        <v>1450</v>
      </c>
      <c r="B145" s="36" t="s">
        <v>63</v>
      </c>
      <c r="C145" s="37" t="s">
        <v>95</v>
      </c>
      <c r="D145" s="32">
        <v>101410</v>
      </c>
      <c r="E145" s="37" t="s">
        <v>422</v>
      </c>
      <c r="F145" s="37" t="s">
        <v>78</v>
      </c>
      <c r="G145" s="38">
        <v>1</v>
      </c>
      <c r="H145" s="38">
        <v>1</v>
      </c>
      <c r="I145" s="37" t="s">
        <v>74</v>
      </c>
      <c r="J145" s="38">
        <v>2</v>
      </c>
      <c r="K145" s="39">
        <v>3196070.25</v>
      </c>
      <c r="L145" s="33"/>
      <c r="M145" s="32" t="s">
        <v>1484</v>
      </c>
      <c r="N145" s="62">
        <v>0</v>
      </c>
      <c r="O145" s="62">
        <v>0</v>
      </c>
      <c r="P145" s="65">
        <f t="shared" si="27"/>
        <v>0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66">
        <f t="shared" si="28"/>
        <v>0</v>
      </c>
      <c r="AC145" s="66">
        <f t="shared" si="29"/>
        <v>0</v>
      </c>
      <c r="AD145" s="66">
        <f t="shared" si="30"/>
        <v>1</v>
      </c>
      <c r="AE145" s="66">
        <f t="shared" si="31"/>
        <v>0</v>
      </c>
      <c r="AF145" s="66">
        <f t="shared" si="32"/>
        <v>0</v>
      </c>
      <c r="AG145" s="66">
        <f t="shared" si="22"/>
        <v>0</v>
      </c>
      <c r="AH145" s="66">
        <f t="shared" si="23"/>
        <v>0</v>
      </c>
      <c r="AI145" s="66">
        <f t="shared" si="24"/>
        <v>2</v>
      </c>
      <c r="AJ145" s="66">
        <f t="shared" si="25"/>
        <v>0</v>
      </c>
      <c r="AK145" s="66">
        <f t="shared" si="26"/>
        <v>0</v>
      </c>
    </row>
    <row r="146" spans="1:37" ht="61.5" hidden="1" customHeight="1">
      <c r="A146" s="35" t="s">
        <v>1450</v>
      </c>
      <c r="B146" s="36" t="s">
        <v>63</v>
      </c>
      <c r="C146" s="37" t="s">
        <v>95</v>
      </c>
      <c r="D146" s="32">
        <v>101411</v>
      </c>
      <c r="E146" s="37" t="s">
        <v>423</v>
      </c>
      <c r="F146" s="37" t="s">
        <v>78</v>
      </c>
      <c r="G146" s="38">
        <v>1</v>
      </c>
      <c r="H146" s="38">
        <v>1</v>
      </c>
      <c r="I146" s="37" t="s">
        <v>74</v>
      </c>
      <c r="J146" s="38">
        <v>2</v>
      </c>
      <c r="K146" s="39">
        <v>3196070.25</v>
      </c>
      <c r="L146" s="33"/>
      <c r="M146" s="32" t="s">
        <v>1484</v>
      </c>
      <c r="N146" s="62">
        <v>0</v>
      </c>
      <c r="O146" s="62">
        <v>0</v>
      </c>
      <c r="P146" s="65">
        <f t="shared" si="27"/>
        <v>0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66">
        <f t="shared" si="28"/>
        <v>0</v>
      </c>
      <c r="AC146" s="66">
        <f t="shared" si="29"/>
        <v>0</v>
      </c>
      <c r="AD146" s="66">
        <f t="shared" si="30"/>
        <v>1</v>
      </c>
      <c r="AE146" s="66">
        <f t="shared" si="31"/>
        <v>0</v>
      </c>
      <c r="AF146" s="66">
        <f t="shared" si="32"/>
        <v>0</v>
      </c>
      <c r="AG146" s="66">
        <f t="shared" si="22"/>
        <v>0</v>
      </c>
      <c r="AH146" s="66">
        <f t="shared" si="23"/>
        <v>0</v>
      </c>
      <c r="AI146" s="66">
        <f t="shared" si="24"/>
        <v>2</v>
      </c>
      <c r="AJ146" s="66">
        <f t="shared" si="25"/>
        <v>0</v>
      </c>
      <c r="AK146" s="66">
        <f t="shared" si="26"/>
        <v>0</v>
      </c>
    </row>
    <row r="147" spans="1:37" ht="61.5" hidden="1" customHeight="1">
      <c r="A147" s="35" t="s">
        <v>1451</v>
      </c>
      <c r="B147" s="36" t="s">
        <v>63</v>
      </c>
      <c r="C147" s="37" t="s">
        <v>95</v>
      </c>
      <c r="D147" s="32">
        <v>500620</v>
      </c>
      <c r="E147" s="37" t="s">
        <v>424</v>
      </c>
      <c r="F147" s="37" t="s">
        <v>78</v>
      </c>
      <c r="G147" s="38">
        <v>1</v>
      </c>
      <c r="H147" s="38">
        <v>1</v>
      </c>
      <c r="I147" s="37" t="s">
        <v>74</v>
      </c>
      <c r="J147" s="38">
        <v>2</v>
      </c>
      <c r="K147" s="39">
        <v>3196070.25</v>
      </c>
      <c r="L147" s="33"/>
      <c r="M147" s="32" t="s">
        <v>1484</v>
      </c>
      <c r="N147" s="62">
        <v>0</v>
      </c>
      <c r="O147" s="62">
        <v>0</v>
      </c>
      <c r="P147" s="65">
        <f t="shared" si="27"/>
        <v>0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66">
        <f t="shared" si="28"/>
        <v>0</v>
      </c>
      <c r="AC147" s="66">
        <f t="shared" si="29"/>
        <v>0</v>
      </c>
      <c r="AD147" s="66">
        <f t="shared" si="30"/>
        <v>1</v>
      </c>
      <c r="AE147" s="66">
        <f t="shared" si="31"/>
        <v>0</v>
      </c>
      <c r="AF147" s="66">
        <f t="shared" si="32"/>
        <v>0</v>
      </c>
      <c r="AG147" s="66">
        <f t="shared" si="22"/>
        <v>0</v>
      </c>
      <c r="AH147" s="66">
        <f t="shared" si="23"/>
        <v>0</v>
      </c>
      <c r="AI147" s="66">
        <f t="shared" si="24"/>
        <v>2</v>
      </c>
      <c r="AJ147" s="66">
        <f t="shared" si="25"/>
        <v>0</v>
      </c>
      <c r="AK147" s="66">
        <f t="shared" si="26"/>
        <v>0</v>
      </c>
    </row>
    <row r="148" spans="1:37" s="16" customFormat="1" ht="61.5" hidden="1" customHeight="1">
      <c r="A148" s="35" t="s">
        <v>1450</v>
      </c>
      <c r="B148" s="43" t="s">
        <v>63</v>
      </c>
      <c r="C148" s="41" t="s">
        <v>95</v>
      </c>
      <c r="D148" s="32">
        <v>101413</v>
      </c>
      <c r="E148" s="41" t="s">
        <v>425</v>
      </c>
      <c r="F148" s="41" t="s">
        <v>78</v>
      </c>
      <c r="G148" s="44">
        <v>1</v>
      </c>
      <c r="H148" s="44">
        <v>1</v>
      </c>
      <c r="I148" s="41" t="s">
        <v>74</v>
      </c>
      <c r="J148" s="44">
        <v>2</v>
      </c>
      <c r="K148" s="39">
        <v>3905581.1338249999</v>
      </c>
      <c r="L148" s="33"/>
      <c r="M148" s="32" t="s">
        <v>1484</v>
      </c>
      <c r="N148" s="62">
        <v>0</v>
      </c>
      <c r="O148" s="62">
        <v>0</v>
      </c>
      <c r="P148" s="65">
        <f t="shared" si="27"/>
        <v>0</v>
      </c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66">
        <f t="shared" si="28"/>
        <v>0</v>
      </c>
      <c r="AC148" s="66">
        <f t="shared" si="29"/>
        <v>0</v>
      </c>
      <c r="AD148" s="66">
        <f t="shared" si="30"/>
        <v>1</v>
      </c>
      <c r="AE148" s="66">
        <f t="shared" si="31"/>
        <v>0</v>
      </c>
      <c r="AF148" s="66">
        <f t="shared" si="32"/>
        <v>0</v>
      </c>
      <c r="AG148" s="66">
        <f t="shared" si="22"/>
        <v>0</v>
      </c>
      <c r="AH148" s="66">
        <f t="shared" si="23"/>
        <v>0</v>
      </c>
      <c r="AI148" s="66">
        <f t="shared" si="24"/>
        <v>2</v>
      </c>
      <c r="AJ148" s="66">
        <f t="shared" si="25"/>
        <v>0</v>
      </c>
      <c r="AK148" s="66">
        <f t="shared" si="26"/>
        <v>0</v>
      </c>
    </row>
    <row r="149" spans="1:37" ht="61.5" hidden="1" customHeight="1">
      <c r="A149" s="35" t="s">
        <v>1450</v>
      </c>
      <c r="B149" s="36" t="s">
        <v>63</v>
      </c>
      <c r="C149" s="37" t="s">
        <v>95</v>
      </c>
      <c r="D149" s="32">
        <v>101414</v>
      </c>
      <c r="E149" s="37" t="s">
        <v>426</v>
      </c>
      <c r="F149" s="37" t="s">
        <v>78</v>
      </c>
      <c r="G149" s="38">
        <v>1</v>
      </c>
      <c r="H149" s="38">
        <v>1</v>
      </c>
      <c r="I149" s="37" t="s">
        <v>74</v>
      </c>
      <c r="J149" s="38">
        <v>2</v>
      </c>
      <c r="K149" s="39">
        <v>3196070.25</v>
      </c>
      <c r="L149" s="33"/>
      <c r="M149" s="32" t="s">
        <v>1484</v>
      </c>
      <c r="N149" s="62">
        <v>0</v>
      </c>
      <c r="O149" s="62">
        <v>0</v>
      </c>
      <c r="P149" s="65">
        <f t="shared" si="27"/>
        <v>0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66">
        <f t="shared" si="28"/>
        <v>0</v>
      </c>
      <c r="AC149" s="66">
        <f t="shared" si="29"/>
        <v>0</v>
      </c>
      <c r="AD149" s="66">
        <f t="shared" si="30"/>
        <v>1</v>
      </c>
      <c r="AE149" s="66">
        <f t="shared" si="31"/>
        <v>0</v>
      </c>
      <c r="AF149" s="66">
        <f t="shared" si="32"/>
        <v>0</v>
      </c>
      <c r="AG149" s="66">
        <f t="shared" si="22"/>
        <v>0</v>
      </c>
      <c r="AH149" s="66">
        <f t="shared" si="23"/>
        <v>0</v>
      </c>
      <c r="AI149" s="66">
        <f t="shared" si="24"/>
        <v>2</v>
      </c>
      <c r="AJ149" s="66">
        <f t="shared" si="25"/>
        <v>0</v>
      </c>
      <c r="AK149" s="66">
        <f t="shared" si="26"/>
        <v>0</v>
      </c>
    </row>
    <row r="150" spans="1:37" s="16" customFormat="1" ht="61.5" hidden="1" customHeight="1">
      <c r="A150" s="35" t="s">
        <v>1450</v>
      </c>
      <c r="B150" s="43" t="s">
        <v>63</v>
      </c>
      <c r="C150" s="41" t="s">
        <v>95</v>
      </c>
      <c r="D150" s="32">
        <v>101406</v>
      </c>
      <c r="E150" s="41" t="s">
        <v>1430</v>
      </c>
      <c r="F150" s="41" t="s">
        <v>78</v>
      </c>
      <c r="G150" s="44">
        <v>1</v>
      </c>
      <c r="H150" s="44">
        <v>1</v>
      </c>
      <c r="I150" s="41" t="s">
        <v>74</v>
      </c>
      <c r="J150" s="44">
        <v>2</v>
      </c>
      <c r="K150" s="39">
        <v>3196070.25</v>
      </c>
      <c r="L150" s="33"/>
      <c r="M150" s="32" t="s">
        <v>1484</v>
      </c>
      <c r="N150" s="62">
        <v>0</v>
      </c>
      <c r="O150" s="62">
        <v>0</v>
      </c>
      <c r="P150" s="65">
        <f t="shared" si="27"/>
        <v>0</v>
      </c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66">
        <f t="shared" si="28"/>
        <v>0</v>
      </c>
      <c r="AC150" s="66">
        <f t="shared" si="29"/>
        <v>0</v>
      </c>
      <c r="AD150" s="66">
        <f t="shared" si="30"/>
        <v>1</v>
      </c>
      <c r="AE150" s="66">
        <f t="shared" si="31"/>
        <v>0</v>
      </c>
      <c r="AF150" s="66">
        <f t="shared" si="32"/>
        <v>0</v>
      </c>
      <c r="AG150" s="66">
        <f t="shared" si="22"/>
        <v>0</v>
      </c>
      <c r="AH150" s="66">
        <f t="shared" si="23"/>
        <v>0</v>
      </c>
      <c r="AI150" s="66">
        <f t="shared" si="24"/>
        <v>2</v>
      </c>
      <c r="AJ150" s="66">
        <f t="shared" si="25"/>
        <v>0</v>
      </c>
      <c r="AK150" s="66">
        <f t="shared" si="26"/>
        <v>0</v>
      </c>
    </row>
    <row r="151" spans="1:37" s="16" customFormat="1" ht="61.5" hidden="1" customHeight="1">
      <c r="A151" s="35" t="s">
        <v>1450</v>
      </c>
      <c r="B151" s="43" t="s">
        <v>63</v>
      </c>
      <c r="C151" s="41" t="s">
        <v>95</v>
      </c>
      <c r="D151" s="32">
        <v>101420</v>
      </c>
      <c r="E151" s="41" t="s">
        <v>1426</v>
      </c>
      <c r="F151" s="41" t="s">
        <v>105</v>
      </c>
      <c r="G151" s="44">
        <v>3</v>
      </c>
      <c r="H151" s="44">
        <v>1</v>
      </c>
      <c r="I151" s="41" t="s">
        <v>80</v>
      </c>
      <c r="J151" s="44">
        <v>4</v>
      </c>
      <c r="K151" s="39">
        <v>10096781.867149999</v>
      </c>
      <c r="L151" s="33"/>
      <c r="M151" s="32" t="s">
        <v>1484</v>
      </c>
      <c r="N151" s="62">
        <v>0</v>
      </c>
      <c r="O151" s="62">
        <v>0</v>
      </c>
      <c r="P151" s="65">
        <f t="shared" si="27"/>
        <v>0</v>
      </c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66">
        <f t="shared" si="28"/>
        <v>0</v>
      </c>
      <c r="AC151" s="66">
        <f t="shared" si="29"/>
        <v>0</v>
      </c>
      <c r="AD151" s="66">
        <f t="shared" si="30"/>
        <v>1</v>
      </c>
      <c r="AE151" s="66">
        <f t="shared" si="31"/>
        <v>0</v>
      </c>
      <c r="AF151" s="66">
        <f t="shared" si="32"/>
        <v>0</v>
      </c>
      <c r="AG151" s="66">
        <f t="shared" si="22"/>
        <v>0</v>
      </c>
      <c r="AH151" s="66">
        <f t="shared" si="23"/>
        <v>0</v>
      </c>
      <c r="AI151" s="66">
        <f t="shared" si="24"/>
        <v>4</v>
      </c>
      <c r="AJ151" s="66">
        <f t="shared" si="25"/>
        <v>0</v>
      </c>
      <c r="AK151" s="66">
        <f t="shared" si="26"/>
        <v>0</v>
      </c>
    </row>
    <row r="152" spans="1:37" ht="61.5" hidden="1" customHeight="1">
      <c r="A152" s="35" t="s">
        <v>1450</v>
      </c>
      <c r="B152" s="36" t="s">
        <v>63</v>
      </c>
      <c r="C152" s="37" t="s">
        <v>95</v>
      </c>
      <c r="D152" s="32">
        <v>101416</v>
      </c>
      <c r="E152" s="37" t="s">
        <v>106</v>
      </c>
      <c r="F152" s="37" t="s">
        <v>105</v>
      </c>
      <c r="G152" s="38">
        <v>3</v>
      </c>
      <c r="H152" s="38">
        <v>1</v>
      </c>
      <c r="I152" s="37" t="s">
        <v>80</v>
      </c>
      <c r="J152" s="38">
        <v>4</v>
      </c>
      <c r="K152" s="39">
        <v>10096781.867149999</v>
      </c>
      <c r="L152" s="33"/>
      <c r="M152" s="32" t="s">
        <v>1484</v>
      </c>
      <c r="N152" s="62">
        <v>0</v>
      </c>
      <c r="O152" s="62">
        <v>0</v>
      </c>
      <c r="P152" s="65">
        <f t="shared" si="27"/>
        <v>0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66">
        <f t="shared" si="28"/>
        <v>0</v>
      </c>
      <c r="AC152" s="66">
        <f t="shared" si="29"/>
        <v>0</v>
      </c>
      <c r="AD152" s="66">
        <f t="shared" si="30"/>
        <v>1</v>
      </c>
      <c r="AE152" s="66">
        <f t="shared" si="31"/>
        <v>0</v>
      </c>
      <c r="AF152" s="66">
        <f t="shared" si="32"/>
        <v>0</v>
      </c>
      <c r="AG152" s="66">
        <f t="shared" si="22"/>
        <v>0</v>
      </c>
      <c r="AH152" s="66">
        <f t="shared" si="23"/>
        <v>0</v>
      </c>
      <c r="AI152" s="66">
        <f t="shared" si="24"/>
        <v>4</v>
      </c>
      <c r="AJ152" s="66">
        <f t="shared" si="25"/>
        <v>0</v>
      </c>
      <c r="AK152" s="66">
        <f t="shared" si="26"/>
        <v>0</v>
      </c>
    </row>
    <row r="153" spans="1:37" ht="61.5" hidden="1" customHeight="1">
      <c r="A153" s="35" t="s">
        <v>1450</v>
      </c>
      <c r="B153" s="36" t="s">
        <v>63</v>
      </c>
      <c r="C153" s="37" t="s">
        <v>95</v>
      </c>
      <c r="D153" s="32">
        <v>101629</v>
      </c>
      <c r="E153" s="37" t="s">
        <v>119</v>
      </c>
      <c r="F153" s="37" t="s">
        <v>115</v>
      </c>
      <c r="G153" s="38">
        <v>3</v>
      </c>
      <c r="H153" s="38">
        <v>1</v>
      </c>
      <c r="I153" s="37" t="s">
        <v>19</v>
      </c>
      <c r="J153" s="38">
        <v>6</v>
      </c>
      <c r="K153" s="39">
        <v>16242649.09935</v>
      </c>
      <c r="L153" s="33"/>
      <c r="M153" s="32" t="s">
        <v>1484</v>
      </c>
      <c r="N153" s="62">
        <v>0</v>
      </c>
      <c r="O153" s="62">
        <v>0</v>
      </c>
      <c r="P153" s="65">
        <f t="shared" si="27"/>
        <v>0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66">
        <f t="shared" si="28"/>
        <v>0</v>
      </c>
      <c r="AC153" s="66">
        <f t="shared" si="29"/>
        <v>0</v>
      </c>
      <c r="AD153" s="66">
        <f t="shared" si="30"/>
        <v>1</v>
      </c>
      <c r="AE153" s="66">
        <f t="shared" si="31"/>
        <v>0</v>
      </c>
      <c r="AF153" s="66">
        <f t="shared" si="32"/>
        <v>0</v>
      </c>
      <c r="AG153" s="66">
        <f t="shared" si="22"/>
        <v>0</v>
      </c>
      <c r="AH153" s="66">
        <f t="shared" si="23"/>
        <v>0</v>
      </c>
      <c r="AI153" s="66">
        <f t="shared" si="24"/>
        <v>6</v>
      </c>
      <c r="AJ153" s="66">
        <f t="shared" si="25"/>
        <v>0</v>
      </c>
      <c r="AK153" s="66">
        <f t="shared" si="26"/>
        <v>0</v>
      </c>
    </row>
    <row r="154" spans="1:37" s="16" customFormat="1" ht="61.5" hidden="1" customHeight="1">
      <c r="A154" s="35" t="s">
        <v>1450</v>
      </c>
      <c r="B154" s="43" t="s">
        <v>63</v>
      </c>
      <c r="C154" s="41" t="s">
        <v>95</v>
      </c>
      <c r="D154" s="32">
        <v>101403</v>
      </c>
      <c r="E154" s="41" t="s">
        <v>418</v>
      </c>
      <c r="F154" s="41" t="s">
        <v>78</v>
      </c>
      <c r="G154" s="44">
        <v>1</v>
      </c>
      <c r="H154" s="44">
        <v>1</v>
      </c>
      <c r="I154" s="41" t="s">
        <v>80</v>
      </c>
      <c r="J154" s="44">
        <v>4</v>
      </c>
      <c r="K154" s="39">
        <v>10096781.867149999</v>
      </c>
      <c r="L154" s="33"/>
      <c r="M154" s="32" t="s">
        <v>1484</v>
      </c>
      <c r="N154" s="62">
        <v>0</v>
      </c>
      <c r="O154" s="62">
        <v>0</v>
      </c>
      <c r="P154" s="65">
        <f t="shared" si="27"/>
        <v>0</v>
      </c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66">
        <f t="shared" si="28"/>
        <v>0</v>
      </c>
      <c r="AC154" s="66">
        <f t="shared" si="29"/>
        <v>0</v>
      </c>
      <c r="AD154" s="66">
        <f t="shared" si="30"/>
        <v>1</v>
      </c>
      <c r="AE154" s="66">
        <f t="shared" si="31"/>
        <v>0</v>
      </c>
      <c r="AF154" s="66">
        <f t="shared" si="32"/>
        <v>0</v>
      </c>
      <c r="AG154" s="66">
        <f t="shared" si="22"/>
        <v>0</v>
      </c>
      <c r="AH154" s="66">
        <f t="shared" si="23"/>
        <v>0</v>
      </c>
      <c r="AI154" s="66">
        <f t="shared" si="24"/>
        <v>4</v>
      </c>
      <c r="AJ154" s="66">
        <f t="shared" si="25"/>
        <v>0</v>
      </c>
      <c r="AK154" s="66">
        <f t="shared" si="26"/>
        <v>0</v>
      </c>
    </row>
    <row r="155" spans="1:37" ht="61.5" hidden="1" customHeight="1">
      <c r="A155" s="35" t="s">
        <v>1451</v>
      </c>
      <c r="B155" s="36" t="s">
        <v>63</v>
      </c>
      <c r="C155" s="37" t="s">
        <v>95</v>
      </c>
      <c r="D155" s="32">
        <v>300163</v>
      </c>
      <c r="E155" s="37" t="s">
        <v>121</v>
      </c>
      <c r="F155" s="37" t="s">
        <v>115</v>
      </c>
      <c r="G155" s="38">
        <v>3</v>
      </c>
      <c r="H155" s="38">
        <v>1</v>
      </c>
      <c r="I155" s="37" t="s">
        <v>40</v>
      </c>
      <c r="J155" s="38">
        <v>8</v>
      </c>
      <c r="K155" s="39">
        <v>18925955.326074999</v>
      </c>
      <c r="L155" s="33"/>
      <c r="M155" s="32" t="s">
        <v>1484</v>
      </c>
      <c r="N155" s="62">
        <v>0</v>
      </c>
      <c r="O155" s="62">
        <v>0</v>
      </c>
      <c r="P155" s="65">
        <f t="shared" si="27"/>
        <v>0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66">
        <f t="shared" si="28"/>
        <v>0</v>
      </c>
      <c r="AC155" s="66">
        <f t="shared" si="29"/>
        <v>0</v>
      </c>
      <c r="AD155" s="66">
        <f t="shared" si="30"/>
        <v>1</v>
      </c>
      <c r="AE155" s="66">
        <f t="shared" si="31"/>
        <v>0</v>
      </c>
      <c r="AF155" s="66">
        <f t="shared" si="32"/>
        <v>0</v>
      </c>
      <c r="AG155" s="66">
        <f t="shared" si="22"/>
        <v>0</v>
      </c>
      <c r="AH155" s="66">
        <f t="shared" si="23"/>
        <v>0</v>
      </c>
      <c r="AI155" s="66">
        <f t="shared" si="24"/>
        <v>8</v>
      </c>
      <c r="AJ155" s="66">
        <f t="shared" si="25"/>
        <v>0</v>
      </c>
      <c r="AK155" s="66">
        <f t="shared" si="26"/>
        <v>0</v>
      </c>
    </row>
    <row r="156" spans="1:37" s="16" customFormat="1" ht="61.5" hidden="1" customHeight="1">
      <c r="A156" s="35" t="s">
        <v>1450</v>
      </c>
      <c r="B156" s="43" t="s">
        <v>63</v>
      </c>
      <c r="C156" s="41" t="s">
        <v>95</v>
      </c>
      <c r="D156" s="32">
        <v>101536</v>
      </c>
      <c r="E156" s="41" t="s">
        <v>414</v>
      </c>
      <c r="F156" s="41" t="s">
        <v>415</v>
      </c>
      <c r="G156" s="44">
        <v>3</v>
      </c>
      <c r="H156" s="44">
        <v>1</v>
      </c>
      <c r="I156" s="41" t="s">
        <v>80</v>
      </c>
      <c r="J156" s="44">
        <v>4</v>
      </c>
      <c r="K156" s="39">
        <v>11373998.185249997</v>
      </c>
      <c r="L156" s="33"/>
      <c r="M156" s="32" t="s">
        <v>1484</v>
      </c>
      <c r="N156" s="62">
        <v>0</v>
      </c>
      <c r="O156" s="62">
        <v>0</v>
      </c>
      <c r="P156" s="65">
        <f t="shared" si="27"/>
        <v>0</v>
      </c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66">
        <f t="shared" si="28"/>
        <v>0</v>
      </c>
      <c r="AC156" s="66">
        <f t="shared" si="29"/>
        <v>0</v>
      </c>
      <c r="AD156" s="66">
        <f t="shared" si="30"/>
        <v>1</v>
      </c>
      <c r="AE156" s="66">
        <f t="shared" si="31"/>
        <v>0</v>
      </c>
      <c r="AF156" s="66">
        <f t="shared" si="32"/>
        <v>0</v>
      </c>
      <c r="AG156" s="66">
        <f t="shared" si="22"/>
        <v>0</v>
      </c>
      <c r="AH156" s="66">
        <f t="shared" si="23"/>
        <v>0</v>
      </c>
      <c r="AI156" s="66">
        <f t="shared" si="24"/>
        <v>4</v>
      </c>
      <c r="AJ156" s="66">
        <f t="shared" si="25"/>
        <v>0</v>
      </c>
      <c r="AK156" s="66">
        <f t="shared" si="26"/>
        <v>0</v>
      </c>
    </row>
    <row r="157" spans="1:37" ht="61.5" hidden="1" customHeight="1">
      <c r="A157" s="35" t="s">
        <v>1451</v>
      </c>
      <c r="B157" s="36" t="s">
        <v>63</v>
      </c>
      <c r="C157" s="37" t="s">
        <v>95</v>
      </c>
      <c r="D157" s="32">
        <v>300178</v>
      </c>
      <c r="E157" s="37" t="s">
        <v>111</v>
      </c>
      <c r="F157" s="37" t="s">
        <v>105</v>
      </c>
      <c r="G157" s="38">
        <v>3</v>
      </c>
      <c r="H157" s="38">
        <v>1</v>
      </c>
      <c r="I157" s="37" t="s">
        <v>40</v>
      </c>
      <c r="J157" s="38">
        <v>8</v>
      </c>
      <c r="K157" s="39">
        <v>18925955.316049997</v>
      </c>
      <c r="L157" s="33"/>
      <c r="M157" s="32" t="s">
        <v>1484</v>
      </c>
      <c r="N157" s="62">
        <v>0</v>
      </c>
      <c r="O157" s="62">
        <v>0</v>
      </c>
      <c r="P157" s="65">
        <f t="shared" si="27"/>
        <v>0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66">
        <f t="shared" si="28"/>
        <v>0</v>
      </c>
      <c r="AC157" s="66">
        <f t="shared" si="29"/>
        <v>0</v>
      </c>
      <c r="AD157" s="66">
        <f t="shared" si="30"/>
        <v>1</v>
      </c>
      <c r="AE157" s="66">
        <f t="shared" si="31"/>
        <v>0</v>
      </c>
      <c r="AF157" s="66">
        <f t="shared" si="32"/>
        <v>0</v>
      </c>
      <c r="AG157" s="66">
        <f t="shared" si="22"/>
        <v>0</v>
      </c>
      <c r="AH157" s="66">
        <f t="shared" si="23"/>
        <v>0</v>
      </c>
      <c r="AI157" s="66">
        <f t="shared" si="24"/>
        <v>8</v>
      </c>
      <c r="AJ157" s="66">
        <f t="shared" si="25"/>
        <v>0</v>
      </c>
      <c r="AK157" s="66">
        <f t="shared" si="26"/>
        <v>0</v>
      </c>
    </row>
    <row r="158" spans="1:37" ht="61.5" hidden="1" customHeight="1">
      <c r="A158" s="35" t="s">
        <v>1450</v>
      </c>
      <c r="B158" s="36" t="s">
        <v>63</v>
      </c>
      <c r="C158" s="37" t="s">
        <v>95</v>
      </c>
      <c r="D158" s="32">
        <v>101421</v>
      </c>
      <c r="E158" s="37" t="s">
        <v>107</v>
      </c>
      <c r="F158" s="37" t="s">
        <v>105</v>
      </c>
      <c r="G158" s="38">
        <v>3</v>
      </c>
      <c r="H158" s="38">
        <v>1</v>
      </c>
      <c r="I158" s="37" t="s">
        <v>80</v>
      </c>
      <c r="J158" s="38">
        <v>4</v>
      </c>
      <c r="K158" s="39">
        <v>10096781.867149999</v>
      </c>
      <c r="L158" s="33"/>
      <c r="M158" s="32" t="s">
        <v>1484</v>
      </c>
      <c r="N158" s="62">
        <v>0</v>
      </c>
      <c r="O158" s="62">
        <v>0</v>
      </c>
      <c r="P158" s="65">
        <f t="shared" si="27"/>
        <v>0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66">
        <f t="shared" si="28"/>
        <v>0</v>
      </c>
      <c r="AC158" s="66">
        <f t="shared" si="29"/>
        <v>0</v>
      </c>
      <c r="AD158" s="66">
        <f t="shared" si="30"/>
        <v>1</v>
      </c>
      <c r="AE158" s="66">
        <f t="shared" si="31"/>
        <v>0</v>
      </c>
      <c r="AF158" s="66">
        <f t="shared" si="32"/>
        <v>0</v>
      </c>
      <c r="AG158" s="66">
        <f t="shared" si="22"/>
        <v>0</v>
      </c>
      <c r="AH158" s="66">
        <f t="shared" si="23"/>
        <v>0</v>
      </c>
      <c r="AI158" s="66">
        <f t="shared" si="24"/>
        <v>4</v>
      </c>
      <c r="AJ158" s="66">
        <f t="shared" si="25"/>
        <v>0</v>
      </c>
      <c r="AK158" s="66">
        <f t="shared" si="26"/>
        <v>0</v>
      </c>
    </row>
    <row r="159" spans="1:37" ht="61.5" hidden="1" customHeight="1">
      <c r="A159" s="35" t="s">
        <v>1450</v>
      </c>
      <c r="B159" s="36" t="s">
        <v>63</v>
      </c>
      <c r="C159" s="37" t="s">
        <v>95</v>
      </c>
      <c r="D159" s="32">
        <v>101630</v>
      </c>
      <c r="E159" s="37" t="s">
        <v>116</v>
      </c>
      <c r="F159" s="37" t="s">
        <v>115</v>
      </c>
      <c r="G159" s="38">
        <v>3</v>
      </c>
      <c r="H159" s="38">
        <v>1</v>
      </c>
      <c r="I159" s="37" t="s">
        <v>80</v>
      </c>
      <c r="J159" s="38">
        <v>4</v>
      </c>
      <c r="K159" s="39">
        <v>10297281.867149999</v>
      </c>
      <c r="L159" s="33"/>
      <c r="M159" s="32" t="s">
        <v>1484</v>
      </c>
      <c r="N159" s="62">
        <v>0</v>
      </c>
      <c r="O159" s="62">
        <v>0</v>
      </c>
      <c r="P159" s="65">
        <f t="shared" si="27"/>
        <v>0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66">
        <f t="shared" si="28"/>
        <v>0</v>
      </c>
      <c r="AC159" s="66">
        <f t="shared" si="29"/>
        <v>0</v>
      </c>
      <c r="AD159" s="66">
        <f t="shared" si="30"/>
        <v>1</v>
      </c>
      <c r="AE159" s="66">
        <f t="shared" si="31"/>
        <v>0</v>
      </c>
      <c r="AF159" s="66">
        <f t="shared" si="32"/>
        <v>0</v>
      </c>
      <c r="AG159" s="66">
        <f t="shared" si="22"/>
        <v>0</v>
      </c>
      <c r="AH159" s="66">
        <f t="shared" si="23"/>
        <v>0</v>
      </c>
      <c r="AI159" s="66">
        <f t="shared" si="24"/>
        <v>4</v>
      </c>
      <c r="AJ159" s="66">
        <f t="shared" si="25"/>
        <v>0</v>
      </c>
      <c r="AK159" s="66">
        <f t="shared" si="26"/>
        <v>0</v>
      </c>
    </row>
    <row r="160" spans="1:37" ht="61.5" hidden="1" customHeight="1">
      <c r="A160" s="35" t="s">
        <v>1451</v>
      </c>
      <c r="B160" s="36" t="s">
        <v>63</v>
      </c>
      <c r="C160" s="37" t="s">
        <v>95</v>
      </c>
      <c r="D160" s="32">
        <v>300193</v>
      </c>
      <c r="E160" s="37" t="s">
        <v>122</v>
      </c>
      <c r="F160" s="37" t="s">
        <v>115</v>
      </c>
      <c r="G160" s="38">
        <v>3</v>
      </c>
      <c r="H160" s="38">
        <v>1</v>
      </c>
      <c r="I160" s="37" t="s">
        <v>67</v>
      </c>
      <c r="J160" s="38">
        <v>9</v>
      </c>
      <c r="K160" s="39">
        <v>23718244.5821</v>
      </c>
      <c r="L160" s="33"/>
      <c r="M160" s="32" t="s">
        <v>1484</v>
      </c>
      <c r="N160" s="62">
        <v>0</v>
      </c>
      <c r="O160" s="62">
        <v>0</v>
      </c>
      <c r="P160" s="65">
        <f t="shared" si="27"/>
        <v>0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66">
        <f t="shared" si="28"/>
        <v>0</v>
      </c>
      <c r="AC160" s="66">
        <f t="shared" si="29"/>
        <v>0</v>
      </c>
      <c r="AD160" s="66">
        <f t="shared" si="30"/>
        <v>1</v>
      </c>
      <c r="AE160" s="66">
        <f t="shared" si="31"/>
        <v>0</v>
      </c>
      <c r="AF160" s="66">
        <f t="shared" si="32"/>
        <v>0</v>
      </c>
      <c r="AG160" s="66">
        <f t="shared" si="22"/>
        <v>0</v>
      </c>
      <c r="AH160" s="66">
        <f t="shared" si="23"/>
        <v>0</v>
      </c>
      <c r="AI160" s="66">
        <f t="shared" si="24"/>
        <v>9</v>
      </c>
      <c r="AJ160" s="66">
        <f t="shared" si="25"/>
        <v>0</v>
      </c>
      <c r="AK160" s="66">
        <f t="shared" si="26"/>
        <v>0</v>
      </c>
    </row>
    <row r="161" spans="1:37" ht="61.5" hidden="1" customHeight="1">
      <c r="A161" s="35" t="s">
        <v>1450</v>
      </c>
      <c r="B161" s="36" t="s">
        <v>63</v>
      </c>
      <c r="C161" s="37" t="s">
        <v>95</v>
      </c>
      <c r="D161" s="32">
        <v>101432</v>
      </c>
      <c r="E161" s="37" t="s">
        <v>112</v>
      </c>
      <c r="F161" s="37" t="s">
        <v>105</v>
      </c>
      <c r="G161" s="38">
        <v>3</v>
      </c>
      <c r="H161" s="38">
        <v>1</v>
      </c>
      <c r="I161" s="37" t="s">
        <v>19</v>
      </c>
      <c r="J161" s="38">
        <v>6</v>
      </c>
      <c r="K161" s="39">
        <v>16242649.09935</v>
      </c>
      <c r="L161" s="33"/>
      <c r="M161" s="32" t="s">
        <v>1484</v>
      </c>
      <c r="N161" s="62">
        <v>0</v>
      </c>
      <c r="O161" s="62">
        <v>0</v>
      </c>
      <c r="P161" s="65">
        <f t="shared" si="27"/>
        <v>0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66">
        <f t="shared" si="28"/>
        <v>0</v>
      </c>
      <c r="AC161" s="66">
        <f t="shared" si="29"/>
        <v>0</v>
      </c>
      <c r="AD161" s="66">
        <f t="shared" si="30"/>
        <v>1</v>
      </c>
      <c r="AE161" s="66">
        <f t="shared" si="31"/>
        <v>0</v>
      </c>
      <c r="AF161" s="66">
        <f t="shared" si="32"/>
        <v>0</v>
      </c>
      <c r="AG161" s="66">
        <f t="shared" si="22"/>
        <v>0</v>
      </c>
      <c r="AH161" s="66">
        <f t="shared" si="23"/>
        <v>0</v>
      </c>
      <c r="AI161" s="66">
        <f t="shared" si="24"/>
        <v>6</v>
      </c>
      <c r="AJ161" s="66">
        <f t="shared" si="25"/>
        <v>0</v>
      </c>
      <c r="AK161" s="66">
        <f t="shared" si="26"/>
        <v>0</v>
      </c>
    </row>
    <row r="162" spans="1:37" ht="61.5" hidden="1" customHeight="1">
      <c r="A162" s="35" t="s">
        <v>1450</v>
      </c>
      <c r="B162" s="36" t="s">
        <v>63</v>
      </c>
      <c r="C162" s="37" t="s">
        <v>95</v>
      </c>
      <c r="D162" s="32">
        <v>101645</v>
      </c>
      <c r="E162" s="37" t="s">
        <v>120</v>
      </c>
      <c r="F162" s="37" t="s">
        <v>115</v>
      </c>
      <c r="G162" s="38">
        <v>3</v>
      </c>
      <c r="H162" s="38">
        <v>1</v>
      </c>
      <c r="I162" s="37" t="s">
        <v>80</v>
      </c>
      <c r="J162" s="38">
        <v>4</v>
      </c>
      <c r="K162" s="39">
        <v>10096781.867149999</v>
      </c>
      <c r="L162" s="33"/>
      <c r="M162" s="32" t="s">
        <v>1484</v>
      </c>
      <c r="N162" s="62">
        <v>0</v>
      </c>
      <c r="O162" s="62">
        <v>0</v>
      </c>
      <c r="P162" s="65">
        <f t="shared" si="27"/>
        <v>0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66">
        <f t="shared" si="28"/>
        <v>0</v>
      </c>
      <c r="AC162" s="66">
        <f t="shared" si="29"/>
        <v>0</v>
      </c>
      <c r="AD162" s="66">
        <f t="shared" si="30"/>
        <v>1</v>
      </c>
      <c r="AE162" s="66">
        <f t="shared" si="31"/>
        <v>0</v>
      </c>
      <c r="AF162" s="66">
        <f t="shared" si="32"/>
        <v>0</v>
      </c>
      <c r="AG162" s="66">
        <f t="shared" si="22"/>
        <v>0</v>
      </c>
      <c r="AH162" s="66">
        <f t="shared" si="23"/>
        <v>0</v>
      </c>
      <c r="AI162" s="66">
        <f t="shared" si="24"/>
        <v>4</v>
      </c>
      <c r="AJ162" s="66">
        <f t="shared" si="25"/>
        <v>0</v>
      </c>
      <c r="AK162" s="66">
        <f t="shared" si="26"/>
        <v>0</v>
      </c>
    </row>
    <row r="163" spans="1:37" ht="61.5" hidden="1" customHeight="1">
      <c r="A163" s="35" t="s">
        <v>1450</v>
      </c>
      <c r="B163" s="36" t="s">
        <v>63</v>
      </c>
      <c r="C163" s="37" t="s">
        <v>95</v>
      </c>
      <c r="D163" s="32">
        <v>101434</v>
      </c>
      <c r="E163" s="37" t="s">
        <v>113</v>
      </c>
      <c r="F163" s="37" t="s">
        <v>105</v>
      </c>
      <c r="G163" s="38">
        <v>3</v>
      </c>
      <c r="H163" s="38">
        <v>1</v>
      </c>
      <c r="I163" s="37" t="s">
        <v>19</v>
      </c>
      <c r="J163" s="38">
        <v>6</v>
      </c>
      <c r="K163" s="39">
        <v>16342899.09935</v>
      </c>
      <c r="L163" s="33"/>
      <c r="M163" s="32" t="s">
        <v>1484</v>
      </c>
      <c r="N163" s="62">
        <v>0</v>
      </c>
      <c r="O163" s="62">
        <v>0</v>
      </c>
      <c r="P163" s="65">
        <f t="shared" si="27"/>
        <v>0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66">
        <f t="shared" si="28"/>
        <v>0</v>
      </c>
      <c r="AC163" s="66">
        <f t="shared" si="29"/>
        <v>0</v>
      </c>
      <c r="AD163" s="66">
        <f t="shared" si="30"/>
        <v>1</v>
      </c>
      <c r="AE163" s="66">
        <f t="shared" si="31"/>
        <v>0</v>
      </c>
      <c r="AF163" s="66">
        <f t="shared" si="32"/>
        <v>0</v>
      </c>
      <c r="AG163" s="66">
        <f t="shared" si="22"/>
        <v>0</v>
      </c>
      <c r="AH163" s="66">
        <f t="shared" si="23"/>
        <v>0</v>
      </c>
      <c r="AI163" s="66">
        <f t="shared" si="24"/>
        <v>6</v>
      </c>
      <c r="AJ163" s="66">
        <f t="shared" si="25"/>
        <v>0</v>
      </c>
      <c r="AK163" s="66">
        <f t="shared" si="26"/>
        <v>0</v>
      </c>
    </row>
    <row r="164" spans="1:37" ht="61.5" hidden="1" customHeight="1">
      <c r="A164" s="35" t="s">
        <v>1450</v>
      </c>
      <c r="B164" s="36" t="s">
        <v>63</v>
      </c>
      <c r="C164" s="37" t="s">
        <v>95</v>
      </c>
      <c r="D164" s="32">
        <v>101437</v>
      </c>
      <c r="E164" s="37" t="s">
        <v>114</v>
      </c>
      <c r="F164" s="37" t="s">
        <v>105</v>
      </c>
      <c r="G164" s="38">
        <v>3</v>
      </c>
      <c r="H164" s="38">
        <v>1</v>
      </c>
      <c r="I164" s="37" t="s">
        <v>80</v>
      </c>
      <c r="J164" s="38">
        <v>4</v>
      </c>
      <c r="K164" s="39">
        <v>10297281.867149999</v>
      </c>
      <c r="L164" s="33"/>
      <c r="M164" s="32" t="s">
        <v>1484</v>
      </c>
      <c r="N164" s="62">
        <v>0</v>
      </c>
      <c r="O164" s="62">
        <v>0</v>
      </c>
      <c r="P164" s="65">
        <f t="shared" si="27"/>
        <v>0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66">
        <f t="shared" si="28"/>
        <v>0</v>
      </c>
      <c r="AC164" s="66">
        <f t="shared" si="29"/>
        <v>0</v>
      </c>
      <c r="AD164" s="66">
        <f t="shared" si="30"/>
        <v>1</v>
      </c>
      <c r="AE164" s="66">
        <f t="shared" si="31"/>
        <v>0</v>
      </c>
      <c r="AF164" s="66">
        <f t="shared" si="32"/>
        <v>0</v>
      </c>
      <c r="AG164" s="66">
        <f t="shared" si="22"/>
        <v>0</v>
      </c>
      <c r="AH164" s="66">
        <f t="shared" si="23"/>
        <v>0</v>
      </c>
      <c r="AI164" s="66">
        <f t="shared" si="24"/>
        <v>4</v>
      </c>
      <c r="AJ164" s="66">
        <f t="shared" si="25"/>
        <v>0</v>
      </c>
      <c r="AK164" s="66">
        <f t="shared" si="26"/>
        <v>0</v>
      </c>
    </row>
    <row r="165" spans="1:37" ht="61.5" hidden="1" customHeight="1">
      <c r="A165" s="35" t="s">
        <v>1450</v>
      </c>
      <c r="B165" s="36" t="s">
        <v>63</v>
      </c>
      <c r="C165" s="37" t="s">
        <v>95</v>
      </c>
      <c r="D165" s="32">
        <v>101634</v>
      </c>
      <c r="E165" s="37" t="s">
        <v>118</v>
      </c>
      <c r="F165" s="37" t="s">
        <v>115</v>
      </c>
      <c r="G165" s="38">
        <v>3</v>
      </c>
      <c r="H165" s="38">
        <v>1</v>
      </c>
      <c r="I165" s="37" t="s">
        <v>80</v>
      </c>
      <c r="J165" s="38">
        <v>4</v>
      </c>
      <c r="K165" s="39">
        <v>10096781.867149999</v>
      </c>
      <c r="L165" s="33"/>
      <c r="M165" s="32" t="s">
        <v>1484</v>
      </c>
      <c r="N165" s="62">
        <v>0</v>
      </c>
      <c r="O165" s="62">
        <v>0</v>
      </c>
      <c r="P165" s="65">
        <f t="shared" si="27"/>
        <v>0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66">
        <f t="shared" si="28"/>
        <v>0</v>
      </c>
      <c r="AC165" s="66">
        <f t="shared" si="29"/>
        <v>0</v>
      </c>
      <c r="AD165" s="66">
        <f t="shared" si="30"/>
        <v>1</v>
      </c>
      <c r="AE165" s="66">
        <f t="shared" si="31"/>
        <v>0</v>
      </c>
      <c r="AF165" s="66">
        <f t="shared" si="32"/>
        <v>0</v>
      </c>
      <c r="AG165" s="66">
        <f t="shared" si="22"/>
        <v>0</v>
      </c>
      <c r="AH165" s="66">
        <f t="shared" si="23"/>
        <v>0</v>
      </c>
      <c r="AI165" s="66">
        <f t="shared" si="24"/>
        <v>4</v>
      </c>
      <c r="AJ165" s="66">
        <f t="shared" si="25"/>
        <v>0</v>
      </c>
      <c r="AK165" s="66">
        <f t="shared" si="26"/>
        <v>0</v>
      </c>
    </row>
    <row r="166" spans="1:37" s="16" customFormat="1" ht="61.5" hidden="1" customHeight="1">
      <c r="A166" s="35" t="s">
        <v>1450</v>
      </c>
      <c r="B166" s="43" t="s">
        <v>63</v>
      </c>
      <c r="C166" s="41" t="s">
        <v>95</v>
      </c>
      <c r="D166" s="32">
        <v>101407</v>
      </c>
      <c r="E166" s="41" t="s">
        <v>419</v>
      </c>
      <c r="F166" s="41" t="s">
        <v>78</v>
      </c>
      <c r="G166" s="44">
        <v>1</v>
      </c>
      <c r="H166" s="44">
        <v>1</v>
      </c>
      <c r="I166" s="41" t="s">
        <v>80</v>
      </c>
      <c r="J166" s="44">
        <v>4</v>
      </c>
      <c r="K166" s="39">
        <v>10096781.867149999</v>
      </c>
      <c r="L166" s="33"/>
      <c r="M166" s="32" t="s">
        <v>1484</v>
      </c>
      <c r="N166" s="62">
        <v>0</v>
      </c>
      <c r="O166" s="62">
        <v>0</v>
      </c>
      <c r="P166" s="65">
        <f t="shared" si="27"/>
        <v>0</v>
      </c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66">
        <f t="shared" si="28"/>
        <v>0</v>
      </c>
      <c r="AC166" s="66">
        <f t="shared" si="29"/>
        <v>0</v>
      </c>
      <c r="AD166" s="66">
        <f t="shared" si="30"/>
        <v>1</v>
      </c>
      <c r="AE166" s="66">
        <f t="shared" si="31"/>
        <v>0</v>
      </c>
      <c r="AF166" s="66">
        <f t="shared" si="32"/>
        <v>0</v>
      </c>
      <c r="AG166" s="66">
        <f t="shared" si="22"/>
        <v>0</v>
      </c>
      <c r="AH166" s="66">
        <f t="shared" si="23"/>
        <v>0</v>
      </c>
      <c r="AI166" s="66">
        <f t="shared" si="24"/>
        <v>4</v>
      </c>
      <c r="AJ166" s="66">
        <f t="shared" si="25"/>
        <v>0</v>
      </c>
      <c r="AK166" s="66">
        <f t="shared" si="26"/>
        <v>0</v>
      </c>
    </row>
    <row r="167" spans="1:37" s="16" customFormat="1" ht="61.5" hidden="1" customHeight="1">
      <c r="A167" s="35" t="s">
        <v>1451</v>
      </c>
      <c r="B167" s="43" t="s">
        <v>63</v>
      </c>
      <c r="C167" s="41" t="s">
        <v>95</v>
      </c>
      <c r="D167" s="32">
        <v>300179</v>
      </c>
      <c r="E167" s="41" t="s">
        <v>1427</v>
      </c>
      <c r="F167" s="41" t="s">
        <v>78</v>
      </c>
      <c r="G167" s="44">
        <v>1</v>
      </c>
      <c r="H167" s="44">
        <v>1</v>
      </c>
      <c r="I167" s="41" t="s">
        <v>67</v>
      </c>
      <c r="J167" s="44">
        <v>9</v>
      </c>
      <c r="K167" s="39">
        <v>24529217.849325001</v>
      </c>
      <c r="L167" s="33"/>
      <c r="M167" s="32" t="s">
        <v>1484</v>
      </c>
      <c r="N167" s="62">
        <v>0</v>
      </c>
      <c r="O167" s="62">
        <v>0</v>
      </c>
      <c r="P167" s="65">
        <f t="shared" si="27"/>
        <v>0</v>
      </c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66">
        <f t="shared" si="28"/>
        <v>0</v>
      </c>
      <c r="AC167" s="66">
        <f t="shared" si="29"/>
        <v>0</v>
      </c>
      <c r="AD167" s="66">
        <f t="shared" si="30"/>
        <v>1</v>
      </c>
      <c r="AE167" s="66">
        <f t="shared" si="31"/>
        <v>0</v>
      </c>
      <c r="AF167" s="66">
        <f t="shared" si="32"/>
        <v>0</v>
      </c>
      <c r="AG167" s="66">
        <f t="shared" si="22"/>
        <v>0</v>
      </c>
      <c r="AH167" s="66">
        <f t="shared" si="23"/>
        <v>0</v>
      </c>
      <c r="AI167" s="66">
        <f t="shared" si="24"/>
        <v>9</v>
      </c>
      <c r="AJ167" s="66">
        <f t="shared" si="25"/>
        <v>0</v>
      </c>
      <c r="AK167" s="66">
        <f t="shared" si="26"/>
        <v>0</v>
      </c>
    </row>
    <row r="168" spans="1:37" ht="61.5" hidden="1" customHeight="1">
      <c r="A168" s="35" t="s">
        <v>1450</v>
      </c>
      <c r="B168" s="36" t="s">
        <v>63</v>
      </c>
      <c r="C168" s="37" t="s">
        <v>95</v>
      </c>
      <c r="D168" s="32">
        <v>101438</v>
      </c>
      <c r="E168" s="37" t="s">
        <v>109</v>
      </c>
      <c r="F168" s="37" t="s">
        <v>105</v>
      </c>
      <c r="G168" s="38">
        <v>3</v>
      </c>
      <c r="H168" s="38">
        <v>1</v>
      </c>
      <c r="I168" s="37" t="s">
        <v>19</v>
      </c>
      <c r="J168" s="38">
        <v>6</v>
      </c>
      <c r="K168" s="39">
        <v>16242649.09935</v>
      </c>
      <c r="L168" s="33"/>
      <c r="M168" s="32" t="s">
        <v>1484</v>
      </c>
      <c r="N168" s="62">
        <v>0</v>
      </c>
      <c r="O168" s="62">
        <v>0</v>
      </c>
      <c r="P168" s="65">
        <f t="shared" si="27"/>
        <v>0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66">
        <f t="shared" si="28"/>
        <v>0</v>
      </c>
      <c r="AC168" s="66">
        <f t="shared" si="29"/>
        <v>0</v>
      </c>
      <c r="AD168" s="66">
        <f t="shared" si="30"/>
        <v>1</v>
      </c>
      <c r="AE168" s="66">
        <f t="shared" si="31"/>
        <v>0</v>
      </c>
      <c r="AF168" s="66">
        <f t="shared" si="32"/>
        <v>0</v>
      </c>
      <c r="AG168" s="66">
        <f t="shared" si="22"/>
        <v>0</v>
      </c>
      <c r="AH168" s="66">
        <f t="shared" si="23"/>
        <v>0</v>
      </c>
      <c r="AI168" s="66">
        <f t="shared" si="24"/>
        <v>6</v>
      </c>
      <c r="AJ168" s="66">
        <f t="shared" si="25"/>
        <v>0</v>
      </c>
      <c r="AK168" s="66">
        <f t="shared" si="26"/>
        <v>0</v>
      </c>
    </row>
    <row r="169" spans="1:37" ht="61.5" hidden="1" customHeight="1">
      <c r="A169" s="35" t="s">
        <v>1450</v>
      </c>
      <c r="B169" s="36" t="s">
        <v>63</v>
      </c>
      <c r="C169" s="37" t="s">
        <v>95</v>
      </c>
      <c r="D169" s="32">
        <v>101424</v>
      </c>
      <c r="E169" s="37" t="s">
        <v>108</v>
      </c>
      <c r="F169" s="37" t="s">
        <v>105</v>
      </c>
      <c r="G169" s="38">
        <v>3</v>
      </c>
      <c r="H169" s="38">
        <v>1</v>
      </c>
      <c r="I169" s="37" t="s">
        <v>80</v>
      </c>
      <c r="J169" s="38">
        <v>4</v>
      </c>
      <c r="K169" s="39">
        <v>10297281.867149999</v>
      </c>
      <c r="L169" s="33"/>
      <c r="M169" s="32" t="s">
        <v>1484</v>
      </c>
      <c r="N169" s="62">
        <v>0</v>
      </c>
      <c r="O169" s="62">
        <v>0</v>
      </c>
      <c r="P169" s="65">
        <f t="shared" si="27"/>
        <v>0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66">
        <f t="shared" si="28"/>
        <v>0</v>
      </c>
      <c r="AC169" s="66">
        <f t="shared" si="29"/>
        <v>0</v>
      </c>
      <c r="AD169" s="66">
        <f t="shared" si="30"/>
        <v>1</v>
      </c>
      <c r="AE169" s="66">
        <f t="shared" si="31"/>
        <v>0</v>
      </c>
      <c r="AF169" s="66">
        <f t="shared" si="32"/>
        <v>0</v>
      </c>
      <c r="AG169" s="66">
        <f t="shared" si="22"/>
        <v>0</v>
      </c>
      <c r="AH169" s="66">
        <f t="shared" si="23"/>
        <v>0</v>
      </c>
      <c r="AI169" s="66">
        <f t="shared" si="24"/>
        <v>4</v>
      </c>
      <c r="AJ169" s="66">
        <f t="shared" si="25"/>
        <v>0</v>
      </c>
      <c r="AK169" s="66">
        <f t="shared" si="26"/>
        <v>0</v>
      </c>
    </row>
    <row r="170" spans="1:37" ht="61.5" hidden="1" customHeight="1">
      <c r="A170" s="35" t="s">
        <v>1450</v>
      </c>
      <c r="B170" s="36" t="s">
        <v>63</v>
      </c>
      <c r="C170" s="37" t="s">
        <v>95</v>
      </c>
      <c r="D170" s="32">
        <v>101651</v>
      </c>
      <c r="E170" s="37" t="s">
        <v>117</v>
      </c>
      <c r="F170" s="37" t="s">
        <v>115</v>
      </c>
      <c r="G170" s="38">
        <v>3</v>
      </c>
      <c r="H170" s="38">
        <v>1</v>
      </c>
      <c r="I170" s="37" t="s">
        <v>19</v>
      </c>
      <c r="J170" s="38">
        <v>6</v>
      </c>
      <c r="K170" s="39">
        <v>16242649.09935</v>
      </c>
      <c r="L170" s="33"/>
      <c r="M170" s="32" t="s">
        <v>1484</v>
      </c>
      <c r="N170" s="62">
        <v>0</v>
      </c>
      <c r="O170" s="62">
        <v>0</v>
      </c>
      <c r="P170" s="65">
        <f t="shared" si="27"/>
        <v>0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66">
        <f t="shared" si="28"/>
        <v>0</v>
      </c>
      <c r="AC170" s="66">
        <f t="shared" si="29"/>
        <v>0</v>
      </c>
      <c r="AD170" s="66">
        <f t="shared" si="30"/>
        <v>1</v>
      </c>
      <c r="AE170" s="66">
        <f t="shared" si="31"/>
        <v>0</v>
      </c>
      <c r="AF170" s="66">
        <f t="shared" si="32"/>
        <v>0</v>
      </c>
      <c r="AG170" s="66">
        <f t="shared" si="22"/>
        <v>0</v>
      </c>
      <c r="AH170" s="66">
        <f t="shared" si="23"/>
        <v>0</v>
      </c>
      <c r="AI170" s="66">
        <f t="shared" si="24"/>
        <v>6</v>
      </c>
      <c r="AJ170" s="66">
        <f t="shared" si="25"/>
        <v>0</v>
      </c>
      <c r="AK170" s="66">
        <f t="shared" si="26"/>
        <v>0</v>
      </c>
    </row>
    <row r="171" spans="1:37" ht="61.5" hidden="1" customHeight="1">
      <c r="A171" s="35" t="s">
        <v>1450</v>
      </c>
      <c r="B171" s="36" t="s">
        <v>63</v>
      </c>
      <c r="C171" s="37" t="s">
        <v>95</v>
      </c>
      <c r="D171" s="32">
        <v>101440</v>
      </c>
      <c r="E171" s="37" t="s">
        <v>110</v>
      </c>
      <c r="F171" s="37" t="s">
        <v>105</v>
      </c>
      <c r="G171" s="38">
        <v>3</v>
      </c>
      <c r="H171" s="38">
        <v>1</v>
      </c>
      <c r="I171" s="37" t="s">
        <v>67</v>
      </c>
      <c r="J171" s="38">
        <v>9</v>
      </c>
      <c r="K171" s="39">
        <v>24018994.5821</v>
      </c>
      <c r="L171" s="33"/>
      <c r="M171" s="32" t="s">
        <v>1484</v>
      </c>
      <c r="N171" s="62">
        <v>0</v>
      </c>
      <c r="O171" s="62">
        <v>0</v>
      </c>
      <c r="P171" s="65">
        <f t="shared" si="27"/>
        <v>0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66">
        <f t="shared" si="28"/>
        <v>0</v>
      </c>
      <c r="AC171" s="66">
        <f t="shared" si="29"/>
        <v>0</v>
      </c>
      <c r="AD171" s="66">
        <f t="shared" si="30"/>
        <v>1</v>
      </c>
      <c r="AE171" s="66">
        <f t="shared" si="31"/>
        <v>0</v>
      </c>
      <c r="AF171" s="66">
        <f t="shared" si="32"/>
        <v>0</v>
      </c>
      <c r="AG171" s="66">
        <f t="shared" si="22"/>
        <v>0</v>
      </c>
      <c r="AH171" s="66">
        <f t="shared" si="23"/>
        <v>0</v>
      </c>
      <c r="AI171" s="66">
        <f t="shared" si="24"/>
        <v>9</v>
      </c>
      <c r="AJ171" s="66">
        <f t="shared" si="25"/>
        <v>0</v>
      </c>
      <c r="AK171" s="66">
        <f t="shared" si="26"/>
        <v>0</v>
      </c>
    </row>
    <row r="172" spans="1:37" ht="61.5" hidden="1" customHeight="1">
      <c r="A172" s="35" t="s">
        <v>1450</v>
      </c>
      <c r="B172" s="36" t="s">
        <v>63</v>
      </c>
      <c r="C172" s="37" t="s">
        <v>123</v>
      </c>
      <c r="D172" s="32">
        <v>101904</v>
      </c>
      <c r="E172" s="37" t="s">
        <v>1307</v>
      </c>
      <c r="F172" s="37" t="s">
        <v>455</v>
      </c>
      <c r="G172" s="38">
        <v>4</v>
      </c>
      <c r="H172" s="38">
        <v>1</v>
      </c>
      <c r="I172" s="37" t="s">
        <v>94</v>
      </c>
      <c r="J172" s="38">
        <v>8</v>
      </c>
      <c r="K172" s="39">
        <v>18686460.441974994</v>
      </c>
      <c r="L172" s="33"/>
      <c r="M172" s="32" t="s">
        <v>1484</v>
      </c>
      <c r="N172" s="62">
        <v>0</v>
      </c>
      <c r="O172" s="62">
        <v>0</v>
      </c>
      <c r="P172" s="65">
        <f t="shared" si="27"/>
        <v>0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66">
        <f t="shared" si="28"/>
        <v>0</v>
      </c>
      <c r="AC172" s="66">
        <f t="shared" si="29"/>
        <v>0</v>
      </c>
      <c r="AD172" s="66">
        <f t="shared" si="30"/>
        <v>1</v>
      </c>
      <c r="AE172" s="66">
        <f t="shared" si="31"/>
        <v>0</v>
      </c>
      <c r="AF172" s="66">
        <f t="shared" si="32"/>
        <v>0</v>
      </c>
      <c r="AG172" s="66">
        <f t="shared" si="22"/>
        <v>0</v>
      </c>
      <c r="AH172" s="66">
        <f t="shared" si="23"/>
        <v>0</v>
      </c>
      <c r="AI172" s="66">
        <f t="shared" si="24"/>
        <v>8</v>
      </c>
      <c r="AJ172" s="66">
        <f t="shared" si="25"/>
        <v>0</v>
      </c>
      <c r="AK172" s="66">
        <f t="shared" si="26"/>
        <v>0</v>
      </c>
    </row>
    <row r="173" spans="1:37" ht="61.5" hidden="1" customHeight="1">
      <c r="A173" s="35" t="s">
        <v>1450</v>
      </c>
      <c r="B173" s="36" t="s">
        <v>63</v>
      </c>
      <c r="C173" s="37" t="s">
        <v>123</v>
      </c>
      <c r="D173" s="32">
        <v>101925</v>
      </c>
      <c r="E173" s="37" t="s">
        <v>1310</v>
      </c>
      <c r="F173" s="37" t="s">
        <v>455</v>
      </c>
      <c r="G173" s="38">
        <v>4</v>
      </c>
      <c r="H173" s="38">
        <v>1</v>
      </c>
      <c r="I173" s="37" t="s">
        <v>80</v>
      </c>
      <c r="J173" s="38">
        <v>4</v>
      </c>
      <c r="K173" s="39">
        <v>10270104.553300001</v>
      </c>
      <c r="L173" s="33"/>
      <c r="M173" s="32" t="s">
        <v>1484</v>
      </c>
      <c r="N173" s="62">
        <v>0</v>
      </c>
      <c r="O173" s="62">
        <v>0</v>
      </c>
      <c r="P173" s="65">
        <f t="shared" si="27"/>
        <v>0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66">
        <f t="shared" si="28"/>
        <v>0</v>
      </c>
      <c r="AC173" s="66">
        <f t="shared" si="29"/>
        <v>0</v>
      </c>
      <c r="AD173" s="66">
        <f t="shared" si="30"/>
        <v>1</v>
      </c>
      <c r="AE173" s="66">
        <f t="shared" si="31"/>
        <v>0</v>
      </c>
      <c r="AF173" s="66">
        <f t="shared" si="32"/>
        <v>0</v>
      </c>
      <c r="AG173" s="66">
        <f t="shared" si="22"/>
        <v>0</v>
      </c>
      <c r="AH173" s="66">
        <f t="shared" si="23"/>
        <v>0</v>
      </c>
      <c r="AI173" s="66">
        <f t="shared" si="24"/>
        <v>4</v>
      </c>
      <c r="AJ173" s="66">
        <f t="shared" si="25"/>
        <v>0</v>
      </c>
      <c r="AK173" s="66">
        <f t="shared" si="26"/>
        <v>0</v>
      </c>
    </row>
    <row r="174" spans="1:37" ht="61.5" hidden="1" customHeight="1">
      <c r="A174" s="35" t="s">
        <v>1450</v>
      </c>
      <c r="B174" s="36" t="s">
        <v>63</v>
      </c>
      <c r="C174" s="37" t="s">
        <v>123</v>
      </c>
      <c r="D174" s="32">
        <v>101928</v>
      </c>
      <c r="E174" s="37" t="s">
        <v>1373</v>
      </c>
      <c r="F174" s="37" t="s">
        <v>455</v>
      </c>
      <c r="G174" s="38">
        <v>4</v>
      </c>
      <c r="H174" s="38">
        <v>1</v>
      </c>
      <c r="I174" s="37" t="s">
        <v>94</v>
      </c>
      <c r="J174" s="38">
        <v>8</v>
      </c>
      <c r="K174" s="39">
        <v>18047852.302975006</v>
      </c>
      <c r="L174" s="33"/>
      <c r="M174" s="32" t="s">
        <v>1484</v>
      </c>
      <c r="N174" s="62">
        <v>0</v>
      </c>
      <c r="O174" s="62">
        <v>0</v>
      </c>
      <c r="P174" s="65">
        <f t="shared" si="27"/>
        <v>0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66">
        <f t="shared" si="28"/>
        <v>0</v>
      </c>
      <c r="AC174" s="66">
        <f t="shared" si="29"/>
        <v>0</v>
      </c>
      <c r="AD174" s="66">
        <f t="shared" si="30"/>
        <v>1</v>
      </c>
      <c r="AE174" s="66">
        <f t="shared" si="31"/>
        <v>0</v>
      </c>
      <c r="AF174" s="66">
        <f t="shared" si="32"/>
        <v>0</v>
      </c>
      <c r="AG174" s="66">
        <f t="shared" si="22"/>
        <v>0</v>
      </c>
      <c r="AH174" s="66">
        <f t="shared" si="23"/>
        <v>0</v>
      </c>
      <c r="AI174" s="66">
        <f t="shared" si="24"/>
        <v>8</v>
      </c>
      <c r="AJ174" s="66">
        <f t="shared" si="25"/>
        <v>0</v>
      </c>
      <c r="AK174" s="66">
        <f t="shared" si="26"/>
        <v>0</v>
      </c>
    </row>
    <row r="175" spans="1:37" ht="61.5" hidden="1" customHeight="1">
      <c r="A175" s="35" t="s">
        <v>1450</v>
      </c>
      <c r="B175" s="36" t="s">
        <v>63</v>
      </c>
      <c r="C175" s="37" t="s">
        <v>123</v>
      </c>
      <c r="D175" s="32">
        <v>101929</v>
      </c>
      <c r="E175" s="37" t="s">
        <v>1374</v>
      </c>
      <c r="F175" s="37" t="s">
        <v>455</v>
      </c>
      <c r="G175" s="38">
        <v>4</v>
      </c>
      <c r="H175" s="38">
        <v>1</v>
      </c>
      <c r="I175" s="37" t="s">
        <v>94</v>
      </c>
      <c r="J175" s="38">
        <v>8</v>
      </c>
      <c r="K175" s="39">
        <v>18047852.302975006</v>
      </c>
      <c r="L175" s="33"/>
      <c r="M175" s="32" t="s">
        <v>1484</v>
      </c>
      <c r="N175" s="62">
        <v>0</v>
      </c>
      <c r="O175" s="62">
        <v>0</v>
      </c>
      <c r="P175" s="65">
        <f t="shared" si="27"/>
        <v>0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66">
        <f t="shared" si="28"/>
        <v>0</v>
      </c>
      <c r="AC175" s="66">
        <f t="shared" si="29"/>
        <v>0</v>
      </c>
      <c r="AD175" s="66">
        <f t="shared" si="30"/>
        <v>1</v>
      </c>
      <c r="AE175" s="66">
        <f t="shared" si="31"/>
        <v>0</v>
      </c>
      <c r="AF175" s="66">
        <f t="shared" si="32"/>
        <v>0</v>
      </c>
      <c r="AG175" s="66">
        <f t="shared" si="22"/>
        <v>0</v>
      </c>
      <c r="AH175" s="66">
        <f t="shared" si="23"/>
        <v>0</v>
      </c>
      <c r="AI175" s="66">
        <f t="shared" si="24"/>
        <v>8</v>
      </c>
      <c r="AJ175" s="66">
        <f t="shared" si="25"/>
        <v>0</v>
      </c>
      <c r="AK175" s="66">
        <f t="shared" si="26"/>
        <v>0</v>
      </c>
    </row>
    <row r="176" spans="1:37" ht="61.5" hidden="1" customHeight="1">
      <c r="A176" s="35" t="s">
        <v>1450</v>
      </c>
      <c r="B176" s="36" t="s">
        <v>63</v>
      </c>
      <c r="C176" s="37" t="s">
        <v>123</v>
      </c>
      <c r="D176" s="32">
        <v>101913</v>
      </c>
      <c r="E176" s="37" t="s">
        <v>1308</v>
      </c>
      <c r="F176" s="37" t="s">
        <v>455</v>
      </c>
      <c r="G176" s="38">
        <v>4</v>
      </c>
      <c r="H176" s="38">
        <v>1</v>
      </c>
      <c r="I176" s="37" t="s">
        <v>80</v>
      </c>
      <c r="J176" s="38">
        <v>4</v>
      </c>
      <c r="K176" s="39">
        <v>10310723.437275</v>
      </c>
      <c r="L176" s="33"/>
      <c r="M176" s="32" t="s">
        <v>1484</v>
      </c>
      <c r="N176" s="62">
        <v>0</v>
      </c>
      <c r="O176" s="62">
        <v>0</v>
      </c>
      <c r="P176" s="65">
        <f t="shared" si="27"/>
        <v>0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66">
        <f t="shared" si="28"/>
        <v>0</v>
      </c>
      <c r="AC176" s="66">
        <f t="shared" si="29"/>
        <v>0</v>
      </c>
      <c r="AD176" s="66">
        <f t="shared" si="30"/>
        <v>1</v>
      </c>
      <c r="AE176" s="66">
        <f t="shared" si="31"/>
        <v>0</v>
      </c>
      <c r="AF176" s="66">
        <f t="shared" si="32"/>
        <v>0</v>
      </c>
      <c r="AG176" s="66">
        <f t="shared" si="22"/>
        <v>0</v>
      </c>
      <c r="AH176" s="66">
        <f t="shared" si="23"/>
        <v>0</v>
      </c>
      <c r="AI176" s="66">
        <f t="shared" si="24"/>
        <v>4</v>
      </c>
      <c r="AJ176" s="66">
        <f t="shared" si="25"/>
        <v>0</v>
      </c>
      <c r="AK176" s="66">
        <f t="shared" si="26"/>
        <v>0</v>
      </c>
    </row>
    <row r="177" spans="1:37" ht="61.5" hidden="1" customHeight="1">
      <c r="A177" s="35" t="s">
        <v>1450</v>
      </c>
      <c r="B177" s="36" t="s">
        <v>63</v>
      </c>
      <c r="C177" s="37" t="s">
        <v>123</v>
      </c>
      <c r="D177" s="32">
        <v>101915</v>
      </c>
      <c r="E177" s="37" t="s">
        <v>1309</v>
      </c>
      <c r="F177" s="37" t="s">
        <v>455</v>
      </c>
      <c r="G177" s="38">
        <v>4</v>
      </c>
      <c r="H177" s="38">
        <v>1</v>
      </c>
      <c r="I177" s="37" t="s">
        <v>94</v>
      </c>
      <c r="J177" s="38">
        <v>8</v>
      </c>
      <c r="K177" s="39">
        <v>18706769.878950004</v>
      </c>
      <c r="L177" s="33"/>
      <c r="M177" s="32" t="s">
        <v>1484</v>
      </c>
      <c r="N177" s="62">
        <v>0</v>
      </c>
      <c r="O177" s="62">
        <v>0</v>
      </c>
      <c r="P177" s="65">
        <f t="shared" si="27"/>
        <v>0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66">
        <f t="shared" si="28"/>
        <v>0</v>
      </c>
      <c r="AC177" s="66">
        <f t="shared" si="29"/>
        <v>0</v>
      </c>
      <c r="AD177" s="66">
        <f t="shared" si="30"/>
        <v>1</v>
      </c>
      <c r="AE177" s="66">
        <f t="shared" si="31"/>
        <v>0</v>
      </c>
      <c r="AF177" s="66">
        <f t="shared" si="32"/>
        <v>0</v>
      </c>
      <c r="AG177" s="66">
        <f t="shared" si="22"/>
        <v>0</v>
      </c>
      <c r="AH177" s="66">
        <f t="shared" si="23"/>
        <v>0</v>
      </c>
      <c r="AI177" s="66">
        <f t="shared" si="24"/>
        <v>8</v>
      </c>
      <c r="AJ177" s="66">
        <f t="shared" si="25"/>
        <v>0</v>
      </c>
      <c r="AK177" s="66">
        <f t="shared" si="26"/>
        <v>0</v>
      </c>
    </row>
    <row r="178" spans="1:37" ht="61.5" hidden="1" customHeight="1">
      <c r="A178" s="35" t="s">
        <v>1451</v>
      </c>
      <c r="B178" s="36" t="s">
        <v>63</v>
      </c>
      <c r="C178" s="37" t="s">
        <v>123</v>
      </c>
      <c r="D178" s="32">
        <v>300295</v>
      </c>
      <c r="E178" s="37" t="s">
        <v>1319</v>
      </c>
      <c r="F178" s="37" t="s">
        <v>1317</v>
      </c>
      <c r="G178" s="38">
        <v>5</v>
      </c>
      <c r="H178" s="38">
        <v>1</v>
      </c>
      <c r="I178" s="37" t="s">
        <v>19</v>
      </c>
      <c r="J178" s="38">
        <v>6</v>
      </c>
      <c r="K178" s="39">
        <v>14562524.071375001</v>
      </c>
      <c r="L178" s="33"/>
      <c r="M178" s="32" t="s">
        <v>1484</v>
      </c>
      <c r="N178" s="62">
        <v>0</v>
      </c>
      <c r="O178" s="62">
        <v>0</v>
      </c>
      <c r="P178" s="65">
        <f t="shared" si="27"/>
        <v>0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66">
        <f t="shared" si="28"/>
        <v>0</v>
      </c>
      <c r="AC178" s="66">
        <f t="shared" si="29"/>
        <v>0</v>
      </c>
      <c r="AD178" s="66">
        <f t="shared" si="30"/>
        <v>1</v>
      </c>
      <c r="AE178" s="66">
        <f t="shared" si="31"/>
        <v>0</v>
      </c>
      <c r="AF178" s="66">
        <f t="shared" si="32"/>
        <v>0</v>
      </c>
      <c r="AG178" s="66">
        <f t="shared" si="22"/>
        <v>0</v>
      </c>
      <c r="AH178" s="66">
        <f t="shared" si="23"/>
        <v>0</v>
      </c>
      <c r="AI178" s="66">
        <f t="shared" si="24"/>
        <v>6</v>
      </c>
      <c r="AJ178" s="66">
        <f t="shared" si="25"/>
        <v>0</v>
      </c>
      <c r="AK178" s="66">
        <f t="shared" si="26"/>
        <v>0</v>
      </c>
    </row>
    <row r="179" spans="1:37" ht="61.5" hidden="1" customHeight="1">
      <c r="A179" s="35" t="s">
        <v>1451</v>
      </c>
      <c r="B179" s="36" t="s">
        <v>63</v>
      </c>
      <c r="C179" s="37" t="s">
        <v>123</v>
      </c>
      <c r="D179" s="32">
        <v>300319</v>
      </c>
      <c r="E179" s="37" t="s">
        <v>1320</v>
      </c>
      <c r="F179" s="37" t="s">
        <v>1317</v>
      </c>
      <c r="G179" s="38">
        <v>5</v>
      </c>
      <c r="H179" s="38">
        <v>1</v>
      </c>
      <c r="I179" s="37" t="s">
        <v>19</v>
      </c>
      <c r="J179" s="38">
        <v>6</v>
      </c>
      <c r="K179" s="39">
        <v>14562524.071375001</v>
      </c>
      <c r="L179" s="33"/>
      <c r="M179" s="32" t="s">
        <v>1484</v>
      </c>
      <c r="N179" s="62">
        <v>0</v>
      </c>
      <c r="O179" s="62">
        <v>0</v>
      </c>
      <c r="P179" s="65">
        <f t="shared" si="27"/>
        <v>0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66">
        <f t="shared" si="28"/>
        <v>0</v>
      </c>
      <c r="AC179" s="66">
        <f t="shared" si="29"/>
        <v>0</v>
      </c>
      <c r="AD179" s="66">
        <f t="shared" si="30"/>
        <v>1</v>
      </c>
      <c r="AE179" s="66">
        <f t="shared" si="31"/>
        <v>0</v>
      </c>
      <c r="AF179" s="66">
        <f t="shared" si="32"/>
        <v>0</v>
      </c>
      <c r="AG179" s="66">
        <f t="shared" si="22"/>
        <v>0</v>
      </c>
      <c r="AH179" s="66">
        <f t="shared" si="23"/>
        <v>0</v>
      </c>
      <c r="AI179" s="66">
        <f t="shared" si="24"/>
        <v>6</v>
      </c>
      <c r="AJ179" s="66">
        <f t="shared" si="25"/>
        <v>0</v>
      </c>
      <c r="AK179" s="66">
        <f t="shared" si="26"/>
        <v>0</v>
      </c>
    </row>
    <row r="180" spans="1:37" ht="61.5" hidden="1" customHeight="1">
      <c r="A180" s="35" t="s">
        <v>1450</v>
      </c>
      <c r="B180" s="36" t="s">
        <v>63</v>
      </c>
      <c r="C180" s="37" t="s">
        <v>123</v>
      </c>
      <c r="D180" s="32">
        <v>101786</v>
      </c>
      <c r="E180" s="37" t="s">
        <v>1316</v>
      </c>
      <c r="F180" s="37" t="s">
        <v>1317</v>
      </c>
      <c r="G180" s="38">
        <v>5</v>
      </c>
      <c r="H180" s="38">
        <v>1</v>
      </c>
      <c r="I180" s="37" t="s">
        <v>19</v>
      </c>
      <c r="J180" s="38">
        <v>6</v>
      </c>
      <c r="K180" s="39">
        <v>14562524.071375001</v>
      </c>
      <c r="L180" s="33"/>
      <c r="M180" s="32" t="s">
        <v>1484</v>
      </c>
      <c r="N180" s="62">
        <v>0</v>
      </c>
      <c r="O180" s="62">
        <v>0</v>
      </c>
      <c r="P180" s="65">
        <f t="shared" si="27"/>
        <v>0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66">
        <f t="shared" si="28"/>
        <v>0</v>
      </c>
      <c r="AC180" s="66">
        <f t="shared" si="29"/>
        <v>0</v>
      </c>
      <c r="AD180" s="66">
        <f t="shared" si="30"/>
        <v>1</v>
      </c>
      <c r="AE180" s="66">
        <f t="shared" si="31"/>
        <v>0</v>
      </c>
      <c r="AF180" s="66">
        <f t="shared" si="32"/>
        <v>0</v>
      </c>
      <c r="AG180" s="66">
        <f t="shared" si="22"/>
        <v>0</v>
      </c>
      <c r="AH180" s="66">
        <f t="shared" si="23"/>
        <v>0</v>
      </c>
      <c r="AI180" s="66">
        <f t="shared" si="24"/>
        <v>6</v>
      </c>
      <c r="AJ180" s="66">
        <f t="shared" si="25"/>
        <v>0</v>
      </c>
      <c r="AK180" s="66">
        <f t="shared" si="26"/>
        <v>0</v>
      </c>
    </row>
    <row r="181" spans="1:37" ht="61.5" hidden="1" customHeight="1">
      <c r="A181" s="35" t="s">
        <v>1451</v>
      </c>
      <c r="B181" s="36" t="s">
        <v>63</v>
      </c>
      <c r="C181" s="37" t="s">
        <v>123</v>
      </c>
      <c r="D181" s="32">
        <v>500376</v>
      </c>
      <c r="E181" s="37" t="s">
        <v>1313</v>
      </c>
      <c r="F181" s="37" t="s">
        <v>1312</v>
      </c>
      <c r="G181" s="38">
        <v>5</v>
      </c>
      <c r="H181" s="38">
        <v>1</v>
      </c>
      <c r="I181" s="37" t="s">
        <v>184</v>
      </c>
      <c r="J181" s="38">
        <v>6</v>
      </c>
      <c r="K181" s="39">
        <v>17506985.096950002</v>
      </c>
      <c r="L181" s="33"/>
      <c r="M181" s="32" t="s">
        <v>1484</v>
      </c>
      <c r="N181" s="62">
        <v>0</v>
      </c>
      <c r="O181" s="62">
        <v>0</v>
      </c>
      <c r="P181" s="65">
        <f t="shared" si="27"/>
        <v>0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66">
        <f t="shared" si="28"/>
        <v>0</v>
      </c>
      <c r="AC181" s="66">
        <f t="shared" si="29"/>
        <v>0</v>
      </c>
      <c r="AD181" s="66">
        <f t="shared" si="30"/>
        <v>1</v>
      </c>
      <c r="AE181" s="66">
        <f t="shared" si="31"/>
        <v>0</v>
      </c>
      <c r="AF181" s="66">
        <f t="shared" si="32"/>
        <v>0</v>
      </c>
      <c r="AG181" s="66">
        <f t="shared" si="22"/>
        <v>0</v>
      </c>
      <c r="AH181" s="66">
        <f t="shared" si="23"/>
        <v>0</v>
      </c>
      <c r="AI181" s="66">
        <f t="shared" si="24"/>
        <v>6</v>
      </c>
      <c r="AJ181" s="66">
        <f t="shared" si="25"/>
        <v>0</v>
      </c>
      <c r="AK181" s="66">
        <f t="shared" si="26"/>
        <v>0</v>
      </c>
    </row>
    <row r="182" spans="1:37" ht="61.5" hidden="1" customHeight="1">
      <c r="A182" s="35" t="s">
        <v>1450</v>
      </c>
      <c r="B182" s="36" t="s">
        <v>63</v>
      </c>
      <c r="C182" s="37" t="s">
        <v>123</v>
      </c>
      <c r="D182" s="32">
        <v>101873</v>
      </c>
      <c r="E182" s="37" t="s">
        <v>220</v>
      </c>
      <c r="F182" s="37" t="s">
        <v>1321</v>
      </c>
      <c r="G182" s="38">
        <v>5</v>
      </c>
      <c r="H182" s="38">
        <v>1</v>
      </c>
      <c r="I182" s="37" t="s">
        <v>80</v>
      </c>
      <c r="J182" s="38">
        <v>4</v>
      </c>
      <c r="K182" s="39">
        <v>11373998.185249997</v>
      </c>
      <c r="L182" s="33"/>
      <c r="M182" s="32" t="s">
        <v>1484</v>
      </c>
      <c r="N182" s="62">
        <v>0</v>
      </c>
      <c r="O182" s="62">
        <v>0</v>
      </c>
      <c r="P182" s="65">
        <f t="shared" si="27"/>
        <v>0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66">
        <f t="shared" si="28"/>
        <v>0</v>
      </c>
      <c r="AC182" s="66">
        <f t="shared" si="29"/>
        <v>0</v>
      </c>
      <c r="AD182" s="66">
        <f t="shared" si="30"/>
        <v>1</v>
      </c>
      <c r="AE182" s="66">
        <f t="shared" si="31"/>
        <v>0</v>
      </c>
      <c r="AF182" s="66">
        <f t="shared" si="32"/>
        <v>0</v>
      </c>
      <c r="AG182" s="66">
        <f t="shared" si="22"/>
        <v>0</v>
      </c>
      <c r="AH182" s="66">
        <f t="shared" si="23"/>
        <v>0</v>
      </c>
      <c r="AI182" s="66">
        <f t="shared" si="24"/>
        <v>4</v>
      </c>
      <c r="AJ182" s="66">
        <f t="shared" si="25"/>
        <v>0</v>
      </c>
      <c r="AK182" s="66">
        <f t="shared" si="26"/>
        <v>0</v>
      </c>
    </row>
    <row r="183" spans="1:37" ht="61.5" hidden="1" customHeight="1">
      <c r="A183" s="35" t="s">
        <v>1450</v>
      </c>
      <c r="B183" s="36" t="s">
        <v>63</v>
      </c>
      <c r="C183" s="37" t="s">
        <v>123</v>
      </c>
      <c r="D183" s="32">
        <v>102037</v>
      </c>
      <c r="E183" s="37" t="s">
        <v>1323</v>
      </c>
      <c r="F183" s="37" t="s">
        <v>1324</v>
      </c>
      <c r="G183" s="38">
        <v>5</v>
      </c>
      <c r="H183" s="38">
        <v>1</v>
      </c>
      <c r="I183" s="37" t="s">
        <v>80</v>
      </c>
      <c r="J183" s="38">
        <v>4</v>
      </c>
      <c r="K183" s="39">
        <v>11373998.185249997</v>
      </c>
      <c r="L183" s="33"/>
      <c r="M183" s="32" t="s">
        <v>1484</v>
      </c>
      <c r="N183" s="62">
        <v>0</v>
      </c>
      <c r="O183" s="62">
        <v>0</v>
      </c>
      <c r="P183" s="65">
        <f t="shared" si="27"/>
        <v>0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66">
        <f t="shared" si="28"/>
        <v>0</v>
      </c>
      <c r="AC183" s="66">
        <f t="shared" si="29"/>
        <v>0</v>
      </c>
      <c r="AD183" s="66">
        <f t="shared" si="30"/>
        <v>1</v>
      </c>
      <c r="AE183" s="66">
        <f t="shared" si="31"/>
        <v>0</v>
      </c>
      <c r="AF183" s="66">
        <f t="shared" si="32"/>
        <v>0</v>
      </c>
      <c r="AG183" s="66">
        <f t="shared" si="22"/>
        <v>0</v>
      </c>
      <c r="AH183" s="66">
        <f t="shared" si="23"/>
        <v>0</v>
      </c>
      <c r="AI183" s="66">
        <f t="shared" si="24"/>
        <v>4</v>
      </c>
      <c r="AJ183" s="66">
        <f t="shared" si="25"/>
        <v>0</v>
      </c>
      <c r="AK183" s="66">
        <f t="shared" si="26"/>
        <v>0</v>
      </c>
    </row>
    <row r="184" spans="1:37" ht="61.5" hidden="1" customHeight="1">
      <c r="A184" s="35" t="s">
        <v>1450</v>
      </c>
      <c r="B184" s="36" t="s">
        <v>63</v>
      </c>
      <c r="C184" s="37" t="s">
        <v>123</v>
      </c>
      <c r="D184" s="32">
        <v>102125</v>
      </c>
      <c r="E184" s="37" t="s">
        <v>1325</v>
      </c>
      <c r="F184" s="37" t="s">
        <v>1326</v>
      </c>
      <c r="G184" s="38">
        <v>5</v>
      </c>
      <c r="H184" s="38">
        <v>1</v>
      </c>
      <c r="I184" s="37" t="s">
        <v>19</v>
      </c>
      <c r="J184" s="38">
        <v>6</v>
      </c>
      <c r="K184" s="39">
        <v>23551696.22955</v>
      </c>
      <c r="L184" s="33"/>
      <c r="M184" s="32" t="s">
        <v>1484</v>
      </c>
      <c r="N184" s="62">
        <v>0</v>
      </c>
      <c r="O184" s="62">
        <v>0</v>
      </c>
      <c r="P184" s="65">
        <f t="shared" si="27"/>
        <v>0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66">
        <f t="shared" si="28"/>
        <v>0</v>
      </c>
      <c r="AC184" s="66">
        <f t="shared" si="29"/>
        <v>0</v>
      </c>
      <c r="AD184" s="66">
        <f t="shared" si="30"/>
        <v>1</v>
      </c>
      <c r="AE184" s="66">
        <f t="shared" si="31"/>
        <v>0</v>
      </c>
      <c r="AF184" s="66">
        <f t="shared" si="32"/>
        <v>0</v>
      </c>
      <c r="AG184" s="66">
        <f t="shared" si="22"/>
        <v>0</v>
      </c>
      <c r="AH184" s="66">
        <f t="shared" si="23"/>
        <v>0</v>
      </c>
      <c r="AI184" s="66">
        <f t="shared" si="24"/>
        <v>6</v>
      </c>
      <c r="AJ184" s="66">
        <f t="shared" si="25"/>
        <v>0</v>
      </c>
      <c r="AK184" s="66">
        <f t="shared" si="26"/>
        <v>0</v>
      </c>
    </row>
    <row r="185" spans="1:37" ht="61.5" hidden="1" customHeight="1">
      <c r="A185" s="35" t="s">
        <v>1451</v>
      </c>
      <c r="B185" s="36" t="s">
        <v>63</v>
      </c>
      <c r="C185" s="37" t="s">
        <v>123</v>
      </c>
      <c r="D185" s="32">
        <v>321203</v>
      </c>
      <c r="E185" s="37" t="s">
        <v>1322</v>
      </c>
      <c r="F185" s="37" t="s">
        <v>712</v>
      </c>
      <c r="G185" s="38">
        <v>5</v>
      </c>
      <c r="H185" s="38">
        <v>1</v>
      </c>
      <c r="I185" s="37" t="s">
        <v>184</v>
      </c>
      <c r="J185" s="38">
        <v>6</v>
      </c>
      <c r="K185" s="39">
        <v>17641149.732099995</v>
      </c>
      <c r="L185" s="33"/>
      <c r="M185" s="32" t="s">
        <v>1484</v>
      </c>
      <c r="N185" s="62">
        <v>0</v>
      </c>
      <c r="O185" s="62">
        <v>0</v>
      </c>
      <c r="P185" s="65">
        <f t="shared" si="27"/>
        <v>0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66">
        <f t="shared" si="28"/>
        <v>0</v>
      </c>
      <c r="AC185" s="66">
        <f t="shared" si="29"/>
        <v>0</v>
      </c>
      <c r="AD185" s="66">
        <f t="shared" si="30"/>
        <v>1</v>
      </c>
      <c r="AE185" s="66">
        <f t="shared" si="31"/>
        <v>0</v>
      </c>
      <c r="AF185" s="66">
        <f t="shared" si="32"/>
        <v>0</v>
      </c>
      <c r="AG185" s="66">
        <f t="shared" si="22"/>
        <v>0</v>
      </c>
      <c r="AH185" s="66">
        <f t="shared" si="23"/>
        <v>0</v>
      </c>
      <c r="AI185" s="66">
        <f t="shared" si="24"/>
        <v>6</v>
      </c>
      <c r="AJ185" s="66">
        <f t="shared" si="25"/>
        <v>0</v>
      </c>
      <c r="AK185" s="66">
        <f t="shared" si="26"/>
        <v>0</v>
      </c>
    </row>
    <row r="186" spans="1:37" ht="61.5" hidden="1" customHeight="1">
      <c r="A186" s="35" t="s">
        <v>1450</v>
      </c>
      <c r="B186" s="36" t="s">
        <v>63</v>
      </c>
      <c r="C186" s="37" t="s">
        <v>123</v>
      </c>
      <c r="D186" s="32">
        <v>102060</v>
      </c>
      <c r="E186" s="37" t="s">
        <v>233</v>
      </c>
      <c r="F186" s="37" t="s">
        <v>712</v>
      </c>
      <c r="G186" s="38">
        <v>5</v>
      </c>
      <c r="H186" s="38">
        <v>1</v>
      </c>
      <c r="I186" s="37" t="s">
        <v>184</v>
      </c>
      <c r="J186" s="38">
        <v>6</v>
      </c>
      <c r="K186" s="39">
        <v>20584781.980900005</v>
      </c>
      <c r="L186" s="33"/>
      <c r="M186" s="32" t="s">
        <v>1484</v>
      </c>
      <c r="N186" s="62">
        <v>0</v>
      </c>
      <c r="O186" s="62">
        <v>0</v>
      </c>
      <c r="P186" s="65">
        <f t="shared" si="27"/>
        <v>0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66">
        <f t="shared" si="28"/>
        <v>0</v>
      </c>
      <c r="AC186" s="66">
        <f t="shared" si="29"/>
        <v>0</v>
      </c>
      <c r="AD186" s="66">
        <f t="shared" si="30"/>
        <v>1</v>
      </c>
      <c r="AE186" s="66">
        <f t="shared" si="31"/>
        <v>0</v>
      </c>
      <c r="AF186" s="66">
        <f t="shared" si="32"/>
        <v>0</v>
      </c>
      <c r="AG186" s="66">
        <f t="shared" si="22"/>
        <v>0</v>
      </c>
      <c r="AH186" s="66">
        <f t="shared" si="23"/>
        <v>0</v>
      </c>
      <c r="AI186" s="66">
        <f t="shared" si="24"/>
        <v>6</v>
      </c>
      <c r="AJ186" s="66">
        <f t="shared" si="25"/>
        <v>0</v>
      </c>
      <c r="AK186" s="66">
        <f t="shared" si="26"/>
        <v>0</v>
      </c>
    </row>
    <row r="187" spans="1:37" ht="61.5" hidden="1" customHeight="1">
      <c r="A187" s="35" t="s">
        <v>1450</v>
      </c>
      <c r="B187" s="36" t="s">
        <v>63</v>
      </c>
      <c r="C187" s="37" t="s">
        <v>123</v>
      </c>
      <c r="D187" s="32">
        <v>101706</v>
      </c>
      <c r="E187" s="37" t="s">
        <v>1311</v>
      </c>
      <c r="F187" s="37" t="s">
        <v>1312</v>
      </c>
      <c r="G187" s="38">
        <v>5</v>
      </c>
      <c r="H187" s="38">
        <v>1</v>
      </c>
      <c r="I187" s="37" t="s">
        <v>19</v>
      </c>
      <c r="J187" s="38">
        <v>6</v>
      </c>
      <c r="K187" s="39">
        <v>13514273.750800001</v>
      </c>
      <c r="L187" s="33"/>
      <c r="M187" s="32" t="s">
        <v>1484</v>
      </c>
      <c r="N187" s="62">
        <v>0</v>
      </c>
      <c r="O187" s="62">
        <v>0</v>
      </c>
      <c r="P187" s="65">
        <f t="shared" si="27"/>
        <v>0</v>
      </c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66">
        <f t="shared" si="28"/>
        <v>0</v>
      </c>
      <c r="AC187" s="66">
        <f t="shared" si="29"/>
        <v>0</v>
      </c>
      <c r="AD187" s="66">
        <f t="shared" si="30"/>
        <v>1</v>
      </c>
      <c r="AE187" s="66">
        <f t="shared" si="31"/>
        <v>0</v>
      </c>
      <c r="AF187" s="66">
        <f t="shared" si="32"/>
        <v>0</v>
      </c>
      <c r="AG187" s="66">
        <f t="shared" si="22"/>
        <v>0</v>
      </c>
      <c r="AH187" s="66">
        <f t="shared" si="23"/>
        <v>0</v>
      </c>
      <c r="AI187" s="66">
        <f t="shared" si="24"/>
        <v>6</v>
      </c>
      <c r="AJ187" s="66">
        <f t="shared" si="25"/>
        <v>0</v>
      </c>
      <c r="AK187" s="66">
        <f t="shared" si="26"/>
        <v>0</v>
      </c>
    </row>
    <row r="188" spans="1:37" ht="61.5" hidden="1" customHeight="1">
      <c r="A188" s="35" t="s">
        <v>1451</v>
      </c>
      <c r="B188" s="36" t="s">
        <v>63</v>
      </c>
      <c r="C188" s="37" t="s">
        <v>123</v>
      </c>
      <c r="D188" s="32">
        <v>300307</v>
      </c>
      <c r="E188" s="37" t="s">
        <v>1431</v>
      </c>
      <c r="F188" s="37" t="s">
        <v>1315</v>
      </c>
      <c r="G188" s="38">
        <v>5</v>
      </c>
      <c r="H188" s="38">
        <v>1</v>
      </c>
      <c r="I188" s="37" t="s">
        <v>46</v>
      </c>
      <c r="J188" s="38">
        <v>12</v>
      </c>
      <c r="K188" s="39">
        <v>39640816.8649</v>
      </c>
      <c r="L188" s="33"/>
      <c r="M188" s="32" t="s">
        <v>1484</v>
      </c>
      <c r="N188" s="62">
        <v>0</v>
      </c>
      <c r="O188" s="62">
        <v>0</v>
      </c>
      <c r="P188" s="65">
        <f t="shared" si="27"/>
        <v>0</v>
      </c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66">
        <f t="shared" si="28"/>
        <v>0</v>
      </c>
      <c r="AC188" s="66">
        <f t="shared" si="29"/>
        <v>0</v>
      </c>
      <c r="AD188" s="66">
        <f t="shared" si="30"/>
        <v>1</v>
      </c>
      <c r="AE188" s="66">
        <f t="shared" si="31"/>
        <v>0</v>
      </c>
      <c r="AF188" s="66">
        <f t="shared" si="32"/>
        <v>0</v>
      </c>
      <c r="AG188" s="66">
        <f t="shared" si="22"/>
        <v>0</v>
      </c>
      <c r="AH188" s="66">
        <f t="shared" si="23"/>
        <v>0</v>
      </c>
      <c r="AI188" s="66">
        <f t="shared" si="24"/>
        <v>12</v>
      </c>
      <c r="AJ188" s="66">
        <f t="shared" si="25"/>
        <v>0</v>
      </c>
      <c r="AK188" s="66">
        <f t="shared" si="26"/>
        <v>0</v>
      </c>
    </row>
    <row r="189" spans="1:37" ht="61.5" hidden="1" customHeight="1">
      <c r="A189" s="35" t="s">
        <v>1450</v>
      </c>
      <c r="B189" s="36" t="s">
        <v>63</v>
      </c>
      <c r="C189" s="37" t="s">
        <v>123</v>
      </c>
      <c r="D189" s="32">
        <v>101768</v>
      </c>
      <c r="E189" s="37" t="s">
        <v>1314</v>
      </c>
      <c r="F189" s="37" t="s">
        <v>1315</v>
      </c>
      <c r="G189" s="38">
        <v>5</v>
      </c>
      <c r="H189" s="38">
        <v>1</v>
      </c>
      <c r="I189" s="37" t="s">
        <v>19</v>
      </c>
      <c r="J189" s="38">
        <v>6</v>
      </c>
      <c r="K189" s="39">
        <v>14562524.071375001</v>
      </c>
      <c r="L189" s="33"/>
      <c r="M189" s="32" t="s">
        <v>1484</v>
      </c>
      <c r="N189" s="62">
        <v>0</v>
      </c>
      <c r="O189" s="62">
        <v>0</v>
      </c>
      <c r="P189" s="65">
        <f t="shared" si="27"/>
        <v>0</v>
      </c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66">
        <f t="shared" si="28"/>
        <v>0</v>
      </c>
      <c r="AC189" s="66">
        <f t="shared" si="29"/>
        <v>0</v>
      </c>
      <c r="AD189" s="66">
        <f t="shared" si="30"/>
        <v>1</v>
      </c>
      <c r="AE189" s="66">
        <f t="shared" si="31"/>
        <v>0</v>
      </c>
      <c r="AF189" s="66">
        <f t="shared" si="32"/>
        <v>0</v>
      </c>
      <c r="AG189" s="66">
        <f t="shared" si="22"/>
        <v>0</v>
      </c>
      <c r="AH189" s="66">
        <f t="shared" si="23"/>
        <v>0</v>
      </c>
      <c r="AI189" s="66">
        <f t="shared" si="24"/>
        <v>6</v>
      </c>
      <c r="AJ189" s="66">
        <f t="shared" si="25"/>
        <v>0</v>
      </c>
      <c r="AK189" s="66">
        <f t="shared" si="26"/>
        <v>0</v>
      </c>
    </row>
    <row r="190" spans="1:37" ht="61.5" hidden="1" customHeight="1">
      <c r="A190" s="35" t="s">
        <v>1450</v>
      </c>
      <c r="B190" s="36" t="s">
        <v>63</v>
      </c>
      <c r="C190" s="37" t="s">
        <v>123</v>
      </c>
      <c r="D190" s="32">
        <v>152004</v>
      </c>
      <c r="E190" s="37" t="s">
        <v>1318</v>
      </c>
      <c r="F190" s="37" t="s">
        <v>1317</v>
      </c>
      <c r="G190" s="38">
        <v>5</v>
      </c>
      <c r="H190" s="38">
        <v>1</v>
      </c>
      <c r="I190" s="37" t="s">
        <v>80</v>
      </c>
      <c r="J190" s="38">
        <v>4</v>
      </c>
      <c r="K190" s="39">
        <v>11373998.185249997</v>
      </c>
      <c r="L190" s="33"/>
      <c r="M190" s="32" t="s">
        <v>1484</v>
      </c>
      <c r="N190" s="62">
        <v>0</v>
      </c>
      <c r="O190" s="62">
        <v>0</v>
      </c>
      <c r="P190" s="65">
        <f t="shared" si="27"/>
        <v>0</v>
      </c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66">
        <f t="shared" si="28"/>
        <v>0</v>
      </c>
      <c r="AC190" s="66">
        <f t="shared" si="29"/>
        <v>0</v>
      </c>
      <c r="AD190" s="66">
        <f t="shared" si="30"/>
        <v>1</v>
      </c>
      <c r="AE190" s="66">
        <f t="shared" si="31"/>
        <v>0</v>
      </c>
      <c r="AF190" s="66">
        <f t="shared" si="32"/>
        <v>0</v>
      </c>
      <c r="AG190" s="66">
        <f t="shared" si="22"/>
        <v>0</v>
      </c>
      <c r="AH190" s="66">
        <f t="shared" si="23"/>
        <v>0</v>
      </c>
      <c r="AI190" s="66">
        <f t="shared" si="24"/>
        <v>4</v>
      </c>
      <c r="AJ190" s="66">
        <f t="shared" si="25"/>
        <v>0</v>
      </c>
      <c r="AK190" s="66">
        <f t="shared" si="26"/>
        <v>0</v>
      </c>
    </row>
    <row r="191" spans="1:37" ht="61.5" hidden="1" customHeight="1">
      <c r="A191" s="35" t="s">
        <v>1450</v>
      </c>
      <c r="B191" s="36" t="s">
        <v>63</v>
      </c>
      <c r="C191" s="37" t="s">
        <v>123</v>
      </c>
      <c r="D191" s="32">
        <v>102044</v>
      </c>
      <c r="E191" s="37" t="s">
        <v>131</v>
      </c>
      <c r="F191" s="37" t="s">
        <v>130</v>
      </c>
      <c r="G191" s="38">
        <v>6</v>
      </c>
      <c r="H191" s="38">
        <v>1</v>
      </c>
      <c r="I191" s="37" t="s">
        <v>80</v>
      </c>
      <c r="J191" s="38">
        <v>4</v>
      </c>
      <c r="K191" s="39">
        <v>11719416.186775001</v>
      </c>
      <c r="L191" s="33"/>
      <c r="M191" s="32" t="s">
        <v>1484</v>
      </c>
      <c r="N191" s="62">
        <v>0</v>
      </c>
      <c r="O191" s="62">
        <v>0</v>
      </c>
      <c r="P191" s="65">
        <f t="shared" si="27"/>
        <v>0</v>
      </c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66">
        <f t="shared" si="28"/>
        <v>0</v>
      </c>
      <c r="AC191" s="66">
        <f t="shared" si="29"/>
        <v>0</v>
      </c>
      <c r="AD191" s="66">
        <f t="shared" si="30"/>
        <v>1</v>
      </c>
      <c r="AE191" s="66">
        <f t="shared" si="31"/>
        <v>0</v>
      </c>
      <c r="AF191" s="66">
        <f t="shared" si="32"/>
        <v>0</v>
      </c>
      <c r="AG191" s="66">
        <f t="shared" si="22"/>
        <v>0</v>
      </c>
      <c r="AH191" s="66">
        <f t="shared" si="23"/>
        <v>0</v>
      </c>
      <c r="AI191" s="66">
        <f t="shared" si="24"/>
        <v>4</v>
      </c>
      <c r="AJ191" s="66">
        <f t="shared" si="25"/>
        <v>0</v>
      </c>
      <c r="AK191" s="66">
        <f t="shared" si="26"/>
        <v>0</v>
      </c>
    </row>
    <row r="192" spans="1:37" ht="61.5" hidden="1" customHeight="1">
      <c r="A192" s="35" t="s">
        <v>1450</v>
      </c>
      <c r="B192" s="36" t="s">
        <v>63</v>
      </c>
      <c r="C192" s="37" t="s">
        <v>123</v>
      </c>
      <c r="D192" s="32">
        <v>101895</v>
      </c>
      <c r="E192" s="37" t="s">
        <v>124</v>
      </c>
      <c r="F192" s="37" t="s">
        <v>128</v>
      </c>
      <c r="G192" s="38">
        <v>6</v>
      </c>
      <c r="H192" s="38">
        <v>1</v>
      </c>
      <c r="I192" s="37" t="s">
        <v>80</v>
      </c>
      <c r="J192" s="38">
        <v>4</v>
      </c>
      <c r="K192" s="39">
        <v>11719416.186775001</v>
      </c>
      <c r="L192" s="33"/>
      <c r="M192" s="32" t="s">
        <v>1484</v>
      </c>
      <c r="N192" s="62">
        <v>0</v>
      </c>
      <c r="O192" s="62">
        <v>0</v>
      </c>
      <c r="P192" s="65">
        <f t="shared" si="27"/>
        <v>0</v>
      </c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66">
        <f t="shared" si="28"/>
        <v>0</v>
      </c>
      <c r="AC192" s="66">
        <f t="shared" si="29"/>
        <v>0</v>
      </c>
      <c r="AD192" s="66">
        <f t="shared" si="30"/>
        <v>1</v>
      </c>
      <c r="AE192" s="66">
        <f t="shared" si="31"/>
        <v>0</v>
      </c>
      <c r="AF192" s="66">
        <f t="shared" si="32"/>
        <v>0</v>
      </c>
      <c r="AG192" s="66">
        <f t="shared" si="22"/>
        <v>0</v>
      </c>
      <c r="AH192" s="66">
        <f t="shared" si="23"/>
        <v>0</v>
      </c>
      <c r="AI192" s="66">
        <f t="shared" si="24"/>
        <v>4</v>
      </c>
      <c r="AJ192" s="66">
        <f t="shared" si="25"/>
        <v>0</v>
      </c>
      <c r="AK192" s="66">
        <f t="shared" si="26"/>
        <v>0</v>
      </c>
    </row>
    <row r="193" spans="1:37" ht="61.5" hidden="1" customHeight="1">
      <c r="A193" s="35" t="s">
        <v>1450</v>
      </c>
      <c r="B193" s="36" t="s">
        <v>63</v>
      </c>
      <c r="C193" s="37" t="s">
        <v>123</v>
      </c>
      <c r="D193" s="32">
        <v>101972</v>
      </c>
      <c r="E193" s="37" t="s">
        <v>129</v>
      </c>
      <c r="F193" s="37" t="s">
        <v>50</v>
      </c>
      <c r="G193" s="38">
        <v>6</v>
      </c>
      <c r="H193" s="38">
        <v>1</v>
      </c>
      <c r="I193" s="37" t="s">
        <v>80</v>
      </c>
      <c r="J193" s="38">
        <v>4</v>
      </c>
      <c r="K193" s="39">
        <v>11848318.378625002</v>
      </c>
      <c r="L193" s="33"/>
      <c r="M193" s="32" t="s">
        <v>1484</v>
      </c>
      <c r="N193" s="62">
        <v>0</v>
      </c>
      <c r="O193" s="62">
        <v>0</v>
      </c>
      <c r="P193" s="65">
        <f t="shared" si="27"/>
        <v>0</v>
      </c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66">
        <f t="shared" si="28"/>
        <v>0</v>
      </c>
      <c r="AC193" s="66">
        <f t="shared" si="29"/>
        <v>0</v>
      </c>
      <c r="AD193" s="66">
        <f t="shared" si="30"/>
        <v>1</v>
      </c>
      <c r="AE193" s="66">
        <f t="shared" si="31"/>
        <v>0</v>
      </c>
      <c r="AF193" s="66">
        <f t="shared" si="32"/>
        <v>0</v>
      </c>
      <c r="AG193" s="66">
        <f t="shared" si="22"/>
        <v>0</v>
      </c>
      <c r="AH193" s="66">
        <f t="shared" si="23"/>
        <v>0</v>
      </c>
      <c r="AI193" s="66">
        <f t="shared" si="24"/>
        <v>4</v>
      </c>
      <c r="AJ193" s="66">
        <f t="shared" si="25"/>
        <v>0</v>
      </c>
      <c r="AK193" s="66">
        <f t="shared" si="26"/>
        <v>0</v>
      </c>
    </row>
    <row r="194" spans="1:37" ht="61.5" hidden="1" customHeight="1">
      <c r="A194" s="35" t="s">
        <v>1450</v>
      </c>
      <c r="B194" s="36" t="s">
        <v>63</v>
      </c>
      <c r="C194" s="37" t="s">
        <v>123</v>
      </c>
      <c r="D194" s="32">
        <v>101842</v>
      </c>
      <c r="E194" s="37" t="s">
        <v>127</v>
      </c>
      <c r="F194" s="37" t="s">
        <v>125</v>
      </c>
      <c r="G194" s="38">
        <v>6</v>
      </c>
      <c r="H194" s="38">
        <v>1</v>
      </c>
      <c r="I194" s="37" t="s">
        <v>80</v>
      </c>
      <c r="J194" s="38">
        <v>4</v>
      </c>
      <c r="K194" s="39">
        <v>11719416.186775001</v>
      </c>
      <c r="L194" s="33"/>
      <c r="M194" s="32" t="s">
        <v>1484</v>
      </c>
      <c r="N194" s="62">
        <v>0</v>
      </c>
      <c r="O194" s="62">
        <v>0</v>
      </c>
      <c r="P194" s="65">
        <f t="shared" si="27"/>
        <v>0</v>
      </c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66">
        <f t="shared" si="28"/>
        <v>0</v>
      </c>
      <c r="AC194" s="66">
        <f t="shared" si="29"/>
        <v>0</v>
      </c>
      <c r="AD194" s="66">
        <f t="shared" si="30"/>
        <v>1</v>
      </c>
      <c r="AE194" s="66">
        <f t="shared" si="31"/>
        <v>0</v>
      </c>
      <c r="AF194" s="66">
        <f t="shared" si="32"/>
        <v>0</v>
      </c>
      <c r="AG194" s="66">
        <f t="shared" si="22"/>
        <v>0</v>
      </c>
      <c r="AH194" s="66">
        <f t="shared" si="23"/>
        <v>0</v>
      </c>
      <c r="AI194" s="66">
        <f t="shared" si="24"/>
        <v>4</v>
      </c>
      <c r="AJ194" s="66">
        <f t="shared" si="25"/>
        <v>0</v>
      </c>
      <c r="AK194" s="66">
        <f t="shared" si="26"/>
        <v>0</v>
      </c>
    </row>
    <row r="195" spans="1:37" ht="61.5" hidden="1" customHeight="1">
      <c r="A195" s="35" t="s">
        <v>1450</v>
      </c>
      <c r="B195" s="36" t="s">
        <v>63</v>
      </c>
      <c r="C195" s="37" t="s">
        <v>123</v>
      </c>
      <c r="D195" s="32">
        <v>101999</v>
      </c>
      <c r="E195" s="37" t="s">
        <v>596</v>
      </c>
      <c r="F195" s="37" t="s">
        <v>597</v>
      </c>
      <c r="G195" s="38">
        <v>6</v>
      </c>
      <c r="H195" s="38">
        <v>1</v>
      </c>
      <c r="I195" s="37" t="s">
        <v>80</v>
      </c>
      <c r="J195" s="38">
        <v>4</v>
      </c>
      <c r="K195" s="39">
        <v>11719416.186775001</v>
      </c>
      <c r="L195" s="33"/>
      <c r="M195" s="32" t="s">
        <v>1484</v>
      </c>
      <c r="N195" s="62">
        <v>0</v>
      </c>
      <c r="O195" s="62">
        <v>0</v>
      </c>
      <c r="P195" s="65">
        <f t="shared" si="27"/>
        <v>0</v>
      </c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66">
        <f t="shared" si="28"/>
        <v>0</v>
      </c>
      <c r="AC195" s="66">
        <f t="shared" si="29"/>
        <v>0</v>
      </c>
      <c r="AD195" s="66">
        <f t="shared" si="30"/>
        <v>1</v>
      </c>
      <c r="AE195" s="66">
        <f t="shared" si="31"/>
        <v>0</v>
      </c>
      <c r="AF195" s="66">
        <f t="shared" si="32"/>
        <v>0</v>
      </c>
      <c r="AG195" s="66">
        <f t="shared" si="22"/>
        <v>0</v>
      </c>
      <c r="AH195" s="66">
        <f t="shared" si="23"/>
        <v>0</v>
      </c>
      <c r="AI195" s="66">
        <f t="shared" si="24"/>
        <v>4</v>
      </c>
      <c r="AJ195" s="66">
        <f t="shared" si="25"/>
        <v>0</v>
      </c>
      <c r="AK195" s="66">
        <f t="shared" si="26"/>
        <v>0</v>
      </c>
    </row>
    <row r="196" spans="1:37" ht="61.5" hidden="1" customHeight="1">
      <c r="A196" s="35" t="s">
        <v>1450</v>
      </c>
      <c r="B196" s="36" t="s">
        <v>63</v>
      </c>
      <c r="C196" s="37" t="s">
        <v>123</v>
      </c>
      <c r="D196" s="32">
        <v>102077</v>
      </c>
      <c r="E196" s="37" t="s">
        <v>594</v>
      </c>
      <c r="F196" s="37" t="s">
        <v>595</v>
      </c>
      <c r="G196" s="38">
        <v>6</v>
      </c>
      <c r="H196" s="38">
        <v>1</v>
      </c>
      <c r="I196" s="37" t="s">
        <v>80</v>
      </c>
      <c r="J196" s="38">
        <v>4</v>
      </c>
      <c r="K196" s="39">
        <v>11719416.186775001</v>
      </c>
      <c r="L196" s="33"/>
      <c r="M196" s="32" t="s">
        <v>1484</v>
      </c>
      <c r="N196" s="62">
        <v>0</v>
      </c>
      <c r="O196" s="62">
        <v>0</v>
      </c>
      <c r="P196" s="65">
        <f t="shared" si="27"/>
        <v>0</v>
      </c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66">
        <f t="shared" si="28"/>
        <v>0</v>
      </c>
      <c r="AC196" s="66">
        <f t="shared" si="29"/>
        <v>0</v>
      </c>
      <c r="AD196" s="66">
        <f t="shared" si="30"/>
        <v>1</v>
      </c>
      <c r="AE196" s="66">
        <f t="shared" si="31"/>
        <v>0</v>
      </c>
      <c r="AF196" s="66">
        <f t="shared" si="32"/>
        <v>0</v>
      </c>
      <c r="AG196" s="66">
        <f t="shared" si="22"/>
        <v>0</v>
      </c>
      <c r="AH196" s="66">
        <f t="shared" si="23"/>
        <v>0</v>
      </c>
      <c r="AI196" s="66">
        <f t="shared" si="24"/>
        <v>4</v>
      </c>
      <c r="AJ196" s="66">
        <f t="shared" si="25"/>
        <v>0</v>
      </c>
      <c r="AK196" s="66">
        <f t="shared" si="26"/>
        <v>0</v>
      </c>
    </row>
    <row r="197" spans="1:37" ht="61.5" hidden="1" customHeight="1">
      <c r="A197" s="35" t="s">
        <v>1450</v>
      </c>
      <c r="B197" s="36" t="s">
        <v>63</v>
      </c>
      <c r="C197" s="37" t="s">
        <v>598</v>
      </c>
      <c r="D197" s="32">
        <v>102250</v>
      </c>
      <c r="E197" s="37" t="s">
        <v>599</v>
      </c>
      <c r="F197" s="37" t="s">
        <v>598</v>
      </c>
      <c r="G197" s="38">
        <v>3</v>
      </c>
      <c r="H197" s="38">
        <v>1</v>
      </c>
      <c r="I197" s="37" t="s">
        <v>80</v>
      </c>
      <c r="J197" s="38">
        <v>4</v>
      </c>
      <c r="K197" s="39">
        <v>10025000</v>
      </c>
      <c r="L197" s="33"/>
      <c r="M197" s="32" t="s">
        <v>1503</v>
      </c>
      <c r="N197" s="62">
        <v>0</v>
      </c>
      <c r="O197" s="62">
        <v>0</v>
      </c>
      <c r="P197" s="65">
        <f t="shared" si="27"/>
        <v>0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66">
        <f t="shared" si="28"/>
        <v>0</v>
      </c>
      <c r="AC197" s="66">
        <f t="shared" si="29"/>
        <v>0</v>
      </c>
      <c r="AD197" s="66">
        <f t="shared" si="30"/>
        <v>0</v>
      </c>
      <c r="AE197" s="66">
        <f t="shared" si="31"/>
        <v>1</v>
      </c>
      <c r="AF197" s="66">
        <f t="shared" si="32"/>
        <v>0</v>
      </c>
      <c r="AG197" s="66">
        <f t="shared" si="22"/>
        <v>0</v>
      </c>
      <c r="AH197" s="66">
        <f t="shared" si="23"/>
        <v>0</v>
      </c>
      <c r="AI197" s="66">
        <f t="shared" si="24"/>
        <v>0</v>
      </c>
      <c r="AJ197" s="66">
        <f t="shared" si="25"/>
        <v>4</v>
      </c>
      <c r="AK197" s="66">
        <f t="shared" si="26"/>
        <v>0</v>
      </c>
    </row>
    <row r="198" spans="1:37" ht="61.5" hidden="1" customHeight="1">
      <c r="A198" s="35" t="s">
        <v>1451</v>
      </c>
      <c r="B198" s="36" t="s">
        <v>63</v>
      </c>
      <c r="C198" s="37" t="s">
        <v>202</v>
      </c>
      <c r="D198" s="32">
        <v>500602</v>
      </c>
      <c r="E198" s="37" t="s">
        <v>600</v>
      </c>
      <c r="F198" s="37" t="s">
        <v>202</v>
      </c>
      <c r="G198" s="38">
        <v>1</v>
      </c>
      <c r="H198" s="38">
        <v>1</v>
      </c>
      <c r="I198" s="37" t="s">
        <v>19</v>
      </c>
      <c r="J198" s="38">
        <v>6</v>
      </c>
      <c r="K198" s="39">
        <v>21672302.081100002</v>
      </c>
      <c r="L198" s="33"/>
      <c r="M198" s="32" t="s">
        <v>1484</v>
      </c>
      <c r="N198" s="62">
        <v>0</v>
      </c>
      <c r="O198" s="62">
        <v>0</v>
      </c>
      <c r="P198" s="65">
        <f t="shared" si="27"/>
        <v>0</v>
      </c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66">
        <f t="shared" si="28"/>
        <v>0</v>
      </c>
      <c r="AC198" s="66">
        <f t="shared" si="29"/>
        <v>0</v>
      </c>
      <c r="AD198" s="66">
        <f t="shared" si="30"/>
        <v>1</v>
      </c>
      <c r="AE198" s="66">
        <f t="shared" si="31"/>
        <v>0</v>
      </c>
      <c r="AF198" s="66">
        <f t="shared" si="32"/>
        <v>0</v>
      </c>
      <c r="AG198" s="66">
        <f t="shared" si="22"/>
        <v>0</v>
      </c>
      <c r="AH198" s="66">
        <f t="shared" si="23"/>
        <v>0</v>
      </c>
      <c r="AI198" s="66">
        <f t="shared" si="24"/>
        <v>6</v>
      </c>
      <c r="AJ198" s="66">
        <f t="shared" si="25"/>
        <v>0</v>
      </c>
      <c r="AK198" s="66">
        <f t="shared" si="26"/>
        <v>0</v>
      </c>
    </row>
    <row r="199" spans="1:37" ht="61.5" hidden="1" customHeight="1">
      <c r="A199" s="35" t="s">
        <v>1450</v>
      </c>
      <c r="B199" s="36" t="s">
        <v>63</v>
      </c>
      <c r="C199" s="37" t="s">
        <v>601</v>
      </c>
      <c r="D199" s="32">
        <v>102289</v>
      </c>
      <c r="E199" s="37" t="s">
        <v>1386</v>
      </c>
      <c r="F199" s="37" t="s">
        <v>601</v>
      </c>
      <c r="G199" s="38">
        <v>5</v>
      </c>
      <c r="H199" s="38">
        <v>1</v>
      </c>
      <c r="I199" s="37" t="s">
        <v>74</v>
      </c>
      <c r="J199" s="38">
        <v>2</v>
      </c>
      <c r="K199" s="39">
        <v>4711750</v>
      </c>
      <c r="L199" s="33"/>
      <c r="M199" s="32" t="s">
        <v>1484</v>
      </c>
      <c r="N199" s="62">
        <v>0</v>
      </c>
      <c r="O199" s="62">
        <v>0</v>
      </c>
      <c r="P199" s="65">
        <f t="shared" si="27"/>
        <v>0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66">
        <f t="shared" si="28"/>
        <v>0</v>
      </c>
      <c r="AC199" s="66">
        <f t="shared" si="29"/>
        <v>0</v>
      </c>
      <c r="AD199" s="66">
        <f t="shared" si="30"/>
        <v>1</v>
      </c>
      <c r="AE199" s="66">
        <f t="shared" si="31"/>
        <v>0</v>
      </c>
      <c r="AF199" s="66">
        <f t="shared" si="32"/>
        <v>0</v>
      </c>
      <c r="AG199" s="66">
        <f t="shared" si="22"/>
        <v>0</v>
      </c>
      <c r="AH199" s="66">
        <f t="shared" si="23"/>
        <v>0</v>
      </c>
      <c r="AI199" s="66">
        <f t="shared" si="24"/>
        <v>2</v>
      </c>
      <c r="AJ199" s="66">
        <f t="shared" si="25"/>
        <v>0</v>
      </c>
      <c r="AK199" s="66">
        <f t="shared" si="26"/>
        <v>0</v>
      </c>
    </row>
    <row r="200" spans="1:37" ht="61.5" hidden="1" customHeight="1">
      <c r="A200" s="35" t="s">
        <v>1451</v>
      </c>
      <c r="B200" s="36" t="s">
        <v>63</v>
      </c>
      <c r="C200" s="37" t="s">
        <v>602</v>
      </c>
      <c r="D200" s="32">
        <v>300052</v>
      </c>
      <c r="E200" s="37" t="s">
        <v>1387</v>
      </c>
      <c r="F200" s="37" t="s">
        <v>602</v>
      </c>
      <c r="G200" s="38">
        <v>1</v>
      </c>
      <c r="H200" s="38">
        <v>1</v>
      </c>
      <c r="I200" s="37" t="s">
        <v>80</v>
      </c>
      <c r="J200" s="38">
        <v>4</v>
      </c>
      <c r="K200" s="39">
        <v>11111557.910724999</v>
      </c>
      <c r="L200" s="33"/>
      <c r="M200" s="32" t="s">
        <v>1484</v>
      </c>
      <c r="N200" s="62">
        <v>0</v>
      </c>
      <c r="O200" s="62">
        <v>0</v>
      </c>
      <c r="P200" s="65">
        <f t="shared" si="27"/>
        <v>0</v>
      </c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66">
        <f t="shared" si="28"/>
        <v>0</v>
      </c>
      <c r="AC200" s="66">
        <f t="shared" si="29"/>
        <v>0</v>
      </c>
      <c r="AD200" s="66">
        <f t="shared" si="30"/>
        <v>1</v>
      </c>
      <c r="AE200" s="66">
        <f t="shared" si="31"/>
        <v>0</v>
      </c>
      <c r="AF200" s="66">
        <f t="shared" si="32"/>
        <v>0</v>
      </c>
      <c r="AG200" s="66">
        <f t="shared" ref="AG200:AG263" si="33">IF($AB200=1,$J200,0)</f>
        <v>0</v>
      </c>
      <c r="AH200" s="66">
        <f t="shared" ref="AH200:AH263" si="34">IF($AC200=1,$J200,0)</f>
        <v>0</v>
      </c>
      <c r="AI200" s="66">
        <f t="shared" ref="AI200:AI263" si="35">IF($AD200=1,$J200,0)</f>
        <v>4</v>
      </c>
      <c r="AJ200" s="66">
        <f t="shared" ref="AJ200:AJ263" si="36">IF($AE200=1,$J200,0)</f>
        <v>0</v>
      </c>
      <c r="AK200" s="66">
        <f t="shared" ref="AK200:AK263" si="37">IF($AF200=1,$J200,0)</f>
        <v>0</v>
      </c>
    </row>
    <row r="201" spans="1:37" ht="61.5" hidden="1" customHeight="1">
      <c r="A201" s="35" t="s">
        <v>1451</v>
      </c>
      <c r="B201" s="36" t="s">
        <v>132</v>
      </c>
      <c r="C201" s="37" t="s">
        <v>603</v>
      </c>
      <c r="D201" s="32">
        <v>300415</v>
      </c>
      <c r="E201" s="37" t="s">
        <v>604</v>
      </c>
      <c r="F201" s="37" t="s">
        <v>605</v>
      </c>
      <c r="G201" s="38">
        <v>0</v>
      </c>
      <c r="H201" s="38">
        <v>1</v>
      </c>
      <c r="I201" s="37" t="s">
        <v>74</v>
      </c>
      <c r="J201" s="38">
        <v>2</v>
      </c>
      <c r="K201" s="39">
        <v>9563320.0283749998</v>
      </c>
      <c r="L201" s="33"/>
      <c r="M201" s="32" t="s">
        <v>1484</v>
      </c>
      <c r="N201" s="62">
        <v>0</v>
      </c>
      <c r="O201" s="62">
        <v>0</v>
      </c>
      <c r="P201" s="65">
        <f t="shared" ref="P201:P264" si="38">O201-N201</f>
        <v>0</v>
      </c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66">
        <f t="shared" ref="AB201:AB264" si="39">IF($M201="Reverted",1,0)</f>
        <v>0</v>
      </c>
      <c r="AC201" s="66">
        <f t="shared" ref="AC201:AC264" si="40">IF($M201="Not Yet Started",1,0)</f>
        <v>0</v>
      </c>
      <c r="AD201" s="66">
        <f t="shared" ref="AD201:AD264" si="41">IF($M201="Under Procurement",1,0)</f>
        <v>1</v>
      </c>
      <c r="AE201" s="66">
        <f t="shared" ref="AE201:AE264" si="42">IF($M201="Ongoing",1,0)</f>
        <v>0</v>
      </c>
      <c r="AF201" s="66">
        <f t="shared" ref="AF201:AF264" si="43">IF($M201="Completed",1,0)</f>
        <v>0</v>
      </c>
      <c r="AG201" s="66">
        <f t="shared" si="33"/>
        <v>0</v>
      </c>
      <c r="AH201" s="66">
        <f t="shared" si="34"/>
        <v>0</v>
      </c>
      <c r="AI201" s="66">
        <f t="shared" si="35"/>
        <v>2</v>
      </c>
      <c r="AJ201" s="66">
        <f t="shared" si="36"/>
        <v>0</v>
      </c>
      <c r="AK201" s="66">
        <f t="shared" si="37"/>
        <v>0</v>
      </c>
    </row>
    <row r="202" spans="1:37" ht="61.5" hidden="1" customHeight="1">
      <c r="A202" s="35" t="s">
        <v>1450</v>
      </c>
      <c r="B202" s="36" t="s">
        <v>132</v>
      </c>
      <c r="C202" s="37" t="s">
        <v>133</v>
      </c>
      <c r="D202" s="32">
        <v>102766</v>
      </c>
      <c r="E202" s="37" t="s">
        <v>1329</v>
      </c>
      <c r="F202" s="37" t="s">
        <v>1330</v>
      </c>
      <c r="G202" s="38">
        <v>2</v>
      </c>
      <c r="H202" s="38">
        <v>1</v>
      </c>
      <c r="I202" s="37" t="s">
        <v>74</v>
      </c>
      <c r="J202" s="38">
        <v>2</v>
      </c>
      <c r="K202" s="39">
        <v>5147025.5752499998</v>
      </c>
      <c r="L202" s="33"/>
      <c r="M202" s="32" t="s">
        <v>1484</v>
      </c>
      <c r="N202" s="62">
        <v>0</v>
      </c>
      <c r="O202" s="62">
        <v>0</v>
      </c>
      <c r="P202" s="65">
        <f t="shared" si="38"/>
        <v>0</v>
      </c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66">
        <f t="shared" si="39"/>
        <v>0</v>
      </c>
      <c r="AC202" s="66">
        <f t="shared" si="40"/>
        <v>0</v>
      </c>
      <c r="AD202" s="66">
        <f t="shared" si="41"/>
        <v>1</v>
      </c>
      <c r="AE202" s="66">
        <f t="shared" si="42"/>
        <v>0</v>
      </c>
      <c r="AF202" s="66">
        <f t="shared" si="43"/>
        <v>0</v>
      </c>
      <c r="AG202" s="66">
        <f t="shared" si="33"/>
        <v>0</v>
      </c>
      <c r="AH202" s="66">
        <f t="shared" si="34"/>
        <v>0</v>
      </c>
      <c r="AI202" s="66">
        <f t="shared" si="35"/>
        <v>2</v>
      </c>
      <c r="AJ202" s="66">
        <f t="shared" si="36"/>
        <v>0</v>
      </c>
      <c r="AK202" s="66">
        <f t="shared" si="37"/>
        <v>0</v>
      </c>
    </row>
    <row r="203" spans="1:37" ht="61.5" hidden="1" customHeight="1">
      <c r="A203" s="35" t="s">
        <v>1450</v>
      </c>
      <c r="B203" s="36" t="s">
        <v>132</v>
      </c>
      <c r="C203" s="37" t="s">
        <v>133</v>
      </c>
      <c r="D203" s="32">
        <v>102352</v>
      </c>
      <c r="E203" s="37" t="s">
        <v>1327</v>
      </c>
      <c r="F203" s="37" t="s">
        <v>1328</v>
      </c>
      <c r="G203" s="38">
        <v>2</v>
      </c>
      <c r="H203" s="38">
        <v>1</v>
      </c>
      <c r="I203" s="37" t="s">
        <v>74</v>
      </c>
      <c r="J203" s="38">
        <v>2</v>
      </c>
      <c r="K203" s="39">
        <v>4100860.374475</v>
      </c>
      <c r="L203" s="33"/>
      <c r="M203" s="32" t="s">
        <v>1484</v>
      </c>
      <c r="N203" s="62">
        <v>0</v>
      </c>
      <c r="O203" s="62">
        <v>0</v>
      </c>
      <c r="P203" s="65">
        <f t="shared" si="38"/>
        <v>0</v>
      </c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66">
        <f t="shared" si="39"/>
        <v>0</v>
      </c>
      <c r="AC203" s="66">
        <f t="shared" si="40"/>
        <v>0</v>
      </c>
      <c r="AD203" s="66">
        <f t="shared" si="41"/>
        <v>1</v>
      </c>
      <c r="AE203" s="66">
        <f t="shared" si="42"/>
        <v>0</v>
      </c>
      <c r="AF203" s="66">
        <f t="shared" si="43"/>
        <v>0</v>
      </c>
      <c r="AG203" s="66">
        <f t="shared" si="33"/>
        <v>0</v>
      </c>
      <c r="AH203" s="66">
        <f t="shared" si="34"/>
        <v>0</v>
      </c>
      <c r="AI203" s="66">
        <f t="shared" si="35"/>
        <v>2</v>
      </c>
      <c r="AJ203" s="66">
        <f t="shared" si="36"/>
        <v>0</v>
      </c>
      <c r="AK203" s="66">
        <f t="shared" si="37"/>
        <v>0</v>
      </c>
    </row>
    <row r="204" spans="1:37" ht="61.5" hidden="1" customHeight="1">
      <c r="A204" s="35" t="s">
        <v>1450</v>
      </c>
      <c r="B204" s="36" t="s">
        <v>132</v>
      </c>
      <c r="C204" s="37" t="s">
        <v>606</v>
      </c>
      <c r="D204" s="32">
        <v>103241</v>
      </c>
      <c r="E204" s="37" t="s">
        <v>607</v>
      </c>
      <c r="F204" s="37" t="s">
        <v>608</v>
      </c>
      <c r="G204" s="38">
        <v>3</v>
      </c>
      <c r="H204" s="38">
        <v>1</v>
      </c>
      <c r="I204" s="37" t="s">
        <v>126</v>
      </c>
      <c r="J204" s="38">
        <v>2</v>
      </c>
      <c r="K204" s="39">
        <v>5471868.1865750011</v>
      </c>
      <c r="L204" s="33"/>
      <c r="M204" s="32" t="s">
        <v>1484</v>
      </c>
      <c r="N204" s="62">
        <v>0</v>
      </c>
      <c r="O204" s="62">
        <v>0</v>
      </c>
      <c r="P204" s="65">
        <f t="shared" si="38"/>
        <v>0</v>
      </c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66">
        <f t="shared" si="39"/>
        <v>0</v>
      </c>
      <c r="AC204" s="66">
        <f t="shared" si="40"/>
        <v>0</v>
      </c>
      <c r="AD204" s="66">
        <f t="shared" si="41"/>
        <v>1</v>
      </c>
      <c r="AE204" s="66">
        <f t="shared" si="42"/>
        <v>0</v>
      </c>
      <c r="AF204" s="66">
        <f t="shared" si="43"/>
        <v>0</v>
      </c>
      <c r="AG204" s="66">
        <f t="shared" si="33"/>
        <v>0</v>
      </c>
      <c r="AH204" s="66">
        <f t="shared" si="34"/>
        <v>0</v>
      </c>
      <c r="AI204" s="66">
        <f t="shared" si="35"/>
        <v>2</v>
      </c>
      <c r="AJ204" s="66">
        <f t="shared" si="36"/>
        <v>0</v>
      </c>
      <c r="AK204" s="66">
        <f t="shared" si="37"/>
        <v>0</v>
      </c>
    </row>
    <row r="205" spans="1:37" ht="61.5" hidden="1" customHeight="1">
      <c r="A205" s="35" t="s">
        <v>1450</v>
      </c>
      <c r="B205" s="36" t="s">
        <v>132</v>
      </c>
      <c r="C205" s="37" t="s">
        <v>609</v>
      </c>
      <c r="D205" s="32">
        <v>103393</v>
      </c>
      <c r="E205" s="37" t="s">
        <v>610</v>
      </c>
      <c r="F205" s="37" t="s">
        <v>611</v>
      </c>
      <c r="G205" s="38">
        <v>1</v>
      </c>
      <c r="H205" s="38">
        <v>1</v>
      </c>
      <c r="I205" s="37" t="s">
        <v>126</v>
      </c>
      <c r="J205" s="38">
        <v>2</v>
      </c>
      <c r="K205" s="39">
        <v>4692585.0872</v>
      </c>
      <c r="L205" s="33"/>
      <c r="M205" s="32" t="s">
        <v>1484</v>
      </c>
      <c r="N205" s="62">
        <v>0</v>
      </c>
      <c r="O205" s="62">
        <v>0</v>
      </c>
      <c r="P205" s="65">
        <f t="shared" si="38"/>
        <v>0</v>
      </c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66">
        <f t="shared" si="39"/>
        <v>0</v>
      </c>
      <c r="AC205" s="66">
        <f t="shared" si="40"/>
        <v>0</v>
      </c>
      <c r="AD205" s="66">
        <f t="shared" si="41"/>
        <v>1</v>
      </c>
      <c r="AE205" s="66">
        <f t="shared" si="42"/>
        <v>0</v>
      </c>
      <c r="AF205" s="66">
        <f t="shared" si="43"/>
        <v>0</v>
      </c>
      <c r="AG205" s="66">
        <f t="shared" si="33"/>
        <v>0</v>
      </c>
      <c r="AH205" s="66">
        <f t="shared" si="34"/>
        <v>0</v>
      </c>
      <c r="AI205" s="66">
        <f t="shared" si="35"/>
        <v>2</v>
      </c>
      <c r="AJ205" s="66">
        <f t="shared" si="36"/>
        <v>0</v>
      </c>
      <c r="AK205" s="66">
        <f t="shared" si="37"/>
        <v>0</v>
      </c>
    </row>
    <row r="206" spans="1:37" ht="61.5" hidden="1" customHeight="1">
      <c r="A206" s="35" t="s">
        <v>1450</v>
      </c>
      <c r="B206" s="36" t="s">
        <v>132</v>
      </c>
      <c r="C206" s="37" t="s">
        <v>136</v>
      </c>
      <c r="D206" s="32">
        <v>103888</v>
      </c>
      <c r="E206" s="37" t="s">
        <v>612</v>
      </c>
      <c r="F206" s="37" t="s">
        <v>613</v>
      </c>
      <c r="G206" s="38">
        <v>1</v>
      </c>
      <c r="H206" s="38">
        <v>1</v>
      </c>
      <c r="I206" s="37" t="s">
        <v>219</v>
      </c>
      <c r="J206" s="38">
        <v>3</v>
      </c>
      <c r="K206" s="39">
        <v>6345794.7846500017</v>
      </c>
      <c r="L206" s="33"/>
      <c r="M206" s="32" t="s">
        <v>1484</v>
      </c>
      <c r="N206" s="62">
        <v>0</v>
      </c>
      <c r="O206" s="62">
        <v>0</v>
      </c>
      <c r="P206" s="65">
        <f t="shared" si="38"/>
        <v>0</v>
      </c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66">
        <f t="shared" si="39"/>
        <v>0</v>
      </c>
      <c r="AC206" s="66">
        <f t="shared" si="40"/>
        <v>0</v>
      </c>
      <c r="AD206" s="66">
        <f t="shared" si="41"/>
        <v>1</v>
      </c>
      <c r="AE206" s="66">
        <f t="shared" si="42"/>
        <v>0</v>
      </c>
      <c r="AF206" s="66">
        <f t="shared" si="43"/>
        <v>0</v>
      </c>
      <c r="AG206" s="66">
        <f t="shared" si="33"/>
        <v>0</v>
      </c>
      <c r="AH206" s="66">
        <f t="shared" si="34"/>
        <v>0</v>
      </c>
      <c r="AI206" s="66">
        <f t="shared" si="35"/>
        <v>3</v>
      </c>
      <c r="AJ206" s="66">
        <f t="shared" si="36"/>
        <v>0</v>
      </c>
      <c r="AK206" s="66">
        <f t="shared" si="37"/>
        <v>0</v>
      </c>
    </row>
    <row r="207" spans="1:37" ht="61.5" hidden="1" customHeight="1">
      <c r="A207" s="35" t="s">
        <v>1450</v>
      </c>
      <c r="B207" s="36" t="s">
        <v>132</v>
      </c>
      <c r="C207" s="37" t="s">
        <v>136</v>
      </c>
      <c r="D207" s="32"/>
      <c r="E207" s="37" t="s">
        <v>614</v>
      </c>
      <c r="F207" s="37" t="s">
        <v>613</v>
      </c>
      <c r="G207" s="38">
        <v>1</v>
      </c>
      <c r="H207" s="38">
        <v>1</v>
      </c>
      <c r="I207" s="37" t="s">
        <v>126</v>
      </c>
      <c r="J207" s="38">
        <v>2</v>
      </c>
      <c r="K207" s="39">
        <v>4300378.75655</v>
      </c>
      <c r="L207" s="33"/>
      <c r="M207" s="32" t="s">
        <v>1484</v>
      </c>
      <c r="N207" s="62">
        <v>0</v>
      </c>
      <c r="O207" s="62">
        <v>0</v>
      </c>
      <c r="P207" s="65">
        <f t="shared" si="38"/>
        <v>0</v>
      </c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66">
        <f t="shared" si="39"/>
        <v>0</v>
      </c>
      <c r="AC207" s="66">
        <f t="shared" si="40"/>
        <v>0</v>
      </c>
      <c r="AD207" s="66">
        <f t="shared" si="41"/>
        <v>1</v>
      </c>
      <c r="AE207" s="66">
        <f t="shared" si="42"/>
        <v>0</v>
      </c>
      <c r="AF207" s="66">
        <f t="shared" si="43"/>
        <v>0</v>
      </c>
      <c r="AG207" s="66">
        <f t="shared" si="33"/>
        <v>0</v>
      </c>
      <c r="AH207" s="66">
        <f t="shared" si="34"/>
        <v>0</v>
      </c>
      <c r="AI207" s="66">
        <f t="shared" si="35"/>
        <v>2</v>
      </c>
      <c r="AJ207" s="66">
        <f t="shared" si="36"/>
        <v>0</v>
      </c>
      <c r="AK207" s="66">
        <f t="shared" si="37"/>
        <v>0</v>
      </c>
    </row>
    <row r="208" spans="1:37" ht="61.5" hidden="1" customHeight="1">
      <c r="A208" s="35" t="s">
        <v>1450</v>
      </c>
      <c r="B208" s="36" t="s">
        <v>132</v>
      </c>
      <c r="C208" s="37" t="s">
        <v>136</v>
      </c>
      <c r="D208" s="32">
        <v>103098</v>
      </c>
      <c r="E208" s="37" t="s">
        <v>615</v>
      </c>
      <c r="F208" s="37" t="s">
        <v>616</v>
      </c>
      <c r="G208" s="38">
        <v>2</v>
      </c>
      <c r="H208" s="38">
        <v>1</v>
      </c>
      <c r="I208" s="37" t="s">
        <v>219</v>
      </c>
      <c r="J208" s="38">
        <v>3</v>
      </c>
      <c r="K208" s="39">
        <v>6753370.6332749994</v>
      </c>
      <c r="L208" s="33"/>
      <c r="M208" s="32" t="s">
        <v>1484</v>
      </c>
      <c r="N208" s="62">
        <v>0</v>
      </c>
      <c r="O208" s="62">
        <v>0</v>
      </c>
      <c r="P208" s="65">
        <f t="shared" si="38"/>
        <v>0</v>
      </c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66">
        <f t="shared" si="39"/>
        <v>0</v>
      </c>
      <c r="AC208" s="66">
        <f t="shared" si="40"/>
        <v>0</v>
      </c>
      <c r="AD208" s="66">
        <f t="shared" si="41"/>
        <v>1</v>
      </c>
      <c r="AE208" s="66">
        <f t="shared" si="42"/>
        <v>0</v>
      </c>
      <c r="AF208" s="66">
        <f t="shared" si="43"/>
        <v>0</v>
      </c>
      <c r="AG208" s="66">
        <f t="shared" si="33"/>
        <v>0</v>
      </c>
      <c r="AH208" s="66">
        <f t="shared" si="34"/>
        <v>0</v>
      </c>
      <c r="AI208" s="66">
        <f t="shared" si="35"/>
        <v>3</v>
      </c>
      <c r="AJ208" s="66">
        <f t="shared" si="36"/>
        <v>0</v>
      </c>
      <c r="AK208" s="66">
        <f t="shared" si="37"/>
        <v>0</v>
      </c>
    </row>
    <row r="209" spans="1:37" ht="61.5" hidden="1" customHeight="1">
      <c r="A209" s="35" t="s">
        <v>1451</v>
      </c>
      <c r="B209" s="36" t="s">
        <v>132</v>
      </c>
      <c r="C209" s="37" t="s">
        <v>136</v>
      </c>
      <c r="D209" s="32">
        <v>300580</v>
      </c>
      <c r="E209" s="37" t="s">
        <v>142</v>
      </c>
      <c r="F209" s="37" t="s">
        <v>138</v>
      </c>
      <c r="G209" s="38">
        <v>2</v>
      </c>
      <c r="H209" s="38">
        <v>1</v>
      </c>
      <c r="I209" s="37" t="s">
        <v>139</v>
      </c>
      <c r="J209" s="38">
        <v>10</v>
      </c>
      <c r="K209" s="39">
        <v>20085370.515774999</v>
      </c>
      <c r="L209" s="33"/>
      <c r="M209" s="32" t="s">
        <v>1484</v>
      </c>
      <c r="N209" s="62">
        <v>0</v>
      </c>
      <c r="O209" s="62">
        <v>0</v>
      </c>
      <c r="P209" s="65">
        <f t="shared" si="38"/>
        <v>0</v>
      </c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66">
        <f t="shared" si="39"/>
        <v>0</v>
      </c>
      <c r="AC209" s="66">
        <f t="shared" si="40"/>
        <v>0</v>
      </c>
      <c r="AD209" s="66">
        <f t="shared" si="41"/>
        <v>1</v>
      </c>
      <c r="AE209" s="66">
        <f t="shared" si="42"/>
        <v>0</v>
      </c>
      <c r="AF209" s="66">
        <f t="shared" si="43"/>
        <v>0</v>
      </c>
      <c r="AG209" s="66">
        <f t="shared" si="33"/>
        <v>0</v>
      </c>
      <c r="AH209" s="66">
        <f t="shared" si="34"/>
        <v>0</v>
      </c>
      <c r="AI209" s="66">
        <f t="shared" si="35"/>
        <v>10</v>
      </c>
      <c r="AJ209" s="66">
        <f t="shared" si="36"/>
        <v>0</v>
      </c>
      <c r="AK209" s="66">
        <f t="shared" si="37"/>
        <v>0</v>
      </c>
    </row>
    <row r="210" spans="1:37" ht="61.5" hidden="1" customHeight="1">
      <c r="A210" s="35" t="s">
        <v>1451</v>
      </c>
      <c r="B210" s="36" t="s">
        <v>132</v>
      </c>
      <c r="C210" s="37" t="s">
        <v>136</v>
      </c>
      <c r="D210" s="32">
        <v>300562</v>
      </c>
      <c r="E210" s="37" t="s">
        <v>1409</v>
      </c>
      <c r="F210" s="37" t="s">
        <v>138</v>
      </c>
      <c r="G210" s="38">
        <v>2</v>
      </c>
      <c r="H210" s="38">
        <v>1</v>
      </c>
      <c r="I210" s="37" t="s">
        <v>139</v>
      </c>
      <c r="J210" s="38">
        <v>10</v>
      </c>
      <c r="K210" s="39">
        <v>20085370.515774999</v>
      </c>
      <c r="L210" s="33"/>
      <c r="M210" s="32" t="s">
        <v>1484</v>
      </c>
      <c r="N210" s="62">
        <v>0</v>
      </c>
      <c r="O210" s="62">
        <v>0</v>
      </c>
      <c r="P210" s="65">
        <f t="shared" si="38"/>
        <v>0</v>
      </c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66">
        <f t="shared" si="39"/>
        <v>0</v>
      </c>
      <c r="AC210" s="66">
        <f t="shared" si="40"/>
        <v>0</v>
      </c>
      <c r="AD210" s="66">
        <f t="shared" si="41"/>
        <v>1</v>
      </c>
      <c r="AE210" s="66">
        <f t="shared" si="42"/>
        <v>0</v>
      </c>
      <c r="AF210" s="66">
        <f t="shared" si="43"/>
        <v>0</v>
      </c>
      <c r="AG210" s="66">
        <f t="shared" si="33"/>
        <v>0</v>
      </c>
      <c r="AH210" s="66">
        <f t="shared" si="34"/>
        <v>0</v>
      </c>
      <c r="AI210" s="66">
        <f t="shared" si="35"/>
        <v>10</v>
      </c>
      <c r="AJ210" s="66">
        <f t="shared" si="36"/>
        <v>0</v>
      </c>
      <c r="AK210" s="66">
        <f t="shared" si="37"/>
        <v>0</v>
      </c>
    </row>
    <row r="211" spans="1:37" ht="61.5" hidden="1" customHeight="1">
      <c r="A211" s="35" t="s">
        <v>1450</v>
      </c>
      <c r="B211" s="36" t="s">
        <v>132</v>
      </c>
      <c r="C211" s="37" t="s">
        <v>136</v>
      </c>
      <c r="D211" s="32">
        <v>103636</v>
      </c>
      <c r="E211" s="37" t="s">
        <v>137</v>
      </c>
      <c r="F211" s="37" t="s">
        <v>138</v>
      </c>
      <c r="G211" s="38">
        <v>2</v>
      </c>
      <c r="H211" s="38">
        <v>1</v>
      </c>
      <c r="I211" s="37" t="s">
        <v>139</v>
      </c>
      <c r="J211" s="38">
        <v>10</v>
      </c>
      <c r="K211" s="39">
        <v>20085370.515774999</v>
      </c>
      <c r="L211" s="33"/>
      <c r="M211" s="32" t="s">
        <v>1484</v>
      </c>
      <c r="N211" s="62">
        <v>0</v>
      </c>
      <c r="O211" s="62">
        <v>0</v>
      </c>
      <c r="P211" s="65">
        <f t="shared" si="38"/>
        <v>0</v>
      </c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66">
        <f t="shared" si="39"/>
        <v>0</v>
      </c>
      <c r="AC211" s="66">
        <f t="shared" si="40"/>
        <v>0</v>
      </c>
      <c r="AD211" s="66">
        <f t="shared" si="41"/>
        <v>1</v>
      </c>
      <c r="AE211" s="66">
        <f t="shared" si="42"/>
        <v>0</v>
      </c>
      <c r="AF211" s="66">
        <f t="shared" si="43"/>
        <v>0</v>
      </c>
      <c r="AG211" s="66">
        <f t="shared" si="33"/>
        <v>0</v>
      </c>
      <c r="AH211" s="66">
        <f t="shared" si="34"/>
        <v>0</v>
      </c>
      <c r="AI211" s="66">
        <f t="shared" si="35"/>
        <v>10</v>
      </c>
      <c r="AJ211" s="66">
        <f t="shared" si="36"/>
        <v>0</v>
      </c>
      <c r="AK211" s="66">
        <f t="shared" si="37"/>
        <v>0</v>
      </c>
    </row>
    <row r="212" spans="1:37" ht="61.5" hidden="1" customHeight="1">
      <c r="A212" s="35" t="s">
        <v>1451</v>
      </c>
      <c r="B212" s="36" t="s">
        <v>132</v>
      </c>
      <c r="C212" s="37" t="s">
        <v>136</v>
      </c>
      <c r="D212" s="32">
        <v>300579</v>
      </c>
      <c r="E212" s="37" t="s">
        <v>141</v>
      </c>
      <c r="F212" s="37" t="s">
        <v>138</v>
      </c>
      <c r="G212" s="38">
        <v>2</v>
      </c>
      <c r="H212" s="38">
        <v>1</v>
      </c>
      <c r="I212" s="37" t="s">
        <v>139</v>
      </c>
      <c r="J212" s="38">
        <v>10</v>
      </c>
      <c r="K212" s="39">
        <v>20085370.515774999</v>
      </c>
      <c r="L212" s="33"/>
      <c r="M212" s="32" t="s">
        <v>1484</v>
      </c>
      <c r="N212" s="62">
        <v>0</v>
      </c>
      <c r="O212" s="62">
        <v>0</v>
      </c>
      <c r="P212" s="65">
        <f t="shared" si="38"/>
        <v>0</v>
      </c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66">
        <f t="shared" si="39"/>
        <v>0</v>
      </c>
      <c r="AC212" s="66">
        <f t="shared" si="40"/>
        <v>0</v>
      </c>
      <c r="AD212" s="66">
        <f t="shared" si="41"/>
        <v>1</v>
      </c>
      <c r="AE212" s="66">
        <f t="shared" si="42"/>
        <v>0</v>
      </c>
      <c r="AF212" s="66">
        <f t="shared" si="43"/>
        <v>0</v>
      </c>
      <c r="AG212" s="66">
        <f t="shared" si="33"/>
        <v>0</v>
      </c>
      <c r="AH212" s="66">
        <f t="shared" si="34"/>
        <v>0</v>
      </c>
      <c r="AI212" s="66">
        <f t="shared" si="35"/>
        <v>10</v>
      </c>
      <c r="AJ212" s="66">
        <f t="shared" si="36"/>
        <v>0</v>
      </c>
      <c r="AK212" s="66">
        <f t="shared" si="37"/>
        <v>0</v>
      </c>
    </row>
    <row r="213" spans="1:37" ht="61.5" hidden="1" customHeight="1">
      <c r="A213" s="35" t="s">
        <v>1450</v>
      </c>
      <c r="B213" s="36" t="s">
        <v>132</v>
      </c>
      <c r="C213" s="37" t="s">
        <v>136</v>
      </c>
      <c r="D213" s="32">
        <v>103643</v>
      </c>
      <c r="E213" s="37" t="s">
        <v>140</v>
      </c>
      <c r="F213" s="37" t="s">
        <v>138</v>
      </c>
      <c r="G213" s="38">
        <v>2</v>
      </c>
      <c r="H213" s="38">
        <v>1</v>
      </c>
      <c r="I213" s="37" t="s">
        <v>139</v>
      </c>
      <c r="J213" s="38">
        <v>10</v>
      </c>
      <c r="K213" s="39">
        <v>20085370.515774999</v>
      </c>
      <c r="L213" s="33"/>
      <c r="M213" s="32" t="s">
        <v>1484</v>
      </c>
      <c r="N213" s="62">
        <v>0</v>
      </c>
      <c r="O213" s="62">
        <v>0</v>
      </c>
      <c r="P213" s="65">
        <f t="shared" si="38"/>
        <v>0</v>
      </c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66">
        <f t="shared" si="39"/>
        <v>0</v>
      </c>
      <c r="AC213" s="66">
        <f t="shared" si="40"/>
        <v>0</v>
      </c>
      <c r="AD213" s="66">
        <f t="shared" si="41"/>
        <v>1</v>
      </c>
      <c r="AE213" s="66">
        <f t="shared" si="42"/>
        <v>0</v>
      </c>
      <c r="AF213" s="66">
        <f t="shared" si="43"/>
        <v>0</v>
      </c>
      <c r="AG213" s="66">
        <f t="shared" si="33"/>
        <v>0</v>
      </c>
      <c r="AH213" s="66">
        <f t="shared" si="34"/>
        <v>0</v>
      </c>
      <c r="AI213" s="66">
        <f t="shared" si="35"/>
        <v>10</v>
      </c>
      <c r="AJ213" s="66">
        <f t="shared" si="36"/>
        <v>0</v>
      </c>
      <c r="AK213" s="66">
        <f t="shared" si="37"/>
        <v>0</v>
      </c>
    </row>
    <row r="214" spans="1:37" ht="61.5" hidden="1" customHeight="1">
      <c r="A214" s="35" t="s">
        <v>1450</v>
      </c>
      <c r="B214" s="36" t="s">
        <v>132</v>
      </c>
      <c r="C214" s="37" t="s">
        <v>136</v>
      </c>
      <c r="D214" s="32">
        <v>103648</v>
      </c>
      <c r="E214" s="37" t="s">
        <v>617</v>
      </c>
      <c r="F214" s="37" t="s">
        <v>138</v>
      </c>
      <c r="G214" s="38">
        <v>2</v>
      </c>
      <c r="H214" s="38">
        <v>1</v>
      </c>
      <c r="I214" s="37" t="s">
        <v>219</v>
      </c>
      <c r="J214" s="38">
        <v>3</v>
      </c>
      <c r="K214" s="39">
        <v>6774472.2357250014</v>
      </c>
      <c r="L214" s="33"/>
      <c r="M214" s="32" t="s">
        <v>1484</v>
      </c>
      <c r="N214" s="62">
        <v>0</v>
      </c>
      <c r="O214" s="62">
        <v>0</v>
      </c>
      <c r="P214" s="65">
        <f t="shared" si="38"/>
        <v>0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66">
        <f t="shared" si="39"/>
        <v>0</v>
      </c>
      <c r="AC214" s="66">
        <f t="shared" si="40"/>
        <v>0</v>
      </c>
      <c r="AD214" s="66">
        <f t="shared" si="41"/>
        <v>1</v>
      </c>
      <c r="AE214" s="66">
        <f t="shared" si="42"/>
        <v>0</v>
      </c>
      <c r="AF214" s="66">
        <f t="shared" si="43"/>
        <v>0</v>
      </c>
      <c r="AG214" s="66">
        <f t="shared" si="33"/>
        <v>0</v>
      </c>
      <c r="AH214" s="66">
        <f t="shared" si="34"/>
        <v>0</v>
      </c>
      <c r="AI214" s="66">
        <f t="shared" si="35"/>
        <v>3</v>
      </c>
      <c r="AJ214" s="66">
        <f t="shared" si="36"/>
        <v>0</v>
      </c>
      <c r="AK214" s="66">
        <f t="shared" si="37"/>
        <v>0</v>
      </c>
    </row>
    <row r="215" spans="1:37" ht="61.5" hidden="1" customHeight="1">
      <c r="A215" s="35" t="s">
        <v>1450</v>
      </c>
      <c r="B215" s="36" t="s">
        <v>132</v>
      </c>
      <c r="C215" s="37" t="s">
        <v>136</v>
      </c>
      <c r="D215" s="32">
        <v>102990</v>
      </c>
      <c r="E215" s="37" t="s">
        <v>302</v>
      </c>
      <c r="F215" s="37" t="s">
        <v>618</v>
      </c>
      <c r="G215" s="38">
        <v>3</v>
      </c>
      <c r="H215" s="38">
        <v>1</v>
      </c>
      <c r="I215" s="37" t="s">
        <v>74</v>
      </c>
      <c r="J215" s="38">
        <v>2</v>
      </c>
      <c r="K215" s="39">
        <v>5932062.3529499983</v>
      </c>
      <c r="L215" s="33"/>
      <c r="M215" s="32" t="s">
        <v>1484</v>
      </c>
      <c r="N215" s="62">
        <v>0</v>
      </c>
      <c r="O215" s="62">
        <v>0</v>
      </c>
      <c r="P215" s="65">
        <f t="shared" si="38"/>
        <v>0</v>
      </c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66">
        <f t="shared" si="39"/>
        <v>0</v>
      </c>
      <c r="AC215" s="66">
        <f t="shared" si="40"/>
        <v>0</v>
      </c>
      <c r="AD215" s="66">
        <f t="shared" si="41"/>
        <v>1</v>
      </c>
      <c r="AE215" s="66">
        <f t="shared" si="42"/>
        <v>0</v>
      </c>
      <c r="AF215" s="66">
        <f t="shared" si="43"/>
        <v>0</v>
      </c>
      <c r="AG215" s="66">
        <f t="shared" si="33"/>
        <v>0</v>
      </c>
      <c r="AH215" s="66">
        <f t="shared" si="34"/>
        <v>0</v>
      </c>
      <c r="AI215" s="66">
        <f t="shared" si="35"/>
        <v>2</v>
      </c>
      <c r="AJ215" s="66">
        <f t="shared" si="36"/>
        <v>0</v>
      </c>
      <c r="AK215" s="66">
        <f t="shared" si="37"/>
        <v>0</v>
      </c>
    </row>
    <row r="216" spans="1:37" ht="61.5" hidden="1" customHeight="1">
      <c r="A216" s="35" t="s">
        <v>1450</v>
      </c>
      <c r="B216" s="36" t="s">
        <v>132</v>
      </c>
      <c r="C216" s="37" t="s">
        <v>136</v>
      </c>
      <c r="D216" s="32">
        <v>103174</v>
      </c>
      <c r="E216" s="37" t="s">
        <v>619</v>
      </c>
      <c r="F216" s="37" t="s">
        <v>620</v>
      </c>
      <c r="G216" s="38">
        <v>3</v>
      </c>
      <c r="H216" s="38">
        <v>1</v>
      </c>
      <c r="I216" s="37" t="s">
        <v>74</v>
      </c>
      <c r="J216" s="38">
        <v>2</v>
      </c>
      <c r="K216" s="39">
        <v>5932062.3529499983</v>
      </c>
      <c r="L216" s="33"/>
      <c r="M216" s="32" t="s">
        <v>1484</v>
      </c>
      <c r="N216" s="62">
        <v>0</v>
      </c>
      <c r="O216" s="62">
        <v>0</v>
      </c>
      <c r="P216" s="65">
        <f t="shared" si="38"/>
        <v>0</v>
      </c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66">
        <f t="shared" si="39"/>
        <v>0</v>
      </c>
      <c r="AC216" s="66">
        <f t="shared" si="40"/>
        <v>0</v>
      </c>
      <c r="AD216" s="66">
        <f t="shared" si="41"/>
        <v>1</v>
      </c>
      <c r="AE216" s="66">
        <f t="shared" si="42"/>
        <v>0</v>
      </c>
      <c r="AF216" s="66">
        <f t="shared" si="43"/>
        <v>0</v>
      </c>
      <c r="AG216" s="66">
        <f t="shared" si="33"/>
        <v>0</v>
      </c>
      <c r="AH216" s="66">
        <f t="shared" si="34"/>
        <v>0</v>
      </c>
      <c r="AI216" s="66">
        <f t="shared" si="35"/>
        <v>2</v>
      </c>
      <c r="AJ216" s="66">
        <f t="shared" si="36"/>
        <v>0</v>
      </c>
      <c r="AK216" s="66">
        <f t="shared" si="37"/>
        <v>0</v>
      </c>
    </row>
    <row r="217" spans="1:37" ht="61.5" hidden="1" customHeight="1">
      <c r="A217" s="35" t="s">
        <v>1450</v>
      </c>
      <c r="B217" s="36" t="s">
        <v>132</v>
      </c>
      <c r="C217" s="37" t="s">
        <v>621</v>
      </c>
      <c r="D217" s="32">
        <v>104166</v>
      </c>
      <c r="E217" s="37" t="s">
        <v>626</v>
      </c>
      <c r="F217" s="37" t="s">
        <v>627</v>
      </c>
      <c r="G217" s="38">
        <v>0</v>
      </c>
      <c r="H217" s="38">
        <v>1</v>
      </c>
      <c r="I217" s="37" t="s">
        <v>74</v>
      </c>
      <c r="J217" s="38">
        <v>2</v>
      </c>
      <c r="K217" s="39">
        <v>5233050</v>
      </c>
      <c r="L217" s="33"/>
      <c r="M217" s="32" t="s">
        <v>1503</v>
      </c>
      <c r="N217" s="62">
        <v>0.05</v>
      </c>
      <c r="O217" s="62">
        <v>0.05</v>
      </c>
      <c r="P217" s="65">
        <f t="shared" si="38"/>
        <v>0</v>
      </c>
      <c r="Q217" s="92" t="s">
        <v>1521</v>
      </c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66">
        <f t="shared" si="39"/>
        <v>0</v>
      </c>
      <c r="AC217" s="66">
        <f t="shared" si="40"/>
        <v>0</v>
      </c>
      <c r="AD217" s="66">
        <f t="shared" si="41"/>
        <v>0</v>
      </c>
      <c r="AE217" s="66">
        <f t="shared" si="42"/>
        <v>1</v>
      </c>
      <c r="AF217" s="66">
        <f t="shared" si="43"/>
        <v>0</v>
      </c>
      <c r="AG217" s="66">
        <f t="shared" si="33"/>
        <v>0</v>
      </c>
      <c r="AH217" s="66">
        <f t="shared" si="34"/>
        <v>0</v>
      </c>
      <c r="AI217" s="66">
        <f t="shared" si="35"/>
        <v>0</v>
      </c>
      <c r="AJ217" s="66">
        <f t="shared" si="36"/>
        <v>2</v>
      </c>
      <c r="AK217" s="66">
        <f t="shared" si="37"/>
        <v>0</v>
      </c>
    </row>
    <row r="218" spans="1:37" ht="61.5" hidden="1" customHeight="1">
      <c r="A218" s="35" t="s">
        <v>1450</v>
      </c>
      <c r="B218" s="36" t="s">
        <v>132</v>
      </c>
      <c r="C218" s="37" t="s">
        <v>621</v>
      </c>
      <c r="D218" s="32">
        <v>104021</v>
      </c>
      <c r="E218" s="37" t="s">
        <v>624</v>
      </c>
      <c r="F218" s="37" t="s">
        <v>625</v>
      </c>
      <c r="G218" s="38">
        <v>0</v>
      </c>
      <c r="H218" s="38">
        <v>1</v>
      </c>
      <c r="I218" s="37" t="s">
        <v>74</v>
      </c>
      <c r="J218" s="38">
        <v>2</v>
      </c>
      <c r="K218" s="39">
        <v>5333300</v>
      </c>
      <c r="L218" s="33"/>
      <c r="M218" s="32" t="s">
        <v>1503</v>
      </c>
      <c r="N218" s="62">
        <v>0.18</v>
      </c>
      <c r="O218" s="62">
        <v>0.18</v>
      </c>
      <c r="P218" s="65">
        <f t="shared" si="38"/>
        <v>0</v>
      </c>
      <c r="Q218" s="92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66">
        <f t="shared" si="39"/>
        <v>0</v>
      </c>
      <c r="AC218" s="66">
        <f t="shared" si="40"/>
        <v>0</v>
      </c>
      <c r="AD218" s="66">
        <f t="shared" si="41"/>
        <v>0</v>
      </c>
      <c r="AE218" s="66">
        <f t="shared" si="42"/>
        <v>1</v>
      </c>
      <c r="AF218" s="66">
        <f t="shared" si="43"/>
        <v>0</v>
      </c>
      <c r="AG218" s="66">
        <f t="shared" si="33"/>
        <v>0</v>
      </c>
      <c r="AH218" s="66">
        <f t="shared" si="34"/>
        <v>0</v>
      </c>
      <c r="AI218" s="66">
        <f t="shared" si="35"/>
        <v>0</v>
      </c>
      <c r="AJ218" s="66">
        <f t="shared" si="36"/>
        <v>2</v>
      </c>
      <c r="AK218" s="66">
        <f t="shared" si="37"/>
        <v>0</v>
      </c>
    </row>
    <row r="219" spans="1:37" ht="61.5" hidden="1" customHeight="1">
      <c r="A219" s="35" t="s">
        <v>1450</v>
      </c>
      <c r="B219" s="36" t="s">
        <v>132</v>
      </c>
      <c r="C219" s="37" t="s">
        <v>621</v>
      </c>
      <c r="D219" s="32">
        <v>300525</v>
      </c>
      <c r="E219" s="37" t="s">
        <v>622</v>
      </c>
      <c r="F219" s="37" t="s">
        <v>623</v>
      </c>
      <c r="G219" s="38">
        <v>0</v>
      </c>
      <c r="H219" s="38">
        <v>1</v>
      </c>
      <c r="I219" s="37" t="s">
        <v>74</v>
      </c>
      <c r="J219" s="38">
        <v>2</v>
      </c>
      <c r="K219" s="39">
        <v>5513750</v>
      </c>
      <c r="L219" s="33"/>
      <c r="M219" s="32" t="s">
        <v>1503</v>
      </c>
      <c r="N219" s="62">
        <v>0.04</v>
      </c>
      <c r="O219" s="62">
        <v>0.04</v>
      </c>
      <c r="P219" s="65">
        <f t="shared" si="38"/>
        <v>0</v>
      </c>
      <c r="Q219" s="92" t="s">
        <v>1522</v>
      </c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66">
        <f t="shared" si="39"/>
        <v>0</v>
      </c>
      <c r="AC219" s="66">
        <f t="shared" si="40"/>
        <v>0</v>
      </c>
      <c r="AD219" s="66">
        <f t="shared" si="41"/>
        <v>0</v>
      </c>
      <c r="AE219" s="66">
        <f t="shared" si="42"/>
        <v>1</v>
      </c>
      <c r="AF219" s="66">
        <f t="shared" si="43"/>
        <v>0</v>
      </c>
      <c r="AG219" s="66">
        <f t="shared" si="33"/>
        <v>0</v>
      </c>
      <c r="AH219" s="66">
        <f t="shared" si="34"/>
        <v>0</v>
      </c>
      <c r="AI219" s="66">
        <f t="shared" si="35"/>
        <v>0</v>
      </c>
      <c r="AJ219" s="66">
        <f t="shared" si="36"/>
        <v>2</v>
      </c>
      <c r="AK219" s="66">
        <f t="shared" si="37"/>
        <v>0</v>
      </c>
    </row>
    <row r="220" spans="1:37" ht="61.5" hidden="1" customHeight="1">
      <c r="A220" s="35" t="s">
        <v>1450</v>
      </c>
      <c r="B220" s="36" t="s">
        <v>132</v>
      </c>
      <c r="C220" s="37" t="s">
        <v>628</v>
      </c>
      <c r="D220" s="32">
        <v>156517</v>
      </c>
      <c r="E220" s="37" t="s">
        <v>629</v>
      </c>
      <c r="F220" s="37" t="s">
        <v>630</v>
      </c>
      <c r="G220" s="38">
        <v>0</v>
      </c>
      <c r="H220" s="38">
        <v>1</v>
      </c>
      <c r="I220" s="37" t="s">
        <v>126</v>
      </c>
      <c r="J220" s="38">
        <v>2</v>
      </c>
      <c r="K220" s="39">
        <v>6873140</v>
      </c>
      <c r="L220" s="33"/>
      <c r="M220" s="32" t="s">
        <v>1484</v>
      </c>
      <c r="N220" s="62">
        <v>0</v>
      </c>
      <c r="O220" s="62">
        <v>0</v>
      </c>
      <c r="P220" s="65">
        <f t="shared" si="38"/>
        <v>0</v>
      </c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66">
        <f t="shared" si="39"/>
        <v>0</v>
      </c>
      <c r="AC220" s="66">
        <f t="shared" si="40"/>
        <v>0</v>
      </c>
      <c r="AD220" s="66">
        <f t="shared" si="41"/>
        <v>1</v>
      </c>
      <c r="AE220" s="66">
        <f t="shared" si="42"/>
        <v>0</v>
      </c>
      <c r="AF220" s="66">
        <f t="shared" si="43"/>
        <v>0</v>
      </c>
      <c r="AG220" s="66">
        <f t="shared" si="33"/>
        <v>0</v>
      </c>
      <c r="AH220" s="66">
        <f t="shared" si="34"/>
        <v>0</v>
      </c>
      <c r="AI220" s="66">
        <f t="shared" si="35"/>
        <v>2</v>
      </c>
      <c r="AJ220" s="66">
        <f t="shared" si="36"/>
        <v>0</v>
      </c>
      <c r="AK220" s="66">
        <f t="shared" si="37"/>
        <v>0</v>
      </c>
    </row>
    <row r="221" spans="1:37" ht="61.5" hidden="1" customHeight="1">
      <c r="A221" s="35" t="s">
        <v>1450</v>
      </c>
      <c r="B221" s="36" t="s">
        <v>132</v>
      </c>
      <c r="C221" s="37" t="s">
        <v>631</v>
      </c>
      <c r="D221" s="32">
        <v>103839</v>
      </c>
      <c r="E221" s="37" t="s">
        <v>233</v>
      </c>
      <c r="F221" s="37" t="s">
        <v>632</v>
      </c>
      <c r="G221" s="38">
        <v>4</v>
      </c>
      <c r="H221" s="38">
        <v>1</v>
      </c>
      <c r="I221" s="37" t="s">
        <v>126</v>
      </c>
      <c r="J221" s="38">
        <v>2</v>
      </c>
      <c r="K221" s="39">
        <v>4417965.4101</v>
      </c>
      <c r="L221" s="33"/>
      <c r="M221" s="32" t="s">
        <v>1484</v>
      </c>
      <c r="N221" s="62">
        <v>0</v>
      </c>
      <c r="O221" s="62">
        <v>0</v>
      </c>
      <c r="P221" s="65">
        <f t="shared" si="38"/>
        <v>0</v>
      </c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66">
        <f t="shared" si="39"/>
        <v>0</v>
      </c>
      <c r="AC221" s="66">
        <f t="shared" si="40"/>
        <v>0</v>
      </c>
      <c r="AD221" s="66">
        <f t="shared" si="41"/>
        <v>1</v>
      </c>
      <c r="AE221" s="66">
        <f t="shared" si="42"/>
        <v>0</v>
      </c>
      <c r="AF221" s="66">
        <f t="shared" si="43"/>
        <v>0</v>
      </c>
      <c r="AG221" s="66">
        <f t="shared" si="33"/>
        <v>0</v>
      </c>
      <c r="AH221" s="66">
        <f t="shared" si="34"/>
        <v>0</v>
      </c>
      <c r="AI221" s="66">
        <f t="shared" si="35"/>
        <v>2</v>
      </c>
      <c r="AJ221" s="66">
        <f t="shared" si="36"/>
        <v>0</v>
      </c>
      <c r="AK221" s="66">
        <f t="shared" si="37"/>
        <v>0</v>
      </c>
    </row>
    <row r="222" spans="1:37" ht="61.5" hidden="1" customHeight="1">
      <c r="A222" s="35" t="s">
        <v>1450</v>
      </c>
      <c r="B222" s="36" t="s">
        <v>132</v>
      </c>
      <c r="C222" s="37" t="s">
        <v>633</v>
      </c>
      <c r="D222" s="32">
        <v>104397</v>
      </c>
      <c r="E222" s="37" t="s">
        <v>634</v>
      </c>
      <c r="F222" s="37" t="s">
        <v>635</v>
      </c>
      <c r="G222" s="38">
        <v>3</v>
      </c>
      <c r="H222" s="38">
        <v>1</v>
      </c>
      <c r="I222" s="37" t="s">
        <v>126</v>
      </c>
      <c r="J222" s="38">
        <v>2</v>
      </c>
      <c r="K222" s="39">
        <v>4035321.375575</v>
      </c>
      <c r="L222" s="33"/>
      <c r="M222" s="32" t="s">
        <v>1484</v>
      </c>
      <c r="N222" s="62">
        <v>0</v>
      </c>
      <c r="O222" s="62">
        <v>0</v>
      </c>
      <c r="P222" s="65">
        <f t="shared" si="38"/>
        <v>0</v>
      </c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66">
        <f t="shared" si="39"/>
        <v>0</v>
      </c>
      <c r="AC222" s="66">
        <f t="shared" si="40"/>
        <v>0</v>
      </c>
      <c r="AD222" s="66">
        <f t="shared" si="41"/>
        <v>1</v>
      </c>
      <c r="AE222" s="66">
        <f t="shared" si="42"/>
        <v>0</v>
      </c>
      <c r="AF222" s="66">
        <f t="shared" si="43"/>
        <v>0</v>
      </c>
      <c r="AG222" s="66">
        <f t="shared" si="33"/>
        <v>0</v>
      </c>
      <c r="AH222" s="66">
        <f t="shared" si="34"/>
        <v>0</v>
      </c>
      <c r="AI222" s="66">
        <f t="shared" si="35"/>
        <v>2</v>
      </c>
      <c r="AJ222" s="66">
        <f t="shared" si="36"/>
        <v>0</v>
      </c>
      <c r="AK222" s="66">
        <f t="shared" si="37"/>
        <v>0</v>
      </c>
    </row>
    <row r="223" spans="1:37" ht="61.5" hidden="1" customHeight="1">
      <c r="A223" s="35" t="s">
        <v>1450</v>
      </c>
      <c r="B223" s="36" t="s">
        <v>143</v>
      </c>
      <c r="C223" s="37" t="s">
        <v>438</v>
      </c>
      <c r="D223" s="32">
        <v>107035</v>
      </c>
      <c r="E223" s="37" t="s">
        <v>439</v>
      </c>
      <c r="F223" s="37" t="s">
        <v>440</v>
      </c>
      <c r="G223" s="38">
        <v>1</v>
      </c>
      <c r="H223" s="38">
        <v>1</v>
      </c>
      <c r="I223" s="37" t="s">
        <v>80</v>
      </c>
      <c r="J223" s="38">
        <v>4</v>
      </c>
      <c r="K223" s="39">
        <v>11408450</v>
      </c>
      <c r="L223" s="33"/>
      <c r="M223" s="32" t="s">
        <v>1503</v>
      </c>
      <c r="N223" s="62">
        <v>0.4</v>
      </c>
      <c r="O223" s="62">
        <v>0.4</v>
      </c>
      <c r="P223" s="65">
        <f t="shared" si="38"/>
        <v>0</v>
      </c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66">
        <f t="shared" si="39"/>
        <v>0</v>
      </c>
      <c r="AC223" s="66">
        <f t="shared" si="40"/>
        <v>0</v>
      </c>
      <c r="AD223" s="66">
        <f t="shared" si="41"/>
        <v>0</v>
      </c>
      <c r="AE223" s="66">
        <f t="shared" si="42"/>
        <v>1</v>
      </c>
      <c r="AF223" s="66">
        <f t="shared" si="43"/>
        <v>0</v>
      </c>
      <c r="AG223" s="66">
        <f t="shared" si="33"/>
        <v>0</v>
      </c>
      <c r="AH223" s="66">
        <f t="shared" si="34"/>
        <v>0</v>
      </c>
      <c r="AI223" s="66">
        <f t="shared" si="35"/>
        <v>0</v>
      </c>
      <c r="AJ223" s="66">
        <f t="shared" si="36"/>
        <v>4</v>
      </c>
      <c r="AK223" s="66">
        <f t="shared" si="37"/>
        <v>0</v>
      </c>
    </row>
    <row r="224" spans="1:37" ht="61.5" hidden="1" customHeight="1">
      <c r="A224" s="35" t="s">
        <v>1450</v>
      </c>
      <c r="B224" s="36" t="s">
        <v>143</v>
      </c>
      <c r="C224" s="37" t="s">
        <v>438</v>
      </c>
      <c r="D224" s="32">
        <v>107056</v>
      </c>
      <c r="E224" s="37" t="s">
        <v>462</v>
      </c>
      <c r="F224" s="37" t="s">
        <v>440</v>
      </c>
      <c r="G224" s="38">
        <v>1</v>
      </c>
      <c r="H224" s="38">
        <v>1</v>
      </c>
      <c r="I224" s="37" t="s">
        <v>80</v>
      </c>
      <c r="J224" s="38">
        <v>4</v>
      </c>
      <c r="K224" s="39">
        <v>11278125</v>
      </c>
      <c r="L224" s="33"/>
      <c r="M224" s="32" t="s">
        <v>1503</v>
      </c>
      <c r="N224" s="62">
        <v>0.4</v>
      </c>
      <c r="O224" s="62">
        <v>0.4</v>
      </c>
      <c r="P224" s="65">
        <f t="shared" si="38"/>
        <v>0</v>
      </c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66">
        <f t="shared" si="39"/>
        <v>0</v>
      </c>
      <c r="AC224" s="66">
        <f t="shared" si="40"/>
        <v>0</v>
      </c>
      <c r="AD224" s="66">
        <f t="shared" si="41"/>
        <v>0</v>
      </c>
      <c r="AE224" s="66">
        <f t="shared" si="42"/>
        <v>1</v>
      </c>
      <c r="AF224" s="66">
        <f t="shared" si="43"/>
        <v>0</v>
      </c>
      <c r="AG224" s="66">
        <f t="shared" si="33"/>
        <v>0</v>
      </c>
      <c r="AH224" s="66">
        <f t="shared" si="34"/>
        <v>0</v>
      </c>
      <c r="AI224" s="66">
        <f t="shared" si="35"/>
        <v>0</v>
      </c>
      <c r="AJ224" s="66">
        <f t="shared" si="36"/>
        <v>4</v>
      </c>
      <c r="AK224" s="66">
        <f t="shared" si="37"/>
        <v>0</v>
      </c>
    </row>
    <row r="225" spans="1:37" ht="61.5" hidden="1" customHeight="1">
      <c r="A225" s="35" t="s">
        <v>1450</v>
      </c>
      <c r="B225" s="36" t="s">
        <v>143</v>
      </c>
      <c r="C225" s="37" t="s">
        <v>438</v>
      </c>
      <c r="D225" s="32">
        <v>107052</v>
      </c>
      <c r="E225" s="37" t="s">
        <v>461</v>
      </c>
      <c r="F225" s="37" t="s">
        <v>440</v>
      </c>
      <c r="G225" s="38">
        <v>1</v>
      </c>
      <c r="H225" s="38">
        <v>1</v>
      </c>
      <c r="I225" s="37" t="s">
        <v>80</v>
      </c>
      <c r="J225" s="38">
        <v>4</v>
      </c>
      <c r="K225" s="39">
        <v>11408450</v>
      </c>
      <c r="L225" s="33"/>
      <c r="M225" s="32" t="s">
        <v>1503</v>
      </c>
      <c r="N225" s="62">
        <v>0.3</v>
      </c>
      <c r="O225" s="62">
        <v>0.3</v>
      </c>
      <c r="P225" s="65">
        <f t="shared" si="38"/>
        <v>0</v>
      </c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66">
        <f t="shared" si="39"/>
        <v>0</v>
      </c>
      <c r="AC225" s="66">
        <f t="shared" si="40"/>
        <v>0</v>
      </c>
      <c r="AD225" s="66">
        <f t="shared" si="41"/>
        <v>0</v>
      </c>
      <c r="AE225" s="66">
        <f t="shared" si="42"/>
        <v>1</v>
      </c>
      <c r="AF225" s="66">
        <f t="shared" si="43"/>
        <v>0</v>
      </c>
      <c r="AG225" s="66">
        <f t="shared" si="33"/>
        <v>0</v>
      </c>
      <c r="AH225" s="66">
        <f t="shared" si="34"/>
        <v>0</v>
      </c>
      <c r="AI225" s="66">
        <f t="shared" si="35"/>
        <v>0</v>
      </c>
      <c r="AJ225" s="66">
        <f t="shared" si="36"/>
        <v>4</v>
      </c>
      <c r="AK225" s="66">
        <f t="shared" si="37"/>
        <v>0</v>
      </c>
    </row>
    <row r="226" spans="1:37" ht="61.5" hidden="1" customHeight="1">
      <c r="A226" s="35" t="s">
        <v>1451</v>
      </c>
      <c r="B226" s="36" t="s">
        <v>143</v>
      </c>
      <c r="C226" s="37" t="s">
        <v>438</v>
      </c>
      <c r="D226" s="32">
        <v>500131</v>
      </c>
      <c r="E226" s="37" t="s">
        <v>463</v>
      </c>
      <c r="F226" s="37" t="s">
        <v>440</v>
      </c>
      <c r="G226" s="38">
        <v>1</v>
      </c>
      <c r="H226" s="38">
        <v>1</v>
      </c>
      <c r="I226" s="37" t="s">
        <v>42</v>
      </c>
      <c r="J226" s="38">
        <v>16</v>
      </c>
      <c r="K226" s="39">
        <v>37243614.804899991</v>
      </c>
      <c r="L226" s="33"/>
      <c r="M226" s="32" t="s">
        <v>1503</v>
      </c>
      <c r="N226" s="62">
        <v>0.1</v>
      </c>
      <c r="O226" s="62">
        <v>0.1</v>
      </c>
      <c r="P226" s="65">
        <f t="shared" si="38"/>
        <v>0</v>
      </c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66">
        <f t="shared" si="39"/>
        <v>0</v>
      </c>
      <c r="AC226" s="66">
        <f t="shared" si="40"/>
        <v>0</v>
      </c>
      <c r="AD226" s="66">
        <f t="shared" si="41"/>
        <v>0</v>
      </c>
      <c r="AE226" s="66">
        <f t="shared" si="42"/>
        <v>1</v>
      </c>
      <c r="AF226" s="66">
        <f t="shared" si="43"/>
        <v>0</v>
      </c>
      <c r="AG226" s="66">
        <f t="shared" si="33"/>
        <v>0</v>
      </c>
      <c r="AH226" s="66">
        <f t="shared" si="34"/>
        <v>0</v>
      </c>
      <c r="AI226" s="66">
        <f t="shared" si="35"/>
        <v>0</v>
      </c>
      <c r="AJ226" s="66">
        <f t="shared" si="36"/>
        <v>16</v>
      </c>
      <c r="AK226" s="66">
        <f t="shared" si="37"/>
        <v>0</v>
      </c>
    </row>
    <row r="227" spans="1:37" ht="61.5" hidden="1" customHeight="1">
      <c r="A227" s="35" t="s">
        <v>1450</v>
      </c>
      <c r="B227" s="36" t="s">
        <v>143</v>
      </c>
      <c r="C227" s="37" t="s">
        <v>636</v>
      </c>
      <c r="D227" s="32">
        <v>107031</v>
      </c>
      <c r="E227" s="37" t="s">
        <v>1388</v>
      </c>
      <c r="F227" s="37" t="s">
        <v>438</v>
      </c>
      <c r="G227" s="38">
        <v>1</v>
      </c>
      <c r="H227" s="38">
        <v>1</v>
      </c>
      <c r="I227" s="37" t="s">
        <v>42</v>
      </c>
      <c r="J227" s="38">
        <v>16</v>
      </c>
      <c r="K227" s="39">
        <v>41966940.171149991</v>
      </c>
      <c r="L227" s="33"/>
      <c r="M227" s="32" t="s">
        <v>1503</v>
      </c>
      <c r="N227" s="62">
        <v>0.4</v>
      </c>
      <c r="O227" s="62">
        <v>0.4</v>
      </c>
      <c r="P227" s="65">
        <f t="shared" si="38"/>
        <v>0</v>
      </c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66">
        <f t="shared" si="39"/>
        <v>0</v>
      </c>
      <c r="AC227" s="66">
        <f t="shared" si="40"/>
        <v>0</v>
      </c>
      <c r="AD227" s="66">
        <f t="shared" si="41"/>
        <v>0</v>
      </c>
      <c r="AE227" s="66">
        <f t="shared" si="42"/>
        <v>1</v>
      </c>
      <c r="AF227" s="66">
        <f t="shared" si="43"/>
        <v>0</v>
      </c>
      <c r="AG227" s="66">
        <f t="shared" si="33"/>
        <v>0</v>
      </c>
      <c r="AH227" s="66">
        <f t="shared" si="34"/>
        <v>0</v>
      </c>
      <c r="AI227" s="66">
        <f t="shared" si="35"/>
        <v>0</v>
      </c>
      <c r="AJ227" s="66">
        <f t="shared" si="36"/>
        <v>16</v>
      </c>
      <c r="AK227" s="66">
        <f t="shared" si="37"/>
        <v>0</v>
      </c>
    </row>
    <row r="228" spans="1:37" ht="61.5" hidden="1" customHeight="1">
      <c r="A228" s="35" t="s">
        <v>1450</v>
      </c>
      <c r="B228" s="36" t="s">
        <v>143</v>
      </c>
      <c r="C228" s="37" t="s">
        <v>144</v>
      </c>
      <c r="D228" s="32">
        <v>104415</v>
      </c>
      <c r="E228" s="37" t="s">
        <v>145</v>
      </c>
      <c r="F228" s="37" t="s">
        <v>146</v>
      </c>
      <c r="G228" s="38">
        <v>0</v>
      </c>
      <c r="H228" s="38">
        <v>1</v>
      </c>
      <c r="I228" s="37" t="s">
        <v>147</v>
      </c>
      <c r="J228" s="38">
        <v>16</v>
      </c>
      <c r="K228" s="39">
        <v>39380767.873674989</v>
      </c>
      <c r="L228" s="33"/>
      <c r="M228" s="32" t="s">
        <v>1503</v>
      </c>
      <c r="N228" s="62">
        <v>0.1</v>
      </c>
      <c r="O228" s="62">
        <v>0.1</v>
      </c>
      <c r="P228" s="65">
        <f t="shared" si="38"/>
        <v>0</v>
      </c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66">
        <f t="shared" si="39"/>
        <v>0</v>
      </c>
      <c r="AC228" s="66">
        <f t="shared" si="40"/>
        <v>0</v>
      </c>
      <c r="AD228" s="66">
        <f t="shared" si="41"/>
        <v>0</v>
      </c>
      <c r="AE228" s="66">
        <f t="shared" si="42"/>
        <v>1</v>
      </c>
      <c r="AF228" s="66">
        <f t="shared" si="43"/>
        <v>0</v>
      </c>
      <c r="AG228" s="66">
        <f t="shared" si="33"/>
        <v>0</v>
      </c>
      <c r="AH228" s="66">
        <f t="shared" si="34"/>
        <v>0</v>
      </c>
      <c r="AI228" s="66">
        <f t="shared" si="35"/>
        <v>0</v>
      </c>
      <c r="AJ228" s="66">
        <f t="shared" si="36"/>
        <v>16</v>
      </c>
      <c r="AK228" s="66">
        <f t="shared" si="37"/>
        <v>0</v>
      </c>
    </row>
    <row r="229" spans="1:37" ht="61.5" hidden="1" customHeight="1">
      <c r="A229" s="35" t="s">
        <v>1450</v>
      </c>
      <c r="B229" s="36" t="s">
        <v>143</v>
      </c>
      <c r="C229" s="37" t="s">
        <v>144</v>
      </c>
      <c r="D229" s="32">
        <v>104479</v>
      </c>
      <c r="E229" s="37" t="s">
        <v>444</v>
      </c>
      <c r="F229" s="37" t="s">
        <v>442</v>
      </c>
      <c r="G229" s="38">
        <v>0</v>
      </c>
      <c r="H229" s="38">
        <v>1</v>
      </c>
      <c r="I229" s="37" t="s">
        <v>76</v>
      </c>
      <c r="J229" s="38">
        <v>3</v>
      </c>
      <c r="K229" s="39">
        <v>5276161.2292999998</v>
      </c>
      <c r="L229" s="33"/>
      <c r="M229" s="32" t="s">
        <v>1503</v>
      </c>
      <c r="N229" s="62">
        <v>0.1</v>
      </c>
      <c r="O229" s="62">
        <v>0.1</v>
      </c>
      <c r="P229" s="65">
        <f t="shared" si="38"/>
        <v>0</v>
      </c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66">
        <f t="shared" si="39"/>
        <v>0</v>
      </c>
      <c r="AC229" s="66">
        <f t="shared" si="40"/>
        <v>0</v>
      </c>
      <c r="AD229" s="66">
        <f t="shared" si="41"/>
        <v>0</v>
      </c>
      <c r="AE229" s="66">
        <f t="shared" si="42"/>
        <v>1</v>
      </c>
      <c r="AF229" s="66">
        <f t="shared" si="43"/>
        <v>0</v>
      </c>
      <c r="AG229" s="66">
        <f t="shared" si="33"/>
        <v>0</v>
      </c>
      <c r="AH229" s="66">
        <f t="shared" si="34"/>
        <v>0</v>
      </c>
      <c r="AI229" s="66">
        <f t="shared" si="35"/>
        <v>0</v>
      </c>
      <c r="AJ229" s="66">
        <f t="shared" si="36"/>
        <v>3</v>
      </c>
      <c r="AK229" s="66">
        <f t="shared" si="37"/>
        <v>0</v>
      </c>
    </row>
    <row r="230" spans="1:37" ht="61.5" hidden="1" customHeight="1">
      <c r="A230" s="35" t="s">
        <v>1450</v>
      </c>
      <c r="B230" s="36" t="s">
        <v>143</v>
      </c>
      <c r="C230" s="37" t="s">
        <v>144</v>
      </c>
      <c r="D230" s="32">
        <v>305397</v>
      </c>
      <c r="E230" s="37" t="s">
        <v>441</v>
      </c>
      <c r="F230" s="37" t="s">
        <v>442</v>
      </c>
      <c r="G230" s="38">
        <v>0</v>
      </c>
      <c r="H230" s="38">
        <v>1</v>
      </c>
      <c r="I230" s="37" t="s">
        <v>19</v>
      </c>
      <c r="J230" s="38">
        <v>6</v>
      </c>
      <c r="K230" s="39">
        <v>20683422.828049999</v>
      </c>
      <c r="L230" s="33"/>
      <c r="M230" s="32" t="s">
        <v>1503</v>
      </c>
      <c r="N230" s="62">
        <v>0.1</v>
      </c>
      <c r="O230" s="62">
        <v>0.1</v>
      </c>
      <c r="P230" s="65">
        <f t="shared" si="38"/>
        <v>0</v>
      </c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66">
        <f t="shared" si="39"/>
        <v>0</v>
      </c>
      <c r="AC230" s="66">
        <f t="shared" si="40"/>
        <v>0</v>
      </c>
      <c r="AD230" s="66">
        <f t="shared" si="41"/>
        <v>0</v>
      </c>
      <c r="AE230" s="66">
        <f t="shared" si="42"/>
        <v>1</v>
      </c>
      <c r="AF230" s="66">
        <f t="shared" si="43"/>
        <v>0</v>
      </c>
      <c r="AG230" s="66">
        <f t="shared" si="33"/>
        <v>0</v>
      </c>
      <c r="AH230" s="66">
        <f t="shared" si="34"/>
        <v>0</v>
      </c>
      <c r="AI230" s="66">
        <f t="shared" si="35"/>
        <v>0</v>
      </c>
      <c r="AJ230" s="66">
        <f t="shared" si="36"/>
        <v>6</v>
      </c>
      <c r="AK230" s="66">
        <f t="shared" si="37"/>
        <v>0</v>
      </c>
    </row>
    <row r="231" spans="1:37" ht="61.5" hidden="1" customHeight="1">
      <c r="A231" s="35" t="s">
        <v>1450</v>
      </c>
      <c r="B231" s="36" t="s">
        <v>143</v>
      </c>
      <c r="C231" s="37" t="s">
        <v>144</v>
      </c>
      <c r="D231" s="32">
        <v>104412</v>
      </c>
      <c r="E231" s="37" t="s">
        <v>1389</v>
      </c>
      <c r="F231" s="37" t="s">
        <v>637</v>
      </c>
      <c r="G231" s="38">
        <v>0</v>
      </c>
      <c r="H231" s="38">
        <v>1</v>
      </c>
      <c r="I231" s="37" t="s">
        <v>80</v>
      </c>
      <c r="J231" s="38">
        <v>4</v>
      </c>
      <c r="K231" s="39">
        <v>12222713.702800002</v>
      </c>
      <c r="L231" s="33"/>
      <c r="M231" s="32" t="s">
        <v>1503</v>
      </c>
      <c r="N231" s="62">
        <v>0.1</v>
      </c>
      <c r="O231" s="62">
        <v>0.1</v>
      </c>
      <c r="P231" s="65">
        <f t="shared" si="38"/>
        <v>0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66">
        <f t="shared" si="39"/>
        <v>0</v>
      </c>
      <c r="AC231" s="66">
        <f t="shared" si="40"/>
        <v>0</v>
      </c>
      <c r="AD231" s="66">
        <f t="shared" si="41"/>
        <v>0</v>
      </c>
      <c r="AE231" s="66">
        <f t="shared" si="42"/>
        <v>1</v>
      </c>
      <c r="AF231" s="66">
        <f t="shared" si="43"/>
        <v>0</v>
      </c>
      <c r="AG231" s="66">
        <f t="shared" si="33"/>
        <v>0</v>
      </c>
      <c r="AH231" s="66">
        <f t="shared" si="34"/>
        <v>0</v>
      </c>
      <c r="AI231" s="66">
        <f t="shared" si="35"/>
        <v>0</v>
      </c>
      <c r="AJ231" s="66">
        <f t="shared" si="36"/>
        <v>4</v>
      </c>
      <c r="AK231" s="66">
        <f t="shared" si="37"/>
        <v>0</v>
      </c>
    </row>
    <row r="232" spans="1:37" ht="61.5" hidden="1" customHeight="1">
      <c r="A232" s="35" t="s">
        <v>1450</v>
      </c>
      <c r="B232" s="36" t="s">
        <v>143</v>
      </c>
      <c r="C232" s="37" t="s">
        <v>144</v>
      </c>
      <c r="D232" s="32">
        <v>157516</v>
      </c>
      <c r="E232" s="37" t="s">
        <v>638</v>
      </c>
      <c r="F232" s="37" t="s">
        <v>639</v>
      </c>
      <c r="G232" s="38">
        <v>0</v>
      </c>
      <c r="H232" s="38">
        <v>1</v>
      </c>
      <c r="I232" s="37" t="s">
        <v>74</v>
      </c>
      <c r="J232" s="38">
        <v>2</v>
      </c>
      <c r="K232" s="39">
        <v>4895701.3715999983</v>
      </c>
      <c r="L232" s="33"/>
      <c r="M232" s="32" t="s">
        <v>1503</v>
      </c>
      <c r="N232" s="62">
        <v>0.1</v>
      </c>
      <c r="O232" s="62">
        <v>0.1</v>
      </c>
      <c r="P232" s="65">
        <f t="shared" si="38"/>
        <v>0</v>
      </c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66">
        <f t="shared" si="39"/>
        <v>0</v>
      </c>
      <c r="AC232" s="66">
        <f t="shared" si="40"/>
        <v>0</v>
      </c>
      <c r="AD232" s="66">
        <f t="shared" si="41"/>
        <v>0</v>
      </c>
      <c r="AE232" s="66">
        <f t="shared" si="42"/>
        <v>1</v>
      </c>
      <c r="AF232" s="66">
        <f t="shared" si="43"/>
        <v>0</v>
      </c>
      <c r="AG232" s="66">
        <f t="shared" si="33"/>
        <v>0</v>
      </c>
      <c r="AH232" s="66">
        <f t="shared" si="34"/>
        <v>0</v>
      </c>
      <c r="AI232" s="66">
        <f t="shared" si="35"/>
        <v>0</v>
      </c>
      <c r="AJ232" s="66">
        <f t="shared" si="36"/>
        <v>2</v>
      </c>
      <c r="AK232" s="66">
        <f t="shared" si="37"/>
        <v>0</v>
      </c>
    </row>
    <row r="233" spans="1:37" ht="61.5" hidden="1" customHeight="1">
      <c r="A233" s="35" t="s">
        <v>1450</v>
      </c>
      <c r="B233" s="36" t="s">
        <v>143</v>
      </c>
      <c r="C233" s="37" t="s">
        <v>144</v>
      </c>
      <c r="D233" s="32">
        <v>104463</v>
      </c>
      <c r="E233" s="37" t="s">
        <v>443</v>
      </c>
      <c r="F233" s="37" t="s">
        <v>442</v>
      </c>
      <c r="G233" s="38">
        <v>0</v>
      </c>
      <c r="H233" s="38">
        <v>1</v>
      </c>
      <c r="I233" s="37" t="s">
        <v>76</v>
      </c>
      <c r="J233" s="38">
        <v>3</v>
      </c>
      <c r="K233" s="39">
        <v>5276161.2292999998</v>
      </c>
      <c r="L233" s="33"/>
      <c r="M233" s="32" t="s">
        <v>1503</v>
      </c>
      <c r="N233" s="62">
        <v>0.1</v>
      </c>
      <c r="O233" s="62">
        <v>0.1</v>
      </c>
      <c r="P233" s="65">
        <f t="shared" si="38"/>
        <v>0</v>
      </c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66">
        <f t="shared" si="39"/>
        <v>0</v>
      </c>
      <c r="AC233" s="66">
        <f t="shared" si="40"/>
        <v>0</v>
      </c>
      <c r="AD233" s="66">
        <f t="shared" si="41"/>
        <v>0</v>
      </c>
      <c r="AE233" s="66">
        <f t="shared" si="42"/>
        <v>1</v>
      </c>
      <c r="AF233" s="66">
        <f t="shared" si="43"/>
        <v>0</v>
      </c>
      <c r="AG233" s="66">
        <f t="shared" si="33"/>
        <v>0</v>
      </c>
      <c r="AH233" s="66">
        <f t="shared" si="34"/>
        <v>0</v>
      </c>
      <c r="AI233" s="66">
        <f t="shared" si="35"/>
        <v>0</v>
      </c>
      <c r="AJ233" s="66">
        <f t="shared" si="36"/>
        <v>3</v>
      </c>
      <c r="AK233" s="66">
        <f t="shared" si="37"/>
        <v>0</v>
      </c>
    </row>
    <row r="234" spans="1:37" ht="61.5" hidden="1" customHeight="1">
      <c r="A234" s="35" t="s">
        <v>1450</v>
      </c>
      <c r="B234" s="36" t="s">
        <v>143</v>
      </c>
      <c r="C234" s="37" t="s">
        <v>640</v>
      </c>
      <c r="D234" s="32">
        <v>104552</v>
      </c>
      <c r="E234" s="37" t="s">
        <v>641</v>
      </c>
      <c r="F234" s="37" t="s">
        <v>642</v>
      </c>
      <c r="G234" s="38">
        <v>2</v>
      </c>
      <c r="H234" s="38">
        <v>1</v>
      </c>
      <c r="I234" s="37" t="s">
        <v>80</v>
      </c>
      <c r="J234" s="38">
        <v>4</v>
      </c>
      <c r="K234" s="39">
        <v>12222713.702800002</v>
      </c>
      <c r="L234" s="33"/>
      <c r="M234" s="32" t="s">
        <v>1503</v>
      </c>
      <c r="N234" s="62">
        <v>0.3</v>
      </c>
      <c r="O234" s="62">
        <v>0.3</v>
      </c>
      <c r="P234" s="65">
        <f t="shared" si="38"/>
        <v>0</v>
      </c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66">
        <f t="shared" si="39"/>
        <v>0</v>
      </c>
      <c r="AC234" s="66">
        <f t="shared" si="40"/>
        <v>0</v>
      </c>
      <c r="AD234" s="66">
        <f t="shared" si="41"/>
        <v>0</v>
      </c>
      <c r="AE234" s="66">
        <f t="shared" si="42"/>
        <v>1</v>
      </c>
      <c r="AF234" s="66">
        <f t="shared" si="43"/>
        <v>0</v>
      </c>
      <c r="AG234" s="66">
        <f t="shared" si="33"/>
        <v>0</v>
      </c>
      <c r="AH234" s="66">
        <f t="shared" si="34"/>
        <v>0</v>
      </c>
      <c r="AI234" s="66">
        <f t="shared" si="35"/>
        <v>0</v>
      </c>
      <c r="AJ234" s="66">
        <f t="shared" si="36"/>
        <v>4</v>
      </c>
      <c r="AK234" s="66">
        <f t="shared" si="37"/>
        <v>0</v>
      </c>
    </row>
    <row r="235" spans="1:37" ht="61.5" hidden="1" customHeight="1">
      <c r="A235" s="35" t="s">
        <v>1450</v>
      </c>
      <c r="B235" s="36" t="s">
        <v>143</v>
      </c>
      <c r="C235" s="37" t="s">
        <v>148</v>
      </c>
      <c r="D235" s="32">
        <v>104603</v>
      </c>
      <c r="E235" s="37" t="s">
        <v>643</v>
      </c>
      <c r="F235" s="37" t="s">
        <v>155</v>
      </c>
      <c r="G235" s="38">
        <v>1</v>
      </c>
      <c r="H235" s="38">
        <v>1</v>
      </c>
      <c r="I235" s="37" t="s">
        <v>19</v>
      </c>
      <c r="J235" s="38">
        <v>6</v>
      </c>
      <c r="K235" s="39">
        <v>16560095.395999998</v>
      </c>
      <c r="L235" s="33"/>
      <c r="M235" s="32" t="s">
        <v>1503</v>
      </c>
      <c r="N235" s="62">
        <v>0.3</v>
      </c>
      <c r="O235" s="62">
        <v>0.3</v>
      </c>
      <c r="P235" s="65">
        <f t="shared" si="38"/>
        <v>0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66">
        <f t="shared" si="39"/>
        <v>0</v>
      </c>
      <c r="AC235" s="66">
        <f t="shared" si="40"/>
        <v>0</v>
      </c>
      <c r="AD235" s="66">
        <f t="shared" si="41"/>
        <v>0</v>
      </c>
      <c r="AE235" s="66">
        <f t="shared" si="42"/>
        <v>1</v>
      </c>
      <c r="AF235" s="66">
        <f t="shared" si="43"/>
        <v>0</v>
      </c>
      <c r="AG235" s="66">
        <f t="shared" si="33"/>
        <v>0</v>
      </c>
      <c r="AH235" s="66">
        <f t="shared" si="34"/>
        <v>0</v>
      </c>
      <c r="AI235" s="66">
        <f t="shared" si="35"/>
        <v>0</v>
      </c>
      <c r="AJ235" s="66">
        <f t="shared" si="36"/>
        <v>6</v>
      </c>
      <c r="AK235" s="66">
        <f t="shared" si="37"/>
        <v>0</v>
      </c>
    </row>
    <row r="236" spans="1:37" ht="61.5" hidden="1" customHeight="1">
      <c r="A236" s="35" t="s">
        <v>1450</v>
      </c>
      <c r="B236" s="36" t="s">
        <v>143</v>
      </c>
      <c r="C236" s="37" t="s">
        <v>148</v>
      </c>
      <c r="D236" s="32">
        <v>104539</v>
      </c>
      <c r="E236" s="37" t="s">
        <v>153</v>
      </c>
      <c r="F236" s="37" t="s">
        <v>150</v>
      </c>
      <c r="G236" s="38">
        <v>1</v>
      </c>
      <c r="H236" s="38">
        <v>1</v>
      </c>
      <c r="I236" s="37" t="s">
        <v>139</v>
      </c>
      <c r="J236" s="38">
        <v>10</v>
      </c>
      <c r="K236" s="39">
        <v>27568749.177949995</v>
      </c>
      <c r="L236" s="33"/>
      <c r="M236" s="32" t="s">
        <v>1503</v>
      </c>
      <c r="N236" s="62">
        <v>0.3</v>
      </c>
      <c r="O236" s="62">
        <v>0.3</v>
      </c>
      <c r="P236" s="65">
        <f t="shared" si="38"/>
        <v>0</v>
      </c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66">
        <f t="shared" si="39"/>
        <v>0</v>
      </c>
      <c r="AC236" s="66">
        <f t="shared" si="40"/>
        <v>0</v>
      </c>
      <c r="AD236" s="66">
        <f t="shared" si="41"/>
        <v>0</v>
      </c>
      <c r="AE236" s="66">
        <f t="shared" si="42"/>
        <v>1</v>
      </c>
      <c r="AF236" s="66">
        <f t="shared" si="43"/>
        <v>0</v>
      </c>
      <c r="AG236" s="66">
        <f t="shared" si="33"/>
        <v>0</v>
      </c>
      <c r="AH236" s="66">
        <f t="shared" si="34"/>
        <v>0</v>
      </c>
      <c r="AI236" s="66">
        <f t="shared" si="35"/>
        <v>0</v>
      </c>
      <c r="AJ236" s="66">
        <f t="shared" si="36"/>
        <v>10</v>
      </c>
      <c r="AK236" s="66">
        <f t="shared" si="37"/>
        <v>0</v>
      </c>
    </row>
    <row r="237" spans="1:37" ht="61.5" hidden="1" customHeight="1">
      <c r="A237" s="35" t="s">
        <v>1450</v>
      </c>
      <c r="B237" s="36" t="s">
        <v>143</v>
      </c>
      <c r="C237" s="37" t="s">
        <v>148</v>
      </c>
      <c r="D237" s="32">
        <v>104600</v>
      </c>
      <c r="E237" s="37" t="s">
        <v>157</v>
      </c>
      <c r="F237" s="37" t="s">
        <v>155</v>
      </c>
      <c r="G237" s="38">
        <v>1</v>
      </c>
      <c r="H237" s="38">
        <v>1</v>
      </c>
      <c r="I237" s="37" t="s">
        <v>80</v>
      </c>
      <c r="J237" s="38">
        <v>4</v>
      </c>
      <c r="K237" s="39">
        <v>16103622.599849997</v>
      </c>
      <c r="L237" s="33"/>
      <c r="M237" s="32" t="s">
        <v>1503</v>
      </c>
      <c r="N237" s="62">
        <v>0.3</v>
      </c>
      <c r="O237" s="62">
        <v>0.3</v>
      </c>
      <c r="P237" s="65">
        <f t="shared" si="38"/>
        <v>0</v>
      </c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66">
        <f t="shared" si="39"/>
        <v>0</v>
      </c>
      <c r="AC237" s="66">
        <f t="shared" si="40"/>
        <v>0</v>
      </c>
      <c r="AD237" s="66">
        <f t="shared" si="41"/>
        <v>0</v>
      </c>
      <c r="AE237" s="66">
        <f t="shared" si="42"/>
        <v>1</v>
      </c>
      <c r="AF237" s="66">
        <f t="shared" si="43"/>
        <v>0</v>
      </c>
      <c r="AG237" s="66">
        <f t="shared" si="33"/>
        <v>0</v>
      </c>
      <c r="AH237" s="66">
        <f t="shared" si="34"/>
        <v>0</v>
      </c>
      <c r="AI237" s="66">
        <f t="shared" si="35"/>
        <v>0</v>
      </c>
      <c r="AJ237" s="66">
        <f t="shared" si="36"/>
        <v>4</v>
      </c>
      <c r="AK237" s="66">
        <f t="shared" si="37"/>
        <v>0</v>
      </c>
    </row>
    <row r="238" spans="1:37" ht="61.5" hidden="1" customHeight="1">
      <c r="A238" s="35" t="s">
        <v>1450</v>
      </c>
      <c r="B238" s="36" t="s">
        <v>143</v>
      </c>
      <c r="C238" s="37" t="s">
        <v>148</v>
      </c>
      <c r="D238" s="32">
        <v>104538</v>
      </c>
      <c r="E238" s="37" t="s">
        <v>152</v>
      </c>
      <c r="F238" s="37" t="s">
        <v>150</v>
      </c>
      <c r="G238" s="38">
        <v>1</v>
      </c>
      <c r="H238" s="38">
        <v>1</v>
      </c>
      <c r="I238" s="37" t="s">
        <v>139</v>
      </c>
      <c r="J238" s="38">
        <v>10</v>
      </c>
      <c r="K238" s="39">
        <v>27568749.177949995</v>
      </c>
      <c r="L238" s="33"/>
      <c r="M238" s="32" t="s">
        <v>1503</v>
      </c>
      <c r="N238" s="62">
        <v>0.3</v>
      </c>
      <c r="O238" s="62">
        <v>0.3</v>
      </c>
      <c r="P238" s="65">
        <f t="shared" si="38"/>
        <v>0</v>
      </c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66">
        <f t="shared" si="39"/>
        <v>0</v>
      </c>
      <c r="AC238" s="66">
        <f t="shared" si="40"/>
        <v>0</v>
      </c>
      <c r="AD238" s="66">
        <f t="shared" si="41"/>
        <v>0</v>
      </c>
      <c r="AE238" s="66">
        <f t="shared" si="42"/>
        <v>1</v>
      </c>
      <c r="AF238" s="66">
        <f t="shared" si="43"/>
        <v>0</v>
      </c>
      <c r="AG238" s="66">
        <f t="shared" si="33"/>
        <v>0</v>
      </c>
      <c r="AH238" s="66">
        <f t="shared" si="34"/>
        <v>0</v>
      </c>
      <c r="AI238" s="66">
        <f t="shared" si="35"/>
        <v>0</v>
      </c>
      <c r="AJ238" s="66">
        <f t="shared" si="36"/>
        <v>10</v>
      </c>
      <c r="AK238" s="66">
        <f t="shared" si="37"/>
        <v>0</v>
      </c>
    </row>
    <row r="239" spans="1:37" ht="61.5" hidden="1" customHeight="1">
      <c r="A239" s="35" t="s">
        <v>1450</v>
      </c>
      <c r="B239" s="36" t="s">
        <v>143</v>
      </c>
      <c r="C239" s="37" t="s">
        <v>148</v>
      </c>
      <c r="D239" s="32">
        <v>104610</v>
      </c>
      <c r="E239" s="37" t="s">
        <v>158</v>
      </c>
      <c r="F239" s="37" t="s">
        <v>159</v>
      </c>
      <c r="G239" s="38">
        <v>1</v>
      </c>
      <c r="H239" s="38">
        <v>1</v>
      </c>
      <c r="I239" s="37" t="s">
        <v>19</v>
      </c>
      <c r="J239" s="38">
        <v>6</v>
      </c>
      <c r="K239" s="39">
        <v>19492200.067724999</v>
      </c>
      <c r="L239" s="33"/>
      <c r="M239" s="32" t="s">
        <v>1503</v>
      </c>
      <c r="N239" s="62">
        <v>0.3</v>
      </c>
      <c r="O239" s="62">
        <v>0.3</v>
      </c>
      <c r="P239" s="65">
        <f t="shared" si="38"/>
        <v>0</v>
      </c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66">
        <f t="shared" si="39"/>
        <v>0</v>
      </c>
      <c r="AC239" s="66">
        <f t="shared" si="40"/>
        <v>0</v>
      </c>
      <c r="AD239" s="66">
        <f t="shared" si="41"/>
        <v>0</v>
      </c>
      <c r="AE239" s="66">
        <f t="shared" si="42"/>
        <v>1</v>
      </c>
      <c r="AF239" s="66">
        <f t="shared" si="43"/>
        <v>0</v>
      </c>
      <c r="AG239" s="66">
        <f t="shared" si="33"/>
        <v>0</v>
      </c>
      <c r="AH239" s="66">
        <f t="shared" si="34"/>
        <v>0</v>
      </c>
      <c r="AI239" s="66">
        <f t="shared" si="35"/>
        <v>0</v>
      </c>
      <c r="AJ239" s="66">
        <f t="shared" si="36"/>
        <v>6</v>
      </c>
      <c r="AK239" s="66">
        <f t="shared" si="37"/>
        <v>0</v>
      </c>
    </row>
    <row r="240" spans="1:37" ht="61.5" hidden="1" customHeight="1">
      <c r="A240" s="35" t="s">
        <v>1450</v>
      </c>
      <c r="B240" s="36" t="s">
        <v>143</v>
      </c>
      <c r="C240" s="37" t="s">
        <v>148</v>
      </c>
      <c r="D240" s="32">
        <v>104576</v>
      </c>
      <c r="E240" s="37" t="s">
        <v>156</v>
      </c>
      <c r="F240" s="37" t="s">
        <v>155</v>
      </c>
      <c r="G240" s="38">
        <v>1</v>
      </c>
      <c r="H240" s="38">
        <v>1</v>
      </c>
      <c r="I240" s="37" t="s">
        <v>80</v>
      </c>
      <c r="J240" s="38">
        <v>4</v>
      </c>
      <c r="K240" s="39">
        <v>15642467.777825003</v>
      </c>
      <c r="L240" s="33"/>
      <c r="M240" s="32" t="s">
        <v>1503</v>
      </c>
      <c r="N240" s="62">
        <v>0.3</v>
      </c>
      <c r="O240" s="62">
        <v>0.3</v>
      </c>
      <c r="P240" s="65">
        <f t="shared" si="38"/>
        <v>0</v>
      </c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66">
        <f t="shared" si="39"/>
        <v>0</v>
      </c>
      <c r="AC240" s="66">
        <f t="shared" si="40"/>
        <v>0</v>
      </c>
      <c r="AD240" s="66">
        <f t="shared" si="41"/>
        <v>0</v>
      </c>
      <c r="AE240" s="66">
        <f t="shared" si="42"/>
        <v>1</v>
      </c>
      <c r="AF240" s="66">
        <f t="shared" si="43"/>
        <v>0</v>
      </c>
      <c r="AG240" s="66">
        <f t="shared" si="33"/>
        <v>0</v>
      </c>
      <c r="AH240" s="66">
        <f t="shared" si="34"/>
        <v>0</v>
      </c>
      <c r="AI240" s="66">
        <f t="shared" si="35"/>
        <v>0</v>
      </c>
      <c r="AJ240" s="66">
        <f t="shared" si="36"/>
        <v>4</v>
      </c>
      <c r="AK240" s="66">
        <f t="shared" si="37"/>
        <v>0</v>
      </c>
    </row>
    <row r="241" spans="1:37" ht="61.5" hidden="1" customHeight="1">
      <c r="A241" s="35" t="s">
        <v>1450</v>
      </c>
      <c r="B241" s="36" t="s">
        <v>143</v>
      </c>
      <c r="C241" s="37" t="s">
        <v>148</v>
      </c>
      <c r="D241" s="32">
        <v>104702</v>
      </c>
      <c r="E241" s="37" t="s">
        <v>161</v>
      </c>
      <c r="F241" s="37" t="s">
        <v>162</v>
      </c>
      <c r="G241" s="38">
        <v>1</v>
      </c>
      <c r="H241" s="38">
        <v>1</v>
      </c>
      <c r="I241" s="37" t="s">
        <v>80</v>
      </c>
      <c r="J241" s="38">
        <v>4</v>
      </c>
      <c r="K241" s="39">
        <v>15423968.6823</v>
      </c>
      <c r="L241" s="33"/>
      <c r="M241" s="32" t="s">
        <v>1503</v>
      </c>
      <c r="N241" s="62">
        <v>0.2</v>
      </c>
      <c r="O241" s="62">
        <v>0.2</v>
      </c>
      <c r="P241" s="65">
        <f t="shared" si="38"/>
        <v>0</v>
      </c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66">
        <f t="shared" si="39"/>
        <v>0</v>
      </c>
      <c r="AC241" s="66">
        <f t="shared" si="40"/>
        <v>0</v>
      </c>
      <c r="AD241" s="66">
        <f t="shared" si="41"/>
        <v>0</v>
      </c>
      <c r="AE241" s="66">
        <f t="shared" si="42"/>
        <v>1</v>
      </c>
      <c r="AF241" s="66">
        <f t="shared" si="43"/>
        <v>0</v>
      </c>
      <c r="AG241" s="66">
        <f t="shared" si="33"/>
        <v>0</v>
      </c>
      <c r="AH241" s="66">
        <f t="shared" si="34"/>
        <v>0</v>
      </c>
      <c r="AI241" s="66">
        <f t="shared" si="35"/>
        <v>0</v>
      </c>
      <c r="AJ241" s="66">
        <f t="shared" si="36"/>
        <v>4</v>
      </c>
      <c r="AK241" s="66">
        <f t="shared" si="37"/>
        <v>0</v>
      </c>
    </row>
    <row r="242" spans="1:37" ht="61.5" hidden="1" customHeight="1">
      <c r="A242" s="35" t="s">
        <v>1450</v>
      </c>
      <c r="B242" s="36" t="s">
        <v>143</v>
      </c>
      <c r="C242" s="37" t="s">
        <v>148</v>
      </c>
      <c r="D242" s="32">
        <v>104575</v>
      </c>
      <c r="E242" s="37" t="s">
        <v>482</v>
      </c>
      <c r="F242" s="37" t="s">
        <v>155</v>
      </c>
      <c r="G242" s="38">
        <v>1</v>
      </c>
      <c r="H242" s="38">
        <v>1</v>
      </c>
      <c r="I242" s="37" t="s">
        <v>306</v>
      </c>
      <c r="J242" s="38">
        <v>8</v>
      </c>
      <c r="K242" s="39">
        <v>27752809.551375002</v>
      </c>
      <c r="L242" s="33"/>
      <c r="M242" s="32" t="s">
        <v>1503</v>
      </c>
      <c r="N242" s="62">
        <v>0.2</v>
      </c>
      <c r="O242" s="62">
        <v>0.2</v>
      </c>
      <c r="P242" s="65">
        <f t="shared" si="38"/>
        <v>0</v>
      </c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66">
        <f t="shared" si="39"/>
        <v>0</v>
      </c>
      <c r="AC242" s="66">
        <f t="shared" si="40"/>
        <v>0</v>
      </c>
      <c r="AD242" s="66">
        <f t="shared" si="41"/>
        <v>0</v>
      </c>
      <c r="AE242" s="66">
        <f t="shared" si="42"/>
        <v>1</v>
      </c>
      <c r="AF242" s="66">
        <f t="shared" si="43"/>
        <v>0</v>
      </c>
      <c r="AG242" s="66">
        <f t="shared" si="33"/>
        <v>0</v>
      </c>
      <c r="AH242" s="66">
        <f t="shared" si="34"/>
        <v>0</v>
      </c>
      <c r="AI242" s="66">
        <f t="shared" si="35"/>
        <v>0</v>
      </c>
      <c r="AJ242" s="66">
        <f t="shared" si="36"/>
        <v>8</v>
      </c>
      <c r="AK242" s="66">
        <f t="shared" si="37"/>
        <v>0</v>
      </c>
    </row>
    <row r="243" spans="1:37" ht="61.5" hidden="1" customHeight="1">
      <c r="A243" s="35" t="s">
        <v>1450</v>
      </c>
      <c r="B243" s="36" t="s">
        <v>143</v>
      </c>
      <c r="C243" s="37" t="s">
        <v>148</v>
      </c>
      <c r="D243" s="32">
        <v>104573</v>
      </c>
      <c r="E243" s="37" t="s">
        <v>154</v>
      </c>
      <c r="F243" s="37" t="s">
        <v>155</v>
      </c>
      <c r="G243" s="38">
        <v>1</v>
      </c>
      <c r="H243" s="38">
        <v>1</v>
      </c>
      <c r="I243" s="37" t="s">
        <v>80</v>
      </c>
      <c r="J243" s="38">
        <v>4</v>
      </c>
      <c r="K243" s="39">
        <v>16054978.763525</v>
      </c>
      <c r="L243" s="33"/>
      <c r="M243" s="32" t="s">
        <v>1503</v>
      </c>
      <c r="N243" s="62">
        <v>0.2</v>
      </c>
      <c r="O243" s="62">
        <v>0.2</v>
      </c>
      <c r="P243" s="65">
        <f t="shared" si="38"/>
        <v>0</v>
      </c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66">
        <f t="shared" si="39"/>
        <v>0</v>
      </c>
      <c r="AC243" s="66">
        <f t="shared" si="40"/>
        <v>0</v>
      </c>
      <c r="AD243" s="66">
        <f t="shared" si="41"/>
        <v>0</v>
      </c>
      <c r="AE243" s="66">
        <f t="shared" si="42"/>
        <v>1</v>
      </c>
      <c r="AF243" s="66">
        <f t="shared" si="43"/>
        <v>0</v>
      </c>
      <c r="AG243" s="66">
        <f t="shared" si="33"/>
        <v>0</v>
      </c>
      <c r="AH243" s="66">
        <f t="shared" si="34"/>
        <v>0</v>
      </c>
      <c r="AI243" s="66">
        <f t="shared" si="35"/>
        <v>0</v>
      </c>
      <c r="AJ243" s="66">
        <f t="shared" si="36"/>
        <v>4</v>
      </c>
      <c r="AK243" s="66">
        <f t="shared" si="37"/>
        <v>0</v>
      </c>
    </row>
    <row r="244" spans="1:37" ht="61.5" hidden="1" customHeight="1">
      <c r="A244" s="35" t="s">
        <v>1450</v>
      </c>
      <c r="B244" s="36" t="s">
        <v>143</v>
      </c>
      <c r="C244" s="37" t="s">
        <v>148</v>
      </c>
      <c r="D244" s="32">
        <v>104531</v>
      </c>
      <c r="E244" s="37" t="s">
        <v>149</v>
      </c>
      <c r="F244" s="37" t="s">
        <v>150</v>
      </c>
      <c r="G244" s="38">
        <v>1</v>
      </c>
      <c r="H244" s="38">
        <v>1</v>
      </c>
      <c r="I244" s="37" t="s">
        <v>80</v>
      </c>
      <c r="J244" s="38">
        <v>4</v>
      </c>
      <c r="K244" s="39">
        <v>15423968.6823</v>
      </c>
      <c r="L244" s="33"/>
      <c r="M244" s="32" t="s">
        <v>1503</v>
      </c>
      <c r="N244" s="62">
        <v>0.25</v>
      </c>
      <c r="O244" s="62">
        <v>0.25</v>
      </c>
      <c r="P244" s="65">
        <f t="shared" si="38"/>
        <v>0</v>
      </c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66">
        <f t="shared" si="39"/>
        <v>0</v>
      </c>
      <c r="AC244" s="66">
        <f t="shared" si="40"/>
        <v>0</v>
      </c>
      <c r="AD244" s="66">
        <f t="shared" si="41"/>
        <v>0</v>
      </c>
      <c r="AE244" s="66">
        <f t="shared" si="42"/>
        <v>1</v>
      </c>
      <c r="AF244" s="66">
        <f t="shared" si="43"/>
        <v>0</v>
      </c>
      <c r="AG244" s="66">
        <f t="shared" si="33"/>
        <v>0</v>
      </c>
      <c r="AH244" s="66">
        <f t="shared" si="34"/>
        <v>0</v>
      </c>
      <c r="AI244" s="66">
        <f t="shared" si="35"/>
        <v>0</v>
      </c>
      <c r="AJ244" s="66">
        <f t="shared" si="36"/>
        <v>4</v>
      </c>
      <c r="AK244" s="66">
        <f t="shared" si="37"/>
        <v>0</v>
      </c>
    </row>
    <row r="245" spans="1:37" ht="61.5" hidden="1" customHeight="1">
      <c r="A245" s="35" t="s">
        <v>1450</v>
      </c>
      <c r="B245" s="46" t="s">
        <v>143</v>
      </c>
      <c r="C245" s="47" t="s">
        <v>148</v>
      </c>
      <c r="D245" s="48">
        <v>104531</v>
      </c>
      <c r="E245" s="47" t="s">
        <v>149</v>
      </c>
      <c r="F245" s="47" t="s">
        <v>150</v>
      </c>
      <c r="G245" s="49">
        <v>1</v>
      </c>
      <c r="H245" s="49"/>
      <c r="I245" s="47" t="s">
        <v>80</v>
      </c>
      <c r="J245" s="49">
        <v>4</v>
      </c>
      <c r="K245" s="50">
        <v>15642467.777825003</v>
      </c>
      <c r="L245" s="108"/>
      <c r="M245" s="32" t="s">
        <v>1503</v>
      </c>
      <c r="N245" s="62">
        <v>0.15</v>
      </c>
      <c r="O245" s="62">
        <v>0.15</v>
      </c>
      <c r="P245" s="65">
        <f t="shared" si="38"/>
        <v>0</v>
      </c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66">
        <f t="shared" si="39"/>
        <v>0</v>
      </c>
      <c r="AC245" s="66">
        <f t="shared" si="40"/>
        <v>0</v>
      </c>
      <c r="AD245" s="66">
        <f t="shared" si="41"/>
        <v>0</v>
      </c>
      <c r="AE245" s="66">
        <f t="shared" si="42"/>
        <v>1</v>
      </c>
      <c r="AF245" s="66">
        <f t="shared" si="43"/>
        <v>0</v>
      </c>
      <c r="AG245" s="66">
        <f t="shared" si="33"/>
        <v>0</v>
      </c>
      <c r="AH245" s="66">
        <f t="shared" si="34"/>
        <v>0</v>
      </c>
      <c r="AI245" s="66">
        <f t="shared" si="35"/>
        <v>0</v>
      </c>
      <c r="AJ245" s="66">
        <f t="shared" si="36"/>
        <v>4</v>
      </c>
      <c r="AK245" s="66">
        <f t="shared" si="37"/>
        <v>0</v>
      </c>
    </row>
    <row r="246" spans="1:37" ht="61.5" hidden="1" customHeight="1">
      <c r="A246" s="35" t="s">
        <v>1451</v>
      </c>
      <c r="B246" s="36" t="s">
        <v>143</v>
      </c>
      <c r="C246" s="37" t="s">
        <v>148</v>
      </c>
      <c r="D246" s="38">
        <v>300701</v>
      </c>
      <c r="E246" s="37" t="s">
        <v>160</v>
      </c>
      <c r="F246" s="37" t="s">
        <v>159</v>
      </c>
      <c r="G246" s="38">
        <v>1</v>
      </c>
      <c r="H246" s="38">
        <v>1</v>
      </c>
      <c r="I246" s="37" t="s">
        <v>19</v>
      </c>
      <c r="J246" s="38">
        <v>6</v>
      </c>
      <c r="K246" s="39">
        <v>19492200.067724999</v>
      </c>
      <c r="L246" s="33"/>
      <c r="M246" s="32" t="s">
        <v>1503</v>
      </c>
      <c r="N246" s="62">
        <v>0.2</v>
      </c>
      <c r="O246" s="62">
        <v>0.2</v>
      </c>
      <c r="P246" s="65">
        <f t="shared" si="38"/>
        <v>0</v>
      </c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66">
        <f t="shared" si="39"/>
        <v>0</v>
      </c>
      <c r="AC246" s="66">
        <f t="shared" si="40"/>
        <v>0</v>
      </c>
      <c r="AD246" s="66">
        <f t="shared" si="41"/>
        <v>0</v>
      </c>
      <c r="AE246" s="66">
        <f t="shared" si="42"/>
        <v>1</v>
      </c>
      <c r="AF246" s="66">
        <f t="shared" si="43"/>
        <v>0</v>
      </c>
      <c r="AG246" s="66">
        <f t="shared" si="33"/>
        <v>0</v>
      </c>
      <c r="AH246" s="66">
        <f t="shared" si="34"/>
        <v>0</v>
      </c>
      <c r="AI246" s="66">
        <f t="shared" si="35"/>
        <v>0</v>
      </c>
      <c r="AJ246" s="66">
        <f t="shared" si="36"/>
        <v>6</v>
      </c>
      <c r="AK246" s="66">
        <f t="shared" si="37"/>
        <v>0</v>
      </c>
    </row>
    <row r="247" spans="1:37" ht="61.5" hidden="1" customHeight="1">
      <c r="A247" s="35" t="s">
        <v>1450</v>
      </c>
      <c r="B247" s="30" t="s">
        <v>143</v>
      </c>
      <c r="C247" s="31" t="s">
        <v>148</v>
      </c>
      <c r="D247" s="32">
        <v>104687</v>
      </c>
      <c r="E247" s="31" t="s">
        <v>169</v>
      </c>
      <c r="F247" s="31" t="s">
        <v>170</v>
      </c>
      <c r="G247" s="32">
        <v>2</v>
      </c>
      <c r="H247" s="32">
        <v>1</v>
      </c>
      <c r="I247" s="31" t="s">
        <v>94</v>
      </c>
      <c r="J247" s="32">
        <v>8</v>
      </c>
      <c r="K247" s="33">
        <v>20852000</v>
      </c>
      <c r="L247" s="33"/>
      <c r="M247" s="32" t="s">
        <v>1503</v>
      </c>
      <c r="N247" s="62">
        <v>0.3</v>
      </c>
      <c r="O247" s="62">
        <v>0.3</v>
      </c>
      <c r="P247" s="65">
        <f t="shared" si="38"/>
        <v>0</v>
      </c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66">
        <f t="shared" si="39"/>
        <v>0</v>
      </c>
      <c r="AC247" s="66">
        <f t="shared" si="40"/>
        <v>0</v>
      </c>
      <c r="AD247" s="66">
        <f t="shared" si="41"/>
        <v>0</v>
      </c>
      <c r="AE247" s="66">
        <f t="shared" si="42"/>
        <v>1</v>
      </c>
      <c r="AF247" s="66">
        <f t="shared" si="43"/>
        <v>0</v>
      </c>
      <c r="AG247" s="66">
        <f t="shared" si="33"/>
        <v>0</v>
      </c>
      <c r="AH247" s="66">
        <f t="shared" si="34"/>
        <v>0</v>
      </c>
      <c r="AI247" s="66">
        <f t="shared" si="35"/>
        <v>0</v>
      </c>
      <c r="AJ247" s="66">
        <f t="shared" si="36"/>
        <v>8</v>
      </c>
      <c r="AK247" s="66">
        <f t="shared" si="37"/>
        <v>0</v>
      </c>
    </row>
    <row r="248" spans="1:37" ht="61.5" hidden="1" customHeight="1">
      <c r="A248" s="35" t="s">
        <v>1450</v>
      </c>
      <c r="B248" s="36" t="s">
        <v>143</v>
      </c>
      <c r="C248" s="37" t="s">
        <v>148</v>
      </c>
      <c r="D248" s="32">
        <v>300700</v>
      </c>
      <c r="E248" s="37" t="s">
        <v>644</v>
      </c>
      <c r="F248" s="37" t="s">
        <v>645</v>
      </c>
      <c r="G248" s="38">
        <v>2</v>
      </c>
      <c r="H248" s="38">
        <v>1</v>
      </c>
      <c r="I248" s="37" t="s">
        <v>19</v>
      </c>
      <c r="J248" s="38">
        <v>6</v>
      </c>
      <c r="K248" s="39">
        <v>17875114.906399999</v>
      </c>
      <c r="L248" s="33"/>
      <c r="M248" s="32" t="s">
        <v>1503</v>
      </c>
      <c r="N248" s="62">
        <v>0.2</v>
      </c>
      <c r="O248" s="62">
        <v>0.2</v>
      </c>
      <c r="P248" s="65">
        <f t="shared" si="38"/>
        <v>0</v>
      </c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66">
        <f t="shared" si="39"/>
        <v>0</v>
      </c>
      <c r="AC248" s="66">
        <f t="shared" si="40"/>
        <v>0</v>
      </c>
      <c r="AD248" s="66">
        <f t="shared" si="41"/>
        <v>0</v>
      </c>
      <c r="AE248" s="66">
        <f t="shared" si="42"/>
        <v>1</v>
      </c>
      <c r="AF248" s="66">
        <f t="shared" si="43"/>
        <v>0</v>
      </c>
      <c r="AG248" s="66">
        <f t="shared" si="33"/>
        <v>0</v>
      </c>
      <c r="AH248" s="66">
        <f t="shared" si="34"/>
        <v>0</v>
      </c>
      <c r="AI248" s="66">
        <f t="shared" si="35"/>
        <v>0</v>
      </c>
      <c r="AJ248" s="66">
        <f t="shared" si="36"/>
        <v>6</v>
      </c>
      <c r="AK248" s="66">
        <f t="shared" si="37"/>
        <v>0</v>
      </c>
    </row>
    <row r="249" spans="1:37" ht="61.5" hidden="1" customHeight="1">
      <c r="A249" s="35" t="s">
        <v>1451</v>
      </c>
      <c r="B249" s="36" t="s">
        <v>143</v>
      </c>
      <c r="C249" s="37" t="s">
        <v>148</v>
      </c>
      <c r="D249" s="32">
        <v>306618</v>
      </c>
      <c r="E249" s="37" t="s">
        <v>167</v>
      </c>
      <c r="F249" s="37" t="s">
        <v>166</v>
      </c>
      <c r="G249" s="38">
        <v>2</v>
      </c>
      <c r="H249" s="38">
        <v>1</v>
      </c>
      <c r="I249" s="37" t="s">
        <v>41</v>
      </c>
      <c r="J249" s="38">
        <v>20</v>
      </c>
      <c r="K249" s="39">
        <v>47217750</v>
      </c>
      <c r="L249" s="33"/>
      <c r="M249" s="32" t="s">
        <v>1503</v>
      </c>
      <c r="N249" s="62">
        <v>0.2</v>
      </c>
      <c r="O249" s="62">
        <v>0.2</v>
      </c>
      <c r="P249" s="65">
        <f t="shared" si="38"/>
        <v>0</v>
      </c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66">
        <f t="shared" si="39"/>
        <v>0</v>
      </c>
      <c r="AC249" s="66">
        <f t="shared" si="40"/>
        <v>0</v>
      </c>
      <c r="AD249" s="66">
        <f t="shared" si="41"/>
        <v>0</v>
      </c>
      <c r="AE249" s="66">
        <f t="shared" si="42"/>
        <v>1</v>
      </c>
      <c r="AF249" s="66">
        <f t="shared" si="43"/>
        <v>0</v>
      </c>
      <c r="AG249" s="66">
        <f t="shared" si="33"/>
        <v>0</v>
      </c>
      <c r="AH249" s="66">
        <f t="shared" si="34"/>
        <v>0</v>
      </c>
      <c r="AI249" s="66">
        <f t="shared" si="35"/>
        <v>0</v>
      </c>
      <c r="AJ249" s="66">
        <f t="shared" si="36"/>
        <v>20</v>
      </c>
      <c r="AK249" s="66">
        <f t="shared" si="37"/>
        <v>0</v>
      </c>
    </row>
    <row r="250" spans="1:37" ht="61.5" hidden="1" customHeight="1">
      <c r="A250" s="35" t="s">
        <v>1450</v>
      </c>
      <c r="B250" s="36" t="s">
        <v>143</v>
      </c>
      <c r="C250" s="37" t="s">
        <v>148</v>
      </c>
      <c r="D250" s="32">
        <v>104631</v>
      </c>
      <c r="E250" s="37" t="s">
        <v>163</v>
      </c>
      <c r="F250" s="37" t="s">
        <v>164</v>
      </c>
      <c r="G250" s="38">
        <v>2</v>
      </c>
      <c r="H250" s="38">
        <v>1</v>
      </c>
      <c r="I250" s="37" t="s">
        <v>80</v>
      </c>
      <c r="J250" s="38">
        <v>4</v>
      </c>
      <c r="K250" s="39">
        <v>10726750</v>
      </c>
      <c r="L250" s="33"/>
      <c r="M250" s="32" t="s">
        <v>1503</v>
      </c>
      <c r="N250" s="62">
        <v>0.15</v>
      </c>
      <c r="O250" s="62">
        <v>0.15</v>
      </c>
      <c r="P250" s="65">
        <f t="shared" si="38"/>
        <v>0</v>
      </c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66">
        <f t="shared" si="39"/>
        <v>0</v>
      </c>
      <c r="AC250" s="66">
        <f t="shared" si="40"/>
        <v>0</v>
      </c>
      <c r="AD250" s="66">
        <f t="shared" si="41"/>
        <v>0</v>
      </c>
      <c r="AE250" s="66">
        <f t="shared" si="42"/>
        <v>1</v>
      </c>
      <c r="AF250" s="66">
        <f t="shared" si="43"/>
        <v>0</v>
      </c>
      <c r="AG250" s="66">
        <f t="shared" si="33"/>
        <v>0</v>
      </c>
      <c r="AH250" s="66">
        <f t="shared" si="34"/>
        <v>0</v>
      </c>
      <c r="AI250" s="66">
        <f t="shared" si="35"/>
        <v>0</v>
      </c>
      <c r="AJ250" s="66">
        <f t="shared" si="36"/>
        <v>4</v>
      </c>
      <c r="AK250" s="66">
        <f t="shared" si="37"/>
        <v>0</v>
      </c>
    </row>
    <row r="251" spans="1:37" ht="61.5" hidden="1" customHeight="1">
      <c r="A251" s="35" t="s">
        <v>1450</v>
      </c>
      <c r="B251" s="36" t="s">
        <v>143</v>
      </c>
      <c r="C251" s="37" t="s">
        <v>148</v>
      </c>
      <c r="D251" s="32">
        <v>104643</v>
      </c>
      <c r="E251" s="37" t="s">
        <v>165</v>
      </c>
      <c r="F251" s="37" t="s">
        <v>166</v>
      </c>
      <c r="G251" s="38">
        <v>2</v>
      </c>
      <c r="H251" s="38">
        <v>1</v>
      </c>
      <c r="I251" s="37" t="s">
        <v>94</v>
      </c>
      <c r="J251" s="38">
        <v>8</v>
      </c>
      <c r="K251" s="39">
        <v>20852000</v>
      </c>
      <c r="L251" s="33"/>
      <c r="M251" s="32" t="s">
        <v>1503</v>
      </c>
      <c r="N251" s="62">
        <v>0.15</v>
      </c>
      <c r="O251" s="62">
        <v>0.15</v>
      </c>
      <c r="P251" s="65">
        <f t="shared" si="38"/>
        <v>0</v>
      </c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66">
        <f t="shared" si="39"/>
        <v>0</v>
      </c>
      <c r="AC251" s="66">
        <f t="shared" si="40"/>
        <v>0</v>
      </c>
      <c r="AD251" s="66">
        <f t="shared" si="41"/>
        <v>0</v>
      </c>
      <c r="AE251" s="66">
        <f t="shared" si="42"/>
        <v>1</v>
      </c>
      <c r="AF251" s="66">
        <f t="shared" si="43"/>
        <v>0</v>
      </c>
      <c r="AG251" s="66">
        <f t="shared" si="33"/>
        <v>0</v>
      </c>
      <c r="AH251" s="66">
        <f t="shared" si="34"/>
        <v>0</v>
      </c>
      <c r="AI251" s="66">
        <f t="shared" si="35"/>
        <v>0</v>
      </c>
      <c r="AJ251" s="66">
        <f t="shared" si="36"/>
        <v>8</v>
      </c>
      <c r="AK251" s="66">
        <f t="shared" si="37"/>
        <v>0</v>
      </c>
    </row>
    <row r="252" spans="1:37" ht="61.5" hidden="1" customHeight="1">
      <c r="A252" s="35" t="s">
        <v>1450</v>
      </c>
      <c r="B252" s="36" t="s">
        <v>143</v>
      </c>
      <c r="C252" s="37" t="s">
        <v>148</v>
      </c>
      <c r="D252" s="32">
        <v>104636</v>
      </c>
      <c r="E252" s="37" t="s">
        <v>168</v>
      </c>
      <c r="F252" s="37" t="s">
        <v>166</v>
      </c>
      <c r="G252" s="38">
        <v>2</v>
      </c>
      <c r="H252" s="38">
        <v>1</v>
      </c>
      <c r="I252" s="37" t="s">
        <v>19</v>
      </c>
      <c r="J252" s="38">
        <v>6</v>
      </c>
      <c r="K252" s="39">
        <v>15238000</v>
      </c>
      <c r="L252" s="33"/>
      <c r="M252" s="32" t="s">
        <v>1503</v>
      </c>
      <c r="N252" s="62">
        <v>0.3</v>
      </c>
      <c r="O252" s="62">
        <v>0.3</v>
      </c>
      <c r="P252" s="65">
        <f t="shared" si="38"/>
        <v>0</v>
      </c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66">
        <f t="shared" si="39"/>
        <v>0</v>
      </c>
      <c r="AC252" s="66">
        <f t="shared" si="40"/>
        <v>0</v>
      </c>
      <c r="AD252" s="66">
        <f t="shared" si="41"/>
        <v>0</v>
      </c>
      <c r="AE252" s="66">
        <f t="shared" si="42"/>
        <v>1</v>
      </c>
      <c r="AF252" s="66">
        <f t="shared" si="43"/>
        <v>0</v>
      </c>
      <c r="AG252" s="66">
        <f t="shared" si="33"/>
        <v>0</v>
      </c>
      <c r="AH252" s="66">
        <f t="shared" si="34"/>
        <v>0</v>
      </c>
      <c r="AI252" s="66">
        <f t="shared" si="35"/>
        <v>0</v>
      </c>
      <c r="AJ252" s="66">
        <f t="shared" si="36"/>
        <v>6</v>
      </c>
      <c r="AK252" s="66">
        <f t="shared" si="37"/>
        <v>0</v>
      </c>
    </row>
    <row r="253" spans="1:37" ht="61.5" hidden="1" customHeight="1">
      <c r="A253" s="35" t="s">
        <v>1451</v>
      </c>
      <c r="B253" s="36" t="s">
        <v>143</v>
      </c>
      <c r="C253" s="37" t="s">
        <v>171</v>
      </c>
      <c r="D253" s="32">
        <v>300776</v>
      </c>
      <c r="E253" s="37" t="s">
        <v>1375</v>
      </c>
      <c r="F253" s="37" t="s">
        <v>1376</v>
      </c>
      <c r="G253" s="38">
        <v>1</v>
      </c>
      <c r="H253" s="38">
        <v>1</v>
      </c>
      <c r="I253" s="37" t="s">
        <v>135</v>
      </c>
      <c r="J253" s="38">
        <v>4</v>
      </c>
      <c r="K253" s="39">
        <v>7077921.6774999937</v>
      </c>
      <c r="L253" s="33"/>
      <c r="M253" s="32" t="s">
        <v>1503</v>
      </c>
      <c r="N253" s="62">
        <v>0</v>
      </c>
      <c r="O253" s="62">
        <v>0</v>
      </c>
      <c r="P253" s="65">
        <f t="shared" si="38"/>
        <v>0</v>
      </c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66">
        <f t="shared" si="39"/>
        <v>0</v>
      </c>
      <c r="AC253" s="66">
        <f t="shared" si="40"/>
        <v>0</v>
      </c>
      <c r="AD253" s="66">
        <f t="shared" si="41"/>
        <v>0</v>
      </c>
      <c r="AE253" s="66">
        <f t="shared" si="42"/>
        <v>1</v>
      </c>
      <c r="AF253" s="66">
        <f t="shared" si="43"/>
        <v>0</v>
      </c>
      <c r="AG253" s="66">
        <f t="shared" si="33"/>
        <v>0</v>
      </c>
      <c r="AH253" s="66">
        <f t="shared" si="34"/>
        <v>0</v>
      </c>
      <c r="AI253" s="66">
        <f t="shared" si="35"/>
        <v>0</v>
      </c>
      <c r="AJ253" s="66">
        <f t="shared" si="36"/>
        <v>4</v>
      </c>
      <c r="AK253" s="66">
        <f t="shared" si="37"/>
        <v>0</v>
      </c>
    </row>
    <row r="254" spans="1:37" ht="61.5" hidden="1" customHeight="1">
      <c r="A254" s="35" t="s">
        <v>1451</v>
      </c>
      <c r="B254" s="36" t="s">
        <v>143</v>
      </c>
      <c r="C254" s="37" t="s">
        <v>171</v>
      </c>
      <c r="D254" s="32">
        <v>300754</v>
      </c>
      <c r="E254" s="37" t="s">
        <v>172</v>
      </c>
      <c r="F254" s="37" t="s">
        <v>173</v>
      </c>
      <c r="G254" s="38">
        <v>1</v>
      </c>
      <c r="H254" s="38">
        <v>1</v>
      </c>
      <c r="I254" s="37" t="s">
        <v>46</v>
      </c>
      <c r="J254" s="38">
        <v>12</v>
      </c>
      <c r="K254" s="39">
        <v>41966940.171149991</v>
      </c>
      <c r="L254" s="33"/>
      <c r="M254" s="32" t="s">
        <v>1503</v>
      </c>
      <c r="N254" s="62">
        <v>0</v>
      </c>
      <c r="O254" s="62">
        <v>0</v>
      </c>
      <c r="P254" s="65">
        <f t="shared" si="38"/>
        <v>0</v>
      </c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66">
        <f t="shared" si="39"/>
        <v>0</v>
      </c>
      <c r="AC254" s="66">
        <f t="shared" si="40"/>
        <v>0</v>
      </c>
      <c r="AD254" s="66">
        <f t="shared" si="41"/>
        <v>0</v>
      </c>
      <c r="AE254" s="66">
        <f t="shared" si="42"/>
        <v>1</v>
      </c>
      <c r="AF254" s="66">
        <f t="shared" si="43"/>
        <v>0</v>
      </c>
      <c r="AG254" s="66">
        <f t="shared" si="33"/>
        <v>0</v>
      </c>
      <c r="AH254" s="66">
        <f t="shared" si="34"/>
        <v>0</v>
      </c>
      <c r="AI254" s="66">
        <f t="shared" si="35"/>
        <v>0</v>
      </c>
      <c r="AJ254" s="66">
        <f t="shared" si="36"/>
        <v>12</v>
      </c>
      <c r="AK254" s="66">
        <f t="shared" si="37"/>
        <v>0</v>
      </c>
    </row>
    <row r="255" spans="1:37" ht="61.5" hidden="1" customHeight="1">
      <c r="A255" s="35" t="s">
        <v>1450</v>
      </c>
      <c r="B255" s="36" t="s">
        <v>143</v>
      </c>
      <c r="C255" s="37" t="s">
        <v>171</v>
      </c>
      <c r="D255" s="32">
        <v>104825</v>
      </c>
      <c r="E255" s="37" t="s">
        <v>1331</v>
      </c>
      <c r="F255" s="37" t="s">
        <v>1332</v>
      </c>
      <c r="G255" s="38">
        <v>2</v>
      </c>
      <c r="H255" s="38">
        <v>1</v>
      </c>
      <c r="I255" s="37" t="s">
        <v>41</v>
      </c>
      <c r="J255" s="38">
        <v>20</v>
      </c>
      <c r="K255" s="39">
        <v>55217179.602249987</v>
      </c>
      <c r="L255" s="33"/>
      <c r="M255" s="32" t="s">
        <v>1503</v>
      </c>
      <c r="N255" s="62">
        <v>0</v>
      </c>
      <c r="O255" s="62">
        <v>0</v>
      </c>
      <c r="P255" s="65">
        <f t="shared" si="38"/>
        <v>0</v>
      </c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66">
        <f t="shared" si="39"/>
        <v>0</v>
      </c>
      <c r="AC255" s="66">
        <f t="shared" si="40"/>
        <v>0</v>
      </c>
      <c r="AD255" s="66">
        <f t="shared" si="41"/>
        <v>0</v>
      </c>
      <c r="AE255" s="66">
        <f t="shared" si="42"/>
        <v>1</v>
      </c>
      <c r="AF255" s="66">
        <f t="shared" si="43"/>
        <v>0</v>
      </c>
      <c r="AG255" s="66">
        <f t="shared" si="33"/>
        <v>0</v>
      </c>
      <c r="AH255" s="66">
        <f t="shared" si="34"/>
        <v>0</v>
      </c>
      <c r="AI255" s="66">
        <f t="shared" si="35"/>
        <v>0</v>
      </c>
      <c r="AJ255" s="66">
        <f t="shared" si="36"/>
        <v>20</v>
      </c>
      <c r="AK255" s="66">
        <f t="shared" si="37"/>
        <v>0</v>
      </c>
    </row>
    <row r="256" spans="1:37" ht="61.5" hidden="1" customHeight="1">
      <c r="A256" s="35" t="s">
        <v>1450</v>
      </c>
      <c r="B256" s="36" t="s">
        <v>143</v>
      </c>
      <c r="C256" s="37" t="s">
        <v>171</v>
      </c>
      <c r="D256" s="32">
        <v>104959</v>
      </c>
      <c r="E256" s="37" t="s">
        <v>457</v>
      </c>
      <c r="F256" s="37" t="s">
        <v>433</v>
      </c>
      <c r="G256" s="38">
        <v>3</v>
      </c>
      <c r="H256" s="38">
        <v>1</v>
      </c>
      <c r="I256" s="37" t="s">
        <v>139</v>
      </c>
      <c r="J256" s="38">
        <v>10</v>
      </c>
      <c r="K256" s="39">
        <v>27748075.956899997</v>
      </c>
      <c r="L256" s="33"/>
      <c r="M256" s="32" t="s">
        <v>1503</v>
      </c>
      <c r="N256" s="62">
        <v>0</v>
      </c>
      <c r="O256" s="62">
        <v>0</v>
      </c>
      <c r="P256" s="65">
        <f t="shared" si="38"/>
        <v>0</v>
      </c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66">
        <f t="shared" si="39"/>
        <v>0</v>
      </c>
      <c r="AC256" s="66">
        <f t="shared" si="40"/>
        <v>0</v>
      </c>
      <c r="AD256" s="66">
        <f t="shared" si="41"/>
        <v>0</v>
      </c>
      <c r="AE256" s="66">
        <f t="shared" si="42"/>
        <v>1</v>
      </c>
      <c r="AF256" s="66">
        <f t="shared" si="43"/>
        <v>0</v>
      </c>
      <c r="AG256" s="66">
        <f t="shared" si="33"/>
        <v>0</v>
      </c>
      <c r="AH256" s="66">
        <f t="shared" si="34"/>
        <v>0</v>
      </c>
      <c r="AI256" s="66">
        <f t="shared" si="35"/>
        <v>0</v>
      </c>
      <c r="AJ256" s="66">
        <f t="shared" si="36"/>
        <v>10</v>
      </c>
      <c r="AK256" s="66">
        <f t="shared" si="37"/>
        <v>0</v>
      </c>
    </row>
    <row r="257" spans="1:37" ht="61.5" hidden="1" customHeight="1">
      <c r="A257" s="35" t="s">
        <v>1450</v>
      </c>
      <c r="B257" s="36" t="s">
        <v>143</v>
      </c>
      <c r="C257" s="37" t="s">
        <v>171</v>
      </c>
      <c r="D257" s="32">
        <v>104726</v>
      </c>
      <c r="E257" s="37" t="s">
        <v>174</v>
      </c>
      <c r="F257" s="37" t="s">
        <v>175</v>
      </c>
      <c r="G257" s="38">
        <v>3</v>
      </c>
      <c r="H257" s="38">
        <v>1</v>
      </c>
      <c r="I257" s="37" t="s">
        <v>94</v>
      </c>
      <c r="J257" s="38">
        <v>8</v>
      </c>
      <c r="K257" s="39">
        <v>21968818.804299999</v>
      </c>
      <c r="L257" s="33"/>
      <c r="M257" s="32" t="s">
        <v>1503</v>
      </c>
      <c r="N257" s="62">
        <v>0</v>
      </c>
      <c r="O257" s="62">
        <v>0</v>
      </c>
      <c r="P257" s="65">
        <f t="shared" si="38"/>
        <v>0</v>
      </c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66">
        <f t="shared" si="39"/>
        <v>0</v>
      </c>
      <c r="AC257" s="66">
        <f t="shared" si="40"/>
        <v>0</v>
      </c>
      <c r="AD257" s="66">
        <f t="shared" si="41"/>
        <v>0</v>
      </c>
      <c r="AE257" s="66">
        <f t="shared" si="42"/>
        <v>1</v>
      </c>
      <c r="AF257" s="66">
        <f t="shared" si="43"/>
        <v>0</v>
      </c>
      <c r="AG257" s="66">
        <f t="shared" si="33"/>
        <v>0</v>
      </c>
      <c r="AH257" s="66">
        <f t="shared" si="34"/>
        <v>0</v>
      </c>
      <c r="AI257" s="66">
        <f t="shared" si="35"/>
        <v>0</v>
      </c>
      <c r="AJ257" s="66">
        <f t="shared" si="36"/>
        <v>8</v>
      </c>
      <c r="AK257" s="66">
        <f t="shared" si="37"/>
        <v>0</v>
      </c>
    </row>
    <row r="258" spans="1:37" ht="61.5" hidden="1" customHeight="1">
      <c r="A258" s="35" t="s">
        <v>1450</v>
      </c>
      <c r="B258" s="36" t="s">
        <v>143</v>
      </c>
      <c r="C258" s="37" t="s">
        <v>171</v>
      </c>
      <c r="D258" s="32">
        <v>104726</v>
      </c>
      <c r="E258" s="37" t="s">
        <v>174</v>
      </c>
      <c r="F258" s="37" t="s">
        <v>175</v>
      </c>
      <c r="G258" s="38">
        <v>3</v>
      </c>
      <c r="H258" s="38"/>
      <c r="I258" s="37" t="s">
        <v>19</v>
      </c>
      <c r="J258" s="38">
        <v>6</v>
      </c>
      <c r="K258" s="39">
        <v>16974423.874099996</v>
      </c>
      <c r="L258" s="33"/>
      <c r="M258" s="32" t="s">
        <v>1503</v>
      </c>
      <c r="N258" s="62">
        <v>0</v>
      </c>
      <c r="O258" s="62">
        <v>0</v>
      </c>
      <c r="P258" s="65">
        <f t="shared" si="38"/>
        <v>0</v>
      </c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66">
        <f t="shared" si="39"/>
        <v>0</v>
      </c>
      <c r="AC258" s="66">
        <f t="shared" si="40"/>
        <v>0</v>
      </c>
      <c r="AD258" s="66">
        <f t="shared" si="41"/>
        <v>0</v>
      </c>
      <c r="AE258" s="66">
        <f t="shared" si="42"/>
        <v>1</v>
      </c>
      <c r="AF258" s="66">
        <f t="shared" si="43"/>
        <v>0</v>
      </c>
      <c r="AG258" s="66">
        <f t="shared" si="33"/>
        <v>0</v>
      </c>
      <c r="AH258" s="66">
        <f t="shared" si="34"/>
        <v>0</v>
      </c>
      <c r="AI258" s="66">
        <f t="shared" si="35"/>
        <v>0</v>
      </c>
      <c r="AJ258" s="66">
        <f t="shared" si="36"/>
        <v>6</v>
      </c>
      <c r="AK258" s="66">
        <f t="shared" si="37"/>
        <v>0</v>
      </c>
    </row>
    <row r="259" spans="1:37" ht="61.5" hidden="1" customHeight="1">
      <c r="A259" s="35" t="s">
        <v>1450</v>
      </c>
      <c r="B259" s="36" t="s">
        <v>143</v>
      </c>
      <c r="C259" s="37" t="s">
        <v>171</v>
      </c>
      <c r="D259" s="32">
        <v>105087</v>
      </c>
      <c r="E259" s="37" t="s">
        <v>178</v>
      </c>
      <c r="F259" s="37" t="s">
        <v>177</v>
      </c>
      <c r="G259" s="38">
        <v>3</v>
      </c>
      <c r="H259" s="38">
        <v>1</v>
      </c>
      <c r="I259" s="37" t="s">
        <v>19</v>
      </c>
      <c r="J259" s="38">
        <v>6</v>
      </c>
      <c r="K259" s="39">
        <v>18949613.624325</v>
      </c>
      <c r="L259" s="33"/>
      <c r="M259" s="32" t="s">
        <v>1503</v>
      </c>
      <c r="N259" s="62">
        <v>0</v>
      </c>
      <c r="O259" s="62">
        <v>0</v>
      </c>
      <c r="P259" s="65">
        <f t="shared" si="38"/>
        <v>0</v>
      </c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66">
        <f t="shared" si="39"/>
        <v>0</v>
      </c>
      <c r="AC259" s="66">
        <f t="shared" si="40"/>
        <v>0</v>
      </c>
      <c r="AD259" s="66">
        <f t="shared" si="41"/>
        <v>0</v>
      </c>
      <c r="AE259" s="66">
        <f t="shared" si="42"/>
        <v>1</v>
      </c>
      <c r="AF259" s="66">
        <f t="shared" si="43"/>
        <v>0</v>
      </c>
      <c r="AG259" s="66">
        <f t="shared" si="33"/>
        <v>0</v>
      </c>
      <c r="AH259" s="66">
        <f t="shared" si="34"/>
        <v>0</v>
      </c>
      <c r="AI259" s="66">
        <f t="shared" si="35"/>
        <v>0</v>
      </c>
      <c r="AJ259" s="66">
        <f t="shared" si="36"/>
        <v>6</v>
      </c>
      <c r="AK259" s="66">
        <f t="shared" si="37"/>
        <v>0</v>
      </c>
    </row>
    <row r="260" spans="1:37" ht="61.5" hidden="1" customHeight="1">
      <c r="A260" s="35" t="s">
        <v>1450</v>
      </c>
      <c r="B260" s="36" t="s">
        <v>143</v>
      </c>
      <c r="C260" s="37" t="s">
        <v>171</v>
      </c>
      <c r="D260" s="32">
        <v>105099</v>
      </c>
      <c r="E260" s="37" t="s">
        <v>1415</v>
      </c>
      <c r="F260" s="37" t="s">
        <v>177</v>
      </c>
      <c r="G260" s="38">
        <v>3</v>
      </c>
      <c r="H260" s="38">
        <v>1</v>
      </c>
      <c r="I260" s="37" t="s">
        <v>94</v>
      </c>
      <c r="J260" s="38">
        <v>8</v>
      </c>
      <c r="K260" s="39">
        <v>24551364.397624999</v>
      </c>
      <c r="L260" s="33"/>
      <c r="M260" s="32" t="s">
        <v>1503</v>
      </c>
      <c r="N260" s="62">
        <v>0</v>
      </c>
      <c r="O260" s="62">
        <v>0</v>
      </c>
      <c r="P260" s="65">
        <f t="shared" si="38"/>
        <v>0</v>
      </c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66">
        <f t="shared" si="39"/>
        <v>0</v>
      </c>
      <c r="AC260" s="66">
        <f t="shared" si="40"/>
        <v>0</v>
      </c>
      <c r="AD260" s="66">
        <f t="shared" si="41"/>
        <v>0</v>
      </c>
      <c r="AE260" s="66">
        <f t="shared" si="42"/>
        <v>1</v>
      </c>
      <c r="AF260" s="66">
        <f t="shared" si="43"/>
        <v>0</v>
      </c>
      <c r="AG260" s="66">
        <f t="shared" si="33"/>
        <v>0</v>
      </c>
      <c r="AH260" s="66">
        <f t="shared" si="34"/>
        <v>0</v>
      </c>
      <c r="AI260" s="66">
        <f t="shared" si="35"/>
        <v>0</v>
      </c>
      <c r="AJ260" s="66">
        <f t="shared" si="36"/>
        <v>8</v>
      </c>
      <c r="AK260" s="66">
        <f t="shared" si="37"/>
        <v>0</v>
      </c>
    </row>
    <row r="261" spans="1:37" ht="61.5" hidden="1" customHeight="1">
      <c r="A261" s="35" t="s">
        <v>1450</v>
      </c>
      <c r="B261" s="36" t="s">
        <v>143</v>
      </c>
      <c r="C261" s="37" t="s">
        <v>171</v>
      </c>
      <c r="D261" s="32">
        <v>158502</v>
      </c>
      <c r="E261" s="37" t="s">
        <v>179</v>
      </c>
      <c r="F261" s="37" t="s">
        <v>177</v>
      </c>
      <c r="G261" s="38">
        <v>3</v>
      </c>
      <c r="H261" s="38">
        <v>1</v>
      </c>
      <c r="I261" s="37" t="s">
        <v>67</v>
      </c>
      <c r="J261" s="38">
        <v>9</v>
      </c>
      <c r="K261" s="39">
        <v>30349438.906300005</v>
      </c>
      <c r="L261" s="33"/>
      <c r="M261" s="32" t="s">
        <v>1503</v>
      </c>
      <c r="N261" s="62">
        <v>0</v>
      </c>
      <c r="O261" s="62">
        <v>0</v>
      </c>
      <c r="P261" s="65">
        <f t="shared" si="38"/>
        <v>0</v>
      </c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66">
        <f t="shared" si="39"/>
        <v>0</v>
      </c>
      <c r="AC261" s="66">
        <f t="shared" si="40"/>
        <v>0</v>
      </c>
      <c r="AD261" s="66">
        <f t="shared" si="41"/>
        <v>0</v>
      </c>
      <c r="AE261" s="66">
        <f t="shared" si="42"/>
        <v>1</v>
      </c>
      <c r="AF261" s="66">
        <f t="shared" si="43"/>
        <v>0</v>
      </c>
      <c r="AG261" s="66">
        <f t="shared" si="33"/>
        <v>0</v>
      </c>
      <c r="AH261" s="66">
        <f t="shared" si="34"/>
        <v>0</v>
      </c>
      <c r="AI261" s="66">
        <f t="shared" si="35"/>
        <v>0</v>
      </c>
      <c r="AJ261" s="66">
        <f t="shared" si="36"/>
        <v>9</v>
      </c>
      <c r="AK261" s="66">
        <f t="shared" si="37"/>
        <v>0</v>
      </c>
    </row>
    <row r="262" spans="1:37" ht="61.5" hidden="1" customHeight="1">
      <c r="A262" s="35" t="s">
        <v>1451</v>
      </c>
      <c r="B262" s="36" t="s">
        <v>143</v>
      </c>
      <c r="C262" s="37" t="s">
        <v>171</v>
      </c>
      <c r="D262" s="32">
        <v>300773</v>
      </c>
      <c r="E262" s="37" t="s">
        <v>180</v>
      </c>
      <c r="F262" s="37" t="s">
        <v>181</v>
      </c>
      <c r="G262" s="38">
        <v>3</v>
      </c>
      <c r="H262" s="38">
        <v>1</v>
      </c>
      <c r="I262" s="37" t="s">
        <v>41</v>
      </c>
      <c r="J262" s="38">
        <v>20</v>
      </c>
      <c r="K262" s="39">
        <v>63323606.891650006</v>
      </c>
      <c r="L262" s="33"/>
      <c r="M262" s="32" t="s">
        <v>1503</v>
      </c>
      <c r="N262" s="62">
        <v>0</v>
      </c>
      <c r="O262" s="62">
        <v>0</v>
      </c>
      <c r="P262" s="65">
        <f t="shared" si="38"/>
        <v>0</v>
      </c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66">
        <f t="shared" si="39"/>
        <v>0</v>
      </c>
      <c r="AC262" s="66">
        <f t="shared" si="40"/>
        <v>0</v>
      </c>
      <c r="AD262" s="66">
        <f t="shared" si="41"/>
        <v>0</v>
      </c>
      <c r="AE262" s="66">
        <f t="shared" si="42"/>
        <v>1</v>
      </c>
      <c r="AF262" s="66">
        <f t="shared" si="43"/>
        <v>0</v>
      </c>
      <c r="AG262" s="66">
        <f t="shared" si="33"/>
        <v>0</v>
      </c>
      <c r="AH262" s="66">
        <f t="shared" si="34"/>
        <v>0</v>
      </c>
      <c r="AI262" s="66">
        <f t="shared" si="35"/>
        <v>0</v>
      </c>
      <c r="AJ262" s="66">
        <f t="shared" si="36"/>
        <v>20</v>
      </c>
      <c r="AK262" s="66">
        <f t="shared" si="37"/>
        <v>0</v>
      </c>
    </row>
    <row r="263" spans="1:37" ht="61.5" hidden="1" customHeight="1">
      <c r="A263" s="35" t="s">
        <v>1450</v>
      </c>
      <c r="B263" s="36" t="s">
        <v>143</v>
      </c>
      <c r="C263" s="37" t="s">
        <v>171</v>
      </c>
      <c r="D263" s="32">
        <v>104957</v>
      </c>
      <c r="E263" s="37" t="s">
        <v>459</v>
      </c>
      <c r="F263" s="37" t="s">
        <v>433</v>
      </c>
      <c r="G263" s="38">
        <v>3</v>
      </c>
      <c r="H263" s="38">
        <v>1</v>
      </c>
      <c r="I263" s="37" t="s">
        <v>94</v>
      </c>
      <c r="J263" s="38">
        <v>8</v>
      </c>
      <c r="K263" s="39">
        <v>20315938.127350006</v>
      </c>
      <c r="L263" s="33"/>
      <c r="M263" s="32" t="s">
        <v>1503</v>
      </c>
      <c r="N263" s="62">
        <v>0</v>
      </c>
      <c r="O263" s="62">
        <v>0</v>
      </c>
      <c r="P263" s="65">
        <f t="shared" si="38"/>
        <v>0</v>
      </c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66">
        <f t="shared" si="39"/>
        <v>0</v>
      </c>
      <c r="AC263" s="66">
        <f t="shared" si="40"/>
        <v>0</v>
      </c>
      <c r="AD263" s="66">
        <f t="shared" si="41"/>
        <v>0</v>
      </c>
      <c r="AE263" s="66">
        <f t="shared" si="42"/>
        <v>1</v>
      </c>
      <c r="AF263" s="66">
        <f t="shared" si="43"/>
        <v>0</v>
      </c>
      <c r="AG263" s="66">
        <f t="shared" si="33"/>
        <v>0</v>
      </c>
      <c r="AH263" s="66">
        <f t="shared" si="34"/>
        <v>0</v>
      </c>
      <c r="AI263" s="66">
        <f t="shared" si="35"/>
        <v>0</v>
      </c>
      <c r="AJ263" s="66">
        <f t="shared" si="36"/>
        <v>8</v>
      </c>
      <c r="AK263" s="66">
        <f t="shared" si="37"/>
        <v>0</v>
      </c>
    </row>
    <row r="264" spans="1:37" ht="61.5" hidden="1" customHeight="1">
      <c r="A264" s="35" t="s">
        <v>1450</v>
      </c>
      <c r="B264" s="36" t="s">
        <v>143</v>
      </c>
      <c r="C264" s="37" t="s">
        <v>171</v>
      </c>
      <c r="D264" s="32">
        <v>104952</v>
      </c>
      <c r="E264" s="37" t="s">
        <v>432</v>
      </c>
      <c r="F264" s="37" t="s">
        <v>433</v>
      </c>
      <c r="G264" s="38">
        <v>3</v>
      </c>
      <c r="H264" s="38">
        <v>1</v>
      </c>
      <c r="I264" s="37" t="s">
        <v>139</v>
      </c>
      <c r="J264" s="38">
        <v>10</v>
      </c>
      <c r="K264" s="39">
        <v>27088174.577549994</v>
      </c>
      <c r="L264" s="33"/>
      <c r="M264" s="32" t="s">
        <v>1503</v>
      </c>
      <c r="N264" s="62">
        <v>0</v>
      </c>
      <c r="O264" s="62">
        <v>0</v>
      </c>
      <c r="P264" s="65">
        <f t="shared" si="38"/>
        <v>0</v>
      </c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66">
        <f t="shared" si="39"/>
        <v>0</v>
      </c>
      <c r="AC264" s="66">
        <f t="shared" si="40"/>
        <v>0</v>
      </c>
      <c r="AD264" s="66">
        <f t="shared" si="41"/>
        <v>0</v>
      </c>
      <c r="AE264" s="66">
        <f t="shared" si="42"/>
        <v>1</v>
      </c>
      <c r="AF264" s="66">
        <f t="shared" si="43"/>
        <v>0</v>
      </c>
      <c r="AG264" s="66">
        <f t="shared" ref="AG264:AG327" si="44">IF($AB264=1,$J264,0)</f>
        <v>0</v>
      </c>
      <c r="AH264" s="66">
        <f t="shared" ref="AH264:AH327" si="45">IF($AC264=1,$J264,0)</f>
        <v>0</v>
      </c>
      <c r="AI264" s="66">
        <f t="shared" ref="AI264:AI327" si="46">IF($AD264=1,$J264,0)</f>
        <v>0</v>
      </c>
      <c r="AJ264" s="66">
        <f t="shared" ref="AJ264:AJ327" si="47">IF($AE264=1,$J264,0)</f>
        <v>10</v>
      </c>
      <c r="AK264" s="66">
        <f t="shared" ref="AK264:AK327" si="48">IF($AF264=1,$J264,0)</f>
        <v>0</v>
      </c>
    </row>
    <row r="265" spans="1:37" ht="61.5" hidden="1" customHeight="1">
      <c r="A265" s="35" t="s">
        <v>1450</v>
      </c>
      <c r="B265" s="36" t="s">
        <v>143</v>
      </c>
      <c r="C265" s="37" t="s">
        <v>171</v>
      </c>
      <c r="D265" s="32">
        <v>104950</v>
      </c>
      <c r="E265" s="37" t="s">
        <v>460</v>
      </c>
      <c r="F265" s="37" t="s">
        <v>433</v>
      </c>
      <c r="G265" s="38">
        <v>3</v>
      </c>
      <c r="H265" s="38">
        <v>1</v>
      </c>
      <c r="I265" s="37" t="s">
        <v>80</v>
      </c>
      <c r="J265" s="38">
        <v>4</v>
      </c>
      <c r="K265" s="39">
        <v>10416182.587674998</v>
      </c>
      <c r="L265" s="33"/>
      <c r="M265" s="32" t="s">
        <v>1503</v>
      </c>
      <c r="N265" s="62">
        <v>0</v>
      </c>
      <c r="O265" s="62">
        <v>0</v>
      </c>
      <c r="P265" s="65">
        <f t="shared" ref="P265:P328" si="49">O265-N265</f>
        <v>0</v>
      </c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66">
        <f t="shared" ref="AB265:AB328" si="50">IF($M265="Reverted",1,0)</f>
        <v>0</v>
      </c>
      <c r="AC265" s="66">
        <f t="shared" ref="AC265:AC328" si="51">IF($M265="Not Yet Started",1,0)</f>
        <v>0</v>
      </c>
      <c r="AD265" s="66">
        <f t="shared" ref="AD265:AD328" si="52">IF($M265="Under Procurement",1,0)</f>
        <v>0</v>
      </c>
      <c r="AE265" s="66">
        <f t="shared" ref="AE265:AE328" si="53">IF($M265="Ongoing",1,0)</f>
        <v>1</v>
      </c>
      <c r="AF265" s="66">
        <f t="shared" ref="AF265:AF328" si="54">IF($M265="Completed",1,0)</f>
        <v>0</v>
      </c>
      <c r="AG265" s="66">
        <f t="shared" si="44"/>
        <v>0</v>
      </c>
      <c r="AH265" s="66">
        <f t="shared" si="45"/>
        <v>0</v>
      </c>
      <c r="AI265" s="66">
        <f t="shared" si="46"/>
        <v>0</v>
      </c>
      <c r="AJ265" s="66">
        <f t="shared" si="47"/>
        <v>4</v>
      </c>
      <c r="AK265" s="66">
        <f t="shared" si="48"/>
        <v>0</v>
      </c>
    </row>
    <row r="266" spans="1:37" ht="61.5" hidden="1" customHeight="1">
      <c r="A266" s="35" t="s">
        <v>1450</v>
      </c>
      <c r="B266" s="36" t="s">
        <v>143</v>
      </c>
      <c r="C266" s="37" t="s">
        <v>171</v>
      </c>
      <c r="D266" s="32">
        <v>105055</v>
      </c>
      <c r="E266" s="37" t="s">
        <v>434</v>
      </c>
      <c r="F266" s="37" t="s">
        <v>176</v>
      </c>
      <c r="G266" s="38">
        <v>3</v>
      </c>
      <c r="H266" s="38">
        <v>1</v>
      </c>
      <c r="I266" s="37" t="s">
        <v>67</v>
      </c>
      <c r="J266" s="38">
        <v>9</v>
      </c>
      <c r="K266" s="39">
        <v>26024144.5962</v>
      </c>
      <c r="L266" s="33"/>
      <c r="M266" s="32" t="s">
        <v>1503</v>
      </c>
      <c r="N266" s="62">
        <v>0</v>
      </c>
      <c r="O266" s="62">
        <v>0</v>
      </c>
      <c r="P266" s="65">
        <f t="shared" si="49"/>
        <v>0</v>
      </c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66">
        <f t="shared" si="50"/>
        <v>0</v>
      </c>
      <c r="AC266" s="66">
        <f t="shared" si="51"/>
        <v>0</v>
      </c>
      <c r="AD266" s="66">
        <f t="shared" si="52"/>
        <v>0</v>
      </c>
      <c r="AE266" s="66">
        <f t="shared" si="53"/>
        <v>1</v>
      </c>
      <c r="AF266" s="66">
        <f t="shared" si="54"/>
        <v>0</v>
      </c>
      <c r="AG266" s="66">
        <f t="shared" si="44"/>
        <v>0</v>
      </c>
      <c r="AH266" s="66">
        <f t="shared" si="45"/>
        <v>0</v>
      </c>
      <c r="AI266" s="66">
        <f t="shared" si="46"/>
        <v>0</v>
      </c>
      <c r="AJ266" s="66">
        <f t="shared" si="47"/>
        <v>9</v>
      </c>
      <c r="AK266" s="66">
        <f t="shared" si="48"/>
        <v>0</v>
      </c>
    </row>
    <row r="267" spans="1:37" ht="61.5" hidden="1" customHeight="1">
      <c r="A267" s="35" t="s">
        <v>1450</v>
      </c>
      <c r="B267" s="36" t="s">
        <v>143</v>
      </c>
      <c r="C267" s="37" t="s">
        <v>171</v>
      </c>
      <c r="D267" s="32">
        <v>105120</v>
      </c>
      <c r="E267" s="37" t="s">
        <v>646</v>
      </c>
      <c r="F267" s="37" t="s">
        <v>181</v>
      </c>
      <c r="G267" s="38">
        <v>3</v>
      </c>
      <c r="H267" s="38">
        <v>1</v>
      </c>
      <c r="I267" s="37" t="s">
        <v>46</v>
      </c>
      <c r="J267" s="38">
        <v>12</v>
      </c>
      <c r="K267" s="39">
        <v>33955115.458399989</v>
      </c>
      <c r="L267" s="33"/>
      <c r="M267" s="32" t="s">
        <v>1503</v>
      </c>
      <c r="N267" s="62">
        <v>0</v>
      </c>
      <c r="O267" s="62">
        <v>0</v>
      </c>
      <c r="P267" s="65">
        <f t="shared" si="49"/>
        <v>0</v>
      </c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66">
        <f t="shared" si="50"/>
        <v>0</v>
      </c>
      <c r="AC267" s="66">
        <f t="shared" si="51"/>
        <v>0</v>
      </c>
      <c r="AD267" s="66">
        <f t="shared" si="52"/>
        <v>0</v>
      </c>
      <c r="AE267" s="66">
        <f t="shared" si="53"/>
        <v>1</v>
      </c>
      <c r="AF267" s="66">
        <f t="shared" si="54"/>
        <v>0</v>
      </c>
      <c r="AG267" s="66">
        <f t="shared" si="44"/>
        <v>0</v>
      </c>
      <c r="AH267" s="66">
        <f t="shared" si="45"/>
        <v>0</v>
      </c>
      <c r="AI267" s="66">
        <f t="shared" si="46"/>
        <v>0</v>
      </c>
      <c r="AJ267" s="66">
        <f t="shared" si="47"/>
        <v>12</v>
      </c>
      <c r="AK267" s="66">
        <f t="shared" si="48"/>
        <v>0</v>
      </c>
    </row>
    <row r="268" spans="1:37" ht="61.5" hidden="1" customHeight="1">
      <c r="A268" s="35" t="s">
        <v>1450</v>
      </c>
      <c r="B268" s="36" t="s">
        <v>143</v>
      </c>
      <c r="C268" s="37" t="s">
        <v>171</v>
      </c>
      <c r="D268" s="32">
        <v>105036</v>
      </c>
      <c r="E268" s="37" t="s">
        <v>458</v>
      </c>
      <c r="F268" s="37" t="s">
        <v>176</v>
      </c>
      <c r="G268" s="38">
        <v>3</v>
      </c>
      <c r="H268" s="38">
        <v>1</v>
      </c>
      <c r="I268" s="37" t="s">
        <v>80</v>
      </c>
      <c r="J268" s="38">
        <v>4</v>
      </c>
      <c r="K268" s="39">
        <v>11553268.693874998</v>
      </c>
      <c r="L268" s="33"/>
      <c r="M268" s="32" t="s">
        <v>1503</v>
      </c>
      <c r="N268" s="62">
        <v>0</v>
      </c>
      <c r="O268" s="62">
        <v>0</v>
      </c>
      <c r="P268" s="65">
        <f t="shared" si="49"/>
        <v>0</v>
      </c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66">
        <f t="shared" si="50"/>
        <v>0</v>
      </c>
      <c r="AC268" s="66">
        <f t="shared" si="51"/>
        <v>0</v>
      </c>
      <c r="AD268" s="66">
        <f t="shared" si="52"/>
        <v>0</v>
      </c>
      <c r="AE268" s="66">
        <f t="shared" si="53"/>
        <v>1</v>
      </c>
      <c r="AF268" s="66">
        <f t="shared" si="54"/>
        <v>0</v>
      </c>
      <c r="AG268" s="66">
        <f t="shared" si="44"/>
        <v>0</v>
      </c>
      <c r="AH268" s="66">
        <f t="shared" si="45"/>
        <v>0</v>
      </c>
      <c r="AI268" s="66">
        <f t="shared" si="46"/>
        <v>0</v>
      </c>
      <c r="AJ268" s="66">
        <f t="shared" si="47"/>
        <v>4</v>
      </c>
      <c r="AK268" s="66">
        <f t="shared" si="48"/>
        <v>0</v>
      </c>
    </row>
    <row r="269" spans="1:37" ht="61.5" hidden="1" customHeight="1">
      <c r="A269" s="35" t="s">
        <v>1450</v>
      </c>
      <c r="B269" s="36" t="s">
        <v>143</v>
      </c>
      <c r="C269" s="37" t="s">
        <v>171</v>
      </c>
      <c r="D269" s="32">
        <v>105115</v>
      </c>
      <c r="E269" s="37" t="s">
        <v>456</v>
      </c>
      <c r="F269" s="37" t="s">
        <v>181</v>
      </c>
      <c r="G269" s="38">
        <v>3</v>
      </c>
      <c r="H269" s="38">
        <v>1</v>
      </c>
      <c r="I269" s="37" t="s">
        <v>139</v>
      </c>
      <c r="J269" s="38">
        <v>10</v>
      </c>
      <c r="K269" s="39">
        <v>27229215.460450005</v>
      </c>
      <c r="L269" s="33"/>
      <c r="M269" s="32" t="s">
        <v>1503</v>
      </c>
      <c r="N269" s="62">
        <v>0</v>
      </c>
      <c r="O269" s="62">
        <v>0</v>
      </c>
      <c r="P269" s="65">
        <f t="shared" si="49"/>
        <v>0</v>
      </c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66">
        <f t="shared" si="50"/>
        <v>0</v>
      </c>
      <c r="AC269" s="66">
        <f t="shared" si="51"/>
        <v>0</v>
      </c>
      <c r="AD269" s="66">
        <f t="shared" si="52"/>
        <v>0</v>
      </c>
      <c r="AE269" s="66">
        <f t="shared" si="53"/>
        <v>1</v>
      </c>
      <c r="AF269" s="66">
        <f t="shared" si="54"/>
        <v>0</v>
      </c>
      <c r="AG269" s="66">
        <f t="shared" si="44"/>
        <v>0</v>
      </c>
      <c r="AH269" s="66">
        <f t="shared" si="45"/>
        <v>0</v>
      </c>
      <c r="AI269" s="66">
        <f t="shared" si="46"/>
        <v>0</v>
      </c>
      <c r="AJ269" s="66">
        <f t="shared" si="47"/>
        <v>10</v>
      </c>
      <c r="AK269" s="66">
        <f t="shared" si="48"/>
        <v>0</v>
      </c>
    </row>
    <row r="270" spans="1:37" ht="61.5" hidden="1" customHeight="1">
      <c r="A270" s="35" t="s">
        <v>1450</v>
      </c>
      <c r="B270" s="36" t="s">
        <v>143</v>
      </c>
      <c r="C270" s="37" t="s">
        <v>171</v>
      </c>
      <c r="D270" s="32">
        <v>104966</v>
      </c>
      <c r="E270" s="37" t="s">
        <v>182</v>
      </c>
      <c r="F270" s="37" t="s">
        <v>183</v>
      </c>
      <c r="G270" s="38">
        <v>4</v>
      </c>
      <c r="H270" s="38">
        <v>1</v>
      </c>
      <c r="I270" s="37" t="s">
        <v>184</v>
      </c>
      <c r="J270" s="38">
        <v>6</v>
      </c>
      <c r="K270" s="39">
        <v>23523321.579824999</v>
      </c>
      <c r="L270" s="33"/>
      <c r="M270" s="32" t="s">
        <v>1503</v>
      </c>
      <c r="N270" s="62">
        <v>0</v>
      </c>
      <c r="O270" s="62">
        <v>0</v>
      </c>
      <c r="P270" s="65">
        <f t="shared" si="49"/>
        <v>0</v>
      </c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66">
        <f t="shared" si="50"/>
        <v>0</v>
      </c>
      <c r="AC270" s="66">
        <f t="shared" si="51"/>
        <v>0</v>
      </c>
      <c r="AD270" s="66">
        <f t="shared" si="52"/>
        <v>0</v>
      </c>
      <c r="AE270" s="66">
        <f t="shared" si="53"/>
        <v>1</v>
      </c>
      <c r="AF270" s="66">
        <f t="shared" si="54"/>
        <v>0</v>
      </c>
      <c r="AG270" s="66">
        <f t="shared" si="44"/>
        <v>0</v>
      </c>
      <c r="AH270" s="66">
        <f t="shared" si="45"/>
        <v>0</v>
      </c>
      <c r="AI270" s="66">
        <f t="shared" si="46"/>
        <v>0</v>
      </c>
      <c r="AJ270" s="66">
        <f t="shared" si="47"/>
        <v>6</v>
      </c>
      <c r="AK270" s="66">
        <f t="shared" si="48"/>
        <v>0</v>
      </c>
    </row>
    <row r="271" spans="1:37" ht="61.5" hidden="1" customHeight="1">
      <c r="A271" s="35" t="s">
        <v>1450</v>
      </c>
      <c r="B271" s="36" t="s">
        <v>143</v>
      </c>
      <c r="C271" s="37" t="s">
        <v>171</v>
      </c>
      <c r="D271" s="32">
        <v>105153</v>
      </c>
      <c r="E271" s="37" t="s">
        <v>647</v>
      </c>
      <c r="F271" s="37" t="s">
        <v>130</v>
      </c>
      <c r="G271" s="38">
        <v>4</v>
      </c>
      <c r="H271" s="38">
        <v>1</v>
      </c>
      <c r="I271" s="37" t="s">
        <v>40</v>
      </c>
      <c r="J271" s="38">
        <v>8</v>
      </c>
      <c r="K271" s="39">
        <v>23131517.752773866</v>
      </c>
      <c r="L271" s="33"/>
      <c r="M271" s="32" t="s">
        <v>1503</v>
      </c>
      <c r="N271" s="62">
        <v>0</v>
      </c>
      <c r="O271" s="62">
        <v>0</v>
      </c>
      <c r="P271" s="65">
        <f t="shared" si="49"/>
        <v>0</v>
      </c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66">
        <f t="shared" si="50"/>
        <v>0</v>
      </c>
      <c r="AC271" s="66">
        <f t="shared" si="51"/>
        <v>0</v>
      </c>
      <c r="AD271" s="66">
        <f t="shared" si="52"/>
        <v>0</v>
      </c>
      <c r="AE271" s="66">
        <f t="shared" si="53"/>
        <v>1</v>
      </c>
      <c r="AF271" s="66">
        <f t="shared" si="54"/>
        <v>0</v>
      </c>
      <c r="AG271" s="66">
        <f t="shared" si="44"/>
        <v>0</v>
      </c>
      <c r="AH271" s="66">
        <f t="shared" si="45"/>
        <v>0</v>
      </c>
      <c r="AI271" s="66">
        <f t="shared" si="46"/>
        <v>0</v>
      </c>
      <c r="AJ271" s="66">
        <f t="shared" si="47"/>
        <v>8</v>
      </c>
      <c r="AK271" s="66">
        <f t="shared" si="48"/>
        <v>0</v>
      </c>
    </row>
    <row r="272" spans="1:37" ht="61.5" hidden="1" customHeight="1">
      <c r="A272" s="35" t="s">
        <v>1450</v>
      </c>
      <c r="B272" s="36" t="s">
        <v>143</v>
      </c>
      <c r="C272" s="37" t="s">
        <v>171</v>
      </c>
      <c r="D272" s="32">
        <v>105147</v>
      </c>
      <c r="E272" s="37" t="s">
        <v>185</v>
      </c>
      <c r="F272" s="37" t="s">
        <v>130</v>
      </c>
      <c r="G272" s="38">
        <v>4</v>
      </c>
      <c r="H272" s="38">
        <v>1</v>
      </c>
      <c r="I272" s="37" t="s">
        <v>186</v>
      </c>
      <c r="J272" s="38">
        <v>15</v>
      </c>
      <c r="K272" s="39">
        <v>37857022.560050003</v>
      </c>
      <c r="L272" s="33"/>
      <c r="M272" s="32" t="s">
        <v>1503</v>
      </c>
      <c r="N272" s="62">
        <v>0</v>
      </c>
      <c r="O272" s="62">
        <v>0</v>
      </c>
      <c r="P272" s="65">
        <f t="shared" si="49"/>
        <v>0</v>
      </c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66">
        <f t="shared" si="50"/>
        <v>0</v>
      </c>
      <c r="AC272" s="66">
        <f t="shared" si="51"/>
        <v>0</v>
      </c>
      <c r="AD272" s="66">
        <f t="shared" si="52"/>
        <v>0</v>
      </c>
      <c r="AE272" s="66">
        <f t="shared" si="53"/>
        <v>1</v>
      </c>
      <c r="AF272" s="66">
        <f t="shared" si="54"/>
        <v>0</v>
      </c>
      <c r="AG272" s="66">
        <f t="shared" si="44"/>
        <v>0</v>
      </c>
      <c r="AH272" s="66">
        <f t="shared" si="45"/>
        <v>0</v>
      </c>
      <c r="AI272" s="66">
        <f t="shared" si="46"/>
        <v>0</v>
      </c>
      <c r="AJ272" s="66">
        <f t="shared" si="47"/>
        <v>15</v>
      </c>
      <c r="AK272" s="66">
        <f t="shared" si="48"/>
        <v>0</v>
      </c>
    </row>
    <row r="273" spans="1:37" ht="61.5" hidden="1" customHeight="1">
      <c r="A273" s="35" t="s">
        <v>1450</v>
      </c>
      <c r="B273" s="36" t="s">
        <v>143</v>
      </c>
      <c r="C273" s="37" t="s">
        <v>648</v>
      </c>
      <c r="D273" s="32">
        <v>107115</v>
      </c>
      <c r="E273" s="37" t="s">
        <v>649</v>
      </c>
      <c r="F273" s="37" t="s">
        <v>648</v>
      </c>
      <c r="G273" s="38">
        <v>3</v>
      </c>
      <c r="H273" s="38">
        <v>1</v>
      </c>
      <c r="I273" s="37" t="s">
        <v>80</v>
      </c>
      <c r="J273" s="38">
        <v>4</v>
      </c>
      <c r="K273" s="39">
        <v>12222713.702800002</v>
      </c>
      <c r="L273" s="33"/>
      <c r="M273" s="32" t="s">
        <v>1503</v>
      </c>
      <c r="N273" s="62">
        <v>0.01</v>
      </c>
      <c r="O273" s="62">
        <v>0.01</v>
      </c>
      <c r="P273" s="65">
        <f t="shared" si="49"/>
        <v>0</v>
      </c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66">
        <f t="shared" si="50"/>
        <v>0</v>
      </c>
      <c r="AC273" s="66">
        <f t="shared" si="51"/>
        <v>0</v>
      </c>
      <c r="AD273" s="66">
        <f t="shared" si="52"/>
        <v>0</v>
      </c>
      <c r="AE273" s="66">
        <f t="shared" si="53"/>
        <v>1</v>
      </c>
      <c r="AF273" s="66">
        <f t="shared" si="54"/>
        <v>0</v>
      </c>
      <c r="AG273" s="66">
        <f t="shared" si="44"/>
        <v>0</v>
      </c>
      <c r="AH273" s="66">
        <f t="shared" si="45"/>
        <v>0</v>
      </c>
      <c r="AI273" s="66">
        <f t="shared" si="46"/>
        <v>0</v>
      </c>
      <c r="AJ273" s="66">
        <f t="shared" si="47"/>
        <v>4</v>
      </c>
      <c r="AK273" s="66">
        <f t="shared" si="48"/>
        <v>0</v>
      </c>
    </row>
    <row r="274" spans="1:37" ht="61.5" hidden="1" customHeight="1">
      <c r="A274" s="35" t="s">
        <v>1451</v>
      </c>
      <c r="B274" s="36" t="s">
        <v>143</v>
      </c>
      <c r="C274" s="37" t="s">
        <v>187</v>
      </c>
      <c r="D274" s="32">
        <v>300849</v>
      </c>
      <c r="E274" s="37" t="s">
        <v>188</v>
      </c>
      <c r="F274" s="37" t="s">
        <v>189</v>
      </c>
      <c r="G274" s="38">
        <v>4</v>
      </c>
      <c r="H274" s="38">
        <v>1</v>
      </c>
      <c r="I274" s="37" t="s">
        <v>80</v>
      </c>
      <c r="J274" s="38">
        <v>4</v>
      </c>
      <c r="K274" s="39">
        <v>8968266.5143999998</v>
      </c>
      <c r="L274" s="33"/>
      <c r="M274" s="32" t="s">
        <v>1503</v>
      </c>
      <c r="N274" s="62">
        <v>0.02</v>
      </c>
      <c r="O274" s="62">
        <v>0.02</v>
      </c>
      <c r="P274" s="65">
        <f t="shared" si="49"/>
        <v>0</v>
      </c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66">
        <f t="shared" si="50"/>
        <v>0</v>
      </c>
      <c r="AC274" s="66">
        <f t="shared" si="51"/>
        <v>0</v>
      </c>
      <c r="AD274" s="66">
        <f t="shared" si="52"/>
        <v>0</v>
      </c>
      <c r="AE274" s="66">
        <f t="shared" si="53"/>
        <v>1</v>
      </c>
      <c r="AF274" s="66">
        <f t="shared" si="54"/>
        <v>0</v>
      </c>
      <c r="AG274" s="66">
        <f t="shared" si="44"/>
        <v>0</v>
      </c>
      <c r="AH274" s="66">
        <f t="shared" si="45"/>
        <v>0</v>
      </c>
      <c r="AI274" s="66">
        <f t="shared" si="46"/>
        <v>0</v>
      </c>
      <c r="AJ274" s="66">
        <f t="shared" si="47"/>
        <v>4</v>
      </c>
      <c r="AK274" s="66">
        <f t="shared" si="48"/>
        <v>0</v>
      </c>
    </row>
    <row r="275" spans="1:37" ht="61.5" hidden="1" customHeight="1">
      <c r="A275" s="35" t="s">
        <v>1452</v>
      </c>
      <c r="B275" s="36" t="s">
        <v>143</v>
      </c>
      <c r="C275" s="37" t="s">
        <v>187</v>
      </c>
      <c r="D275" s="32">
        <v>300849</v>
      </c>
      <c r="E275" s="37" t="s">
        <v>188</v>
      </c>
      <c r="F275" s="37" t="s">
        <v>189</v>
      </c>
      <c r="G275" s="38">
        <v>4</v>
      </c>
      <c r="H275" s="38"/>
      <c r="I275" s="37" t="s">
        <v>1408</v>
      </c>
      <c r="J275" s="38">
        <v>4</v>
      </c>
      <c r="K275" s="39">
        <v>39937576.102875002</v>
      </c>
      <c r="L275" s="33"/>
      <c r="M275" s="32" t="s">
        <v>1503</v>
      </c>
      <c r="N275" s="62">
        <v>0.04</v>
      </c>
      <c r="O275" s="62">
        <v>0.04</v>
      </c>
      <c r="P275" s="65">
        <f t="shared" si="49"/>
        <v>0</v>
      </c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66">
        <f t="shared" si="50"/>
        <v>0</v>
      </c>
      <c r="AC275" s="66">
        <f t="shared" si="51"/>
        <v>0</v>
      </c>
      <c r="AD275" s="66">
        <f t="shared" si="52"/>
        <v>0</v>
      </c>
      <c r="AE275" s="66">
        <f t="shared" si="53"/>
        <v>1</v>
      </c>
      <c r="AF275" s="66">
        <f t="shared" si="54"/>
        <v>0</v>
      </c>
      <c r="AG275" s="66">
        <f t="shared" si="44"/>
        <v>0</v>
      </c>
      <c r="AH275" s="66">
        <f t="shared" si="45"/>
        <v>0</v>
      </c>
      <c r="AI275" s="66">
        <f t="shared" si="46"/>
        <v>0</v>
      </c>
      <c r="AJ275" s="66">
        <f t="shared" si="47"/>
        <v>4</v>
      </c>
      <c r="AK275" s="66">
        <f t="shared" si="48"/>
        <v>0</v>
      </c>
    </row>
    <row r="276" spans="1:37" ht="61.5" hidden="1" customHeight="1">
      <c r="A276" s="35" t="s">
        <v>1450</v>
      </c>
      <c r="B276" s="36" t="s">
        <v>143</v>
      </c>
      <c r="C276" s="37" t="s">
        <v>187</v>
      </c>
      <c r="D276" s="32">
        <v>105339</v>
      </c>
      <c r="E276" s="37" t="s">
        <v>409</v>
      </c>
      <c r="F276" s="37" t="s">
        <v>189</v>
      </c>
      <c r="G276" s="38">
        <v>4</v>
      </c>
      <c r="H276" s="38">
        <v>1</v>
      </c>
      <c r="I276" s="37" t="s">
        <v>94</v>
      </c>
      <c r="J276" s="38">
        <v>8</v>
      </c>
      <c r="K276" s="39">
        <v>21654000</v>
      </c>
      <c r="L276" s="33"/>
      <c r="M276" s="32" t="s">
        <v>1503</v>
      </c>
      <c r="N276" s="62">
        <v>0.02</v>
      </c>
      <c r="O276" s="62">
        <v>0.02</v>
      </c>
      <c r="P276" s="65">
        <f t="shared" si="49"/>
        <v>0</v>
      </c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66">
        <f t="shared" si="50"/>
        <v>0</v>
      </c>
      <c r="AC276" s="66">
        <f t="shared" si="51"/>
        <v>0</v>
      </c>
      <c r="AD276" s="66">
        <f t="shared" si="52"/>
        <v>0</v>
      </c>
      <c r="AE276" s="66">
        <f t="shared" si="53"/>
        <v>1</v>
      </c>
      <c r="AF276" s="66">
        <f t="shared" si="54"/>
        <v>0</v>
      </c>
      <c r="AG276" s="66">
        <f t="shared" si="44"/>
        <v>0</v>
      </c>
      <c r="AH276" s="66">
        <f t="shared" si="45"/>
        <v>0</v>
      </c>
      <c r="AI276" s="66">
        <f t="shared" si="46"/>
        <v>0</v>
      </c>
      <c r="AJ276" s="66">
        <f t="shared" si="47"/>
        <v>8</v>
      </c>
      <c r="AK276" s="66">
        <f t="shared" si="48"/>
        <v>0</v>
      </c>
    </row>
    <row r="277" spans="1:37" ht="61.5" hidden="1" customHeight="1">
      <c r="A277" s="35" t="s">
        <v>1450</v>
      </c>
      <c r="B277" s="36" t="s">
        <v>143</v>
      </c>
      <c r="C277" s="37" t="s">
        <v>187</v>
      </c>
      <c r="D277" s="32">
        <v>105325</v>
      </c>
      <c r="E277" s="37" t="s">
        <v>650</v>
      </c>
      <c r="F277" s="37" t="s">
        <v>187</v>
      </c>
      <c r="G277" s="38">
        <v>4</v>
      </c>
      <c r="H277" s="38">
        <v>1</v>
      </c>
      <c r="I277" s="37" t="s">
        <v>80</v>
      </c>
      <c r="J277" s="38">
        <v>4</v>
      </c>
      <c r="K277" s="39">
        <v>12222713.702800002</v>
      </c>
      <c r="L277" s="33"/>
      <c r="M277" s="32" t="s">
        <v>1503</v>
      </c>
      <c r="N277" s="62">
        <v>0</v>
      </c>
      <c r="O277" s="62">
        <v>0</v>
      </c>
      <c r="P277" s="65">
        <f t="shared" si="49"/>
        <v>0</v>
      </c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66">
        <f t="shared" si="50"/>
        <v>0</v>
      </c>
      <c r="AC277" s="66">
        <f t="shared" si="51"/>
        <v>0</v>
      </c>
      <c r="AD277" s="66">
        <f t="shared" si="52"/>
        <v>0</v>
      </c>
      <c r="AE277" s="66">
        <f t="shared" si="53"/>
        <v>1</v>
      </c>
      <c r="AF277" s="66">
        <f t="shared" si="54"/>
        <v>0</v>
      </c>
      <c r="AG277" s="66">
        <f t="shared" si="44"/>
        <v>0</v>
      </c>
      <c r="AH277" s="66">
        <f t="shared" si="45"/>
        <v>0</v>
      </c>
      <c r="AI277" s="66">
        <f t="shared" si="46"/>
        <v>0</v>
      </c>
      <c r="AJ277" s="66">
        <f t="shared" si="47"/>
        <v>4</v>
      </c>
      <c r="AK277" s="66">
        <f t="shared" si="48"/>
        <v>0</v>
      </c>
    </row>
    <row r="278" spans="1:37" ht="61.5" hidden="1" customHeight="1">
      <c r="A278" s="35" t="s">
        <v>1450</v>
      </c>
      <c r="B278" s="36" t="s">
        <v>143</v>
      </c>
      <c r="C278" s="37" t="s">
        <v>187</v>
      </c>
      <c r="D278" s="32">
        <v>105334</v>
      </c>
      <c r="E278" s="37" t="s">
        <v>408</v>
      </c>
      <c r="F278" s="37" t="s">
        <v>189</v>
      </c>
      <c r="G278" s="38">
        <v>4</v>
      </c>
      <c r="H278" s="38">
        <v>1</v>
      </c>
      <c r="I278" s="37" t="s">
        <v>35</v>
      </c>
      <c r="J278" s="38">
        <v>12</v>
      </c>
      <c r="K278" s="39">
        <v>28571250</v>
      </c>
      <c r="L278" s="33"/>
      <c r="M278" s="32" t="s">
        <v>1484</v>
      </c>
      <c r="N278" s="62">
        <v>0</v>
      </c>
      <c r="O278" s="62">
        <v>0</v>
      </c>
      <c r="P278" s="65">
        <f t="shared" si="49"/>
        <v>0</v>
      </c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66">
        <f t="shared" si="50"/>
        <v>0</v>
      </c>
      <c r="AC278" s="66">
        <f t="shared" si="51"/>
        <v>0</v>
      </c>
      <c r="AD278" s="66">
        <f t="shared" si="52"/>
        <v>1</v>
      </c>
      <c r="AE278" s="66">
        <f t="shared" si="53"/>
        <v>0</v>
      </c>
      <c r="AF278" s="66">
        <f t="shared" si="54"/>
        <v>0</v>
      </c>
      <c r="AG278" s="66">
        <f t="shared" si="44"/>
        <v>0</v>
      </c>
      <c r="AH278" s="66">
        <f t="shared" si="45"/>
        <v>0</v>
      </c>
      <c r="AI278" s="66">
        <f t="shared" si="46"/>
        <v>12</v>
      </c>
      <c r="AJ278" s="66">
        <f t="shared" si="47"/>
        <v>0</v>
      </c>
      <c r="AK278" s="66">
        <f t="shared" si="48"/>
        <v>0</v>
      </c>
    </row>
    <row r="279" spans="1:37" ht="61.5" hidden="1" customHeight="1">
      <c r="A279" s="35" t="s">
        <v>1450</v>
      </c>
      <c r="B279" s="36" t="s">
        <v>143</v>
      </c>
      <c r="C279" s="37" t="s">
        <v>435</v>
      </c>
      <c r="D279" s="32">
        <v>300900</v>
      </c>
      <c r="E279" s="37" t="s">
        <v>464</v>
      </c>
      <c r="F279" s="37" t="s">
        <v>437</v>
      </c>
      <c r="G279" s="38">
        <v>1</v>
      </c>
      <c r="H279" s="38">
        <v>1</v>
      </c>
      <c r="I279" s="37" t="s">
        <v>42</v>
      </c>
      <c r="J279" s="38">
        <v>16</v>
      </c>
      <c r="K279" s="39">
        <v>37003014.804899991</v>
      </c>
      <c r="L279" s="33"/>
      <c r="M279" s="32" t="s">
        <v>1503</v>
      </c>
      <c r="N279" s="62">
        <v>0.05</v>
      </c>
      <c r="O279" s="62">
        <v>0.05</v>
      </c>
      <c r="P279" s="65">
        <f t="shared" si="49"/>
        <v>0</v>
      </c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66">
        <f t="shared" si="50"/>
        <v>0</v>
      </c>
      <c r="AC279" s="66">
        <f t="shared" si="51"/>
        <v>0</v>
      </c>
      <c r="AD279" s="66">
        <f t="shared" si="52"/>
        <v>0</v>
      </c>
      <c r="AE279" s="66">
        <f t="shared" si="53"/>
        <v>1</v>
      </c>
      <c r="AF279" s="66">
        <f t="shared" si="54"/>
        <v>0</v>
      </c>
      <c r="AG279" s="66">
        <f t="shared" si="44"/>
        <v>0</v>
      </c>
      <c r="AH279" s="66">
        <f t="shared" si="45"/>
        <v>0</v>
      </c>
      <c r="AI279" s="66">
        <f t="shared" si="46"/>
        <v>0</v>
      </c>
      <c r="AJ279" s="66">
        <f t="shared" si="47"/>
        <v>16</v>
      </c>
      <c r="AK279" s="66">
        <f t="shared" si="48"/>
        <v>0</v>
      </c>
    </row>
    <row r="280" spans="1:37" ht="61.5" hidden="1" customHeight="1">
      <c r="A280" s="35" t="s">
        <v>1450</v>
      </c>
      <c r="B280" s="36" t="s">
        <v>143</v>
      </c>
      <c r="C280" s="37" t="s">
        <v>435</v>
      </c>
      <c r="D280" s="32">
        <v>106079</v>
      </c>
      <c r="E280" s="37" t="s">
        <v>436</v>
      </c>
      <c r="F280" s="37" t="s">
        <v>437</v>
      </c>
      <c r="G280" s="38">
        <v>1</v>
      </c>
      <c r="H280" s="38">
        <v>1</v>
      </c>
      <c r="I280" s="37" t="s">
        <v>40</v>
      </c>
      <c r="J280" s="38">
        <v>8</v>
      </c>
      <c r="K280" s="39">
        <v>20462528.75</v>
      </c>
      <c r="L280" s="33"/>
      <c r="M280" s="32" t="s">
        <v>1503</v>
      </c>
      <c r="N280" s="62">
        <v>0</v>
      </c>
      <c r="O280" s="62">
        <v>0</v>
      </c>
      <c r="P280" s="65">
        <f t="shared" si="49"/>
        <v>0</v>
      </c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66">
        <f t="shared" si="50"/>
        <v>0</v>
      </c>
      <c r="AC280" s="66">
        <f t="shared" si="51"/>
        <v>0</v>
      </c>
      <c r="AD280" s="66">
        <f t="shared" si="52"/>
        <v>0</v>
      </c>
      <c r="AE280" s="66">
        <f t="shared" si="53"/>
        <v>1</v>
      </c>
      <c r="AF280" s="66">
        <f t="shared" si="54"/>
        <v>0</v>
      </c>
      <c r="AG280" s="66">
        <f t="shared" si="44"/>
        <v>0</v>
      </c>
      <c r="AH280" s="66">
        <f t="shared" si="45"/>
        <v>0</v>
      </c>
      <c r="AI280" s="66">
        <f t="shared" si="46"/>
        <v>0</v>
      </c>
      <c r="AJ280" s="66">
        <f t="shared" si="47"/>
        <v>8</v>
      </c>
      <c r="AK280" s="66">
        <f t="shared" si="48"/>
        <v>0</v>
      </c>
    </row>
    <row r="281" spans="1:37" ht="61.5" hidden="1" customHeight="1">
      <c r="A281" s="35" t="s">
        <v>1450</v>
      </c>
      <c r="B281" s="36" t="s">
        <v>143</v>
      </c>
      <c r="C281" s="37" t="s">
        <v>435</v>
      </c>
      <c r="D281" s="32">
        <v>106063</v>
      </c>
      <c r="E281" s="37" t="s">
        <v>651</v>
      </c>
      <c r="F281" s="37" t="s">
        <v>437</v>
      </c>
      <c r="G281" s="38">
        <v>1</v>
      </c>
      <c r="H281" s="38">
        <v>1</v>
      </c>
      <c r="I281" s="37" t="s">
        <v>80</v>
      </c>
      <c r="J281" s="38">
        <v>4</v>
      </c>
      <c r="K281" s="39">
        <v>12472607.57955</v>
      </c>
      <c r="L281" s="33"/>
      <c r="M281" s="32" t="s">
        <v>1503</v>
      </c>
      <c r="N281" s="62">
        <v>0.05</v>
      </c>
      <c r="O281" s="62">
        <v>0.05</v>
      </c>
      <c r="P281" s="65">
        <f t="shared" si="49"/>
        <v>0</v>
      </c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66">
        <f t="shared" si="50"/>
        <v>0</v>
      </c>
      <c r="AC281" s="66">
        <f t="shared" si="51"/>
        <v>0</v>
      </c>
      <c r="AD281" s="66">
        <f t="shared" si="52"/>
        <v>0</v>
      </c>
      <c r="AE281" s="66">
        <f t="shared" si="53"/>
        <v>1</v>
      </c>
      <c r="AF281" s="66">
        <f t="shared" si="54"/>
        <v>0</v>
      </c>
      <c r="AG281" s="66">
        <f t="shared" si="44"/>
        <v>0</v>
      </c>
      <c r="AH281" s="66">
        <f t="shared" si="45"/>
        <v>0</v>
      </c>
      <c r="AI281" s="66">
        <f t="shared" si="46"/>
        <v>0</v>
      </c>
      <c r="AJ281" s="66">
        <f t="shared" si="47"/>
        <v>4</v>
      </c>
      <c r="AK281" s="66">
        <f t="shared" si="48"/>
        <v>0</v>
      </c>
    </row>
    <row r="282" spans="1:37" ht="61.5" hidden="1" customHeight="1">
      <c r="A282" s="35" t="s">
        <v>1450</v>
      </c>
      <c r="B282" s="36" t="s">
        <v>143</v>
      </c>
      <c r="C282" s="37" t="s">
        <v>652</v>
      </c>
      <c r="D282" s="32">
        <v>104877</v>
      </c>
      <c r="E282" s="37" t="s">
        <v>653</v>
      </c>
      <c r="F282" s="37" t="s">
        <v>654</v>
      </c>
      <c r="G282" s="38">
        <v>1</v>
      </c>
      <c r="H282" s="38">
        <v>1</v>
      </c>
      <c r="I282" s="37" t="s">
        <v>80</v>
      </c>
      <c r="J282" s="38">
        <v>4</v>
      </c>
      <c r="K282" s="39">
        <v>12472607.57955</v>
      </c>
      <c r="L282" s="33"/>
      <c r="M282" s="32" t="s">
        <v>1503</v>
      </c>
      <c r="N282" s="62">
        <v>0.1</v>
      </c>
      <c r="O282" s="62">
        <v>0.1</v>
      </c>
      <c r="P282" s="65">
        <f t="shared" si="49"/>
        <v>0</v>
      </c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66">
        <f t="shared" si="50"/>
        <v>0</v>
      </c>
      <c r="AC282" s="66">
        <f t="shared" si="51"/>
        <v>0</v>
      </c>
      <c r="AD282" s="66">
        <f t="shared" si="52"/>
        <v>0</v>
      </c>
      <c r="AE282" s="66">
        <f t="shared" si="53"/>
        <v>1</v>
      </c>
      <c r="AF282" s="66">
        <f t="shared" si="54"/>
        <v>0</v>
      </c>
      <c r="AG282" s="66">
        <f t="shared" si="44"/>
        <v>0</v>
      </c>
      <c r="AH282" s="66">
        <f t="shared" si="45"/>
        <v>0</v>
      </c>
      <c r="AI282" s="66">
        <f t="shared" si="46"/>
        <v>0</v>
      </c>
      <c r="AJ282" s="66">
        <f t="shared" si="47"/>
        <v>4</v>
      </c>
      <c r="AK282" s="66">
        <f t="shared" si="48"/>
        <v>0</v>
      </c>
    </row>
    <row r="283" spans="1:37" ht="61.5" hidden="1" customHeight="1">
      <c r="A283" s="35" t="s">
        <v>1450</v>
      </c>
      <c r="B283" s="36" t="s">
        <v>143</v>
      </c>
      <c r="C283" s="37" t="s">
        <v>655</v>
      </c>
      <c r="D283" s="32">
        <v>265001</v>
      </c>
      <c r="E283" s="37" t="s">
        <v>656</v>
      </c>
      <c r="F283" s="37" t="s">
        <v>657</v>
      </c>
      <c r="G283" s="38">
        <v>4</v>
      </c>
      <c r="H283" s="38">
        <v>1</v>
      </c>
      <c r="I283" s="37" t="s">
        <v>40</v>
      </c>
      <c r="J283" s="38">
        <v>8</v>
      </c>
      <c r="K283" s="39">
        <v>20298212.684250005</v>
      </c>
      <c r="L283" s="33"/>
      <c r="M283" s="32" t="s">
        <v>1503</v>
      </c>
      <c r="N283" s="62">
        <v>0.05</v>
      </c>
      <c r="O283" s="62">
        <v>0.05</v>
      </c>
      <c r="P283" s="65">
        <f t="shared" si="49"/>
        <v>0</v>
      </c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66">
        <f t="shared" si="50"/>
        <v>0</v>
      </c>
      <c r="AC283" s="66">
        <f t="shared" si="51"/>
        <v>0</v>
      </c>
      <c r="AD283" s="66">
        <f t="shared" si="52"/>
        <v>0</v>
      </c>
      <c r="AE283" s="66">
        <f t="shared" si="53"/>
        <v>1</v>
      </c>
      <c r="AF283" s="66">
        <f t="shared" si="54"/>
        <v>0</v>
      </c>
      <c r="AG283" s="66">
        <f t="shared" si="44"/>
        <v>0</v>
      </c>
      <c r="AH283" s="66">
        <f t="shared" si="45"/>
        <v>0</v>
      </c>
      <c r="AI283" s="66">
        <f t="shared" si="46"/>
        <v>0</v>
      </c>
      <c r="AJ283" s="66">
        <f t="shared" si="47"/>
        <v>8</v>
      </c>
      <c r="AK283" s="66">
        <f t="shared" si="48"/>
        <v>0</v>
      </c>
    </row>
    <row r="284" spans="1:37" ht="61.5" hidden="1" customHeight="1">
      <c r="A284" s="35" t="s">
        <v>1450</v>
      </c>
      <c r="B284" s="36" t="s">
        <v>143</v>
      </c>
      <c r="C284" s="37" t="s">
        <v>190</v>
      </c>
      <c r="D284" s="32">
        <v>105561</v>
      </c>
      <c r="E284" s="37" t="s">
        <v>658</v>
      </c>
      <c r="F284" s="37" t="s">
        <v>191</v>
      </c>
      <c r="G284" s="38">
        <v>2</v>
      </c>
      <c r="H284" s="38">
        <v>1</v>
      </c>
      <c r="I284" s="37" t="s">
        <v>76</v>
      </c>
      <c r="J284" s="38">
        <v>3</v>
      </c>
      <c r="K284" s="39">
        <v>5695613.0538250003</v>
      </c>
      <c r="L284" s="33"/>
      <c r="M284" s="32" t="s">
        <v>1503</v>
      </c>
      <c r="N284" s="62">
        <v>0.2</v>
      </c>
      <c r="O284" s="62">
        <v>0.2</v>
      </c>
      <c r="P284" s="65">
        <f t="shared" si="49"/>
        <v>0</v>
      </c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66">
        <f t="shared" si="50"/>
        <v>0</v>
      </c>
      <c r="AC284" s="66">
        <f t="shared" si="51"/>
        <v>0</v>
      </c>
      <c r="AD284" s="66">
        <f t="shared" si="52"/>
        <v>0</v>
      </c>
      <c r="AE284" s="66">
        <f t="shared" si="53"/>
        <v>1</v>
      </c>
      <c r="AF284" s="66">
        <f t="shared" si="54"/>
        <v>0</v>
      </c>
      <c r="AG284" s="66">
        <f t="shared" si="44"/>
        <v>0</v>
      </c>
      <c r="AH284" s="66">
        <f t="shared" si="45"/>
        <v>0</v>
      </c>
      <c r="AI284" s="66">
        <f t="shared" si="46"/>
        <v>0</v>
      </c>
      <c r="AJ284" s="66">
        <f t="shared" si="47"/>
        <v>3</v>
      </c>
      <c r="AK284" s="66">
        <f t="shared" si="48"/>
        <v>0</v>
      </c>
    </row>
    <row r="285" spans="1:37" ht="61.5" hidden="1" customHeight="1">
      <c r="A285" s="35" t="s">
        <v>1450</v>
      </c>
      <c r="B285" s="36" t="s">
        <v>143</v>
      </c>
      <c r="C285" s="37" t="s">
        <v>190</v>
      </c>
      <c r="D285" s="32">
        <v>500395</v>
      </c>
      <c r="E285" s="37" t="s">
        <v>659</v>
      </c>
      <c r="F285" s="37" t="s">
        <v>191</v>
      </c>
      <c r="G285" s="38">
        <v>2</v>
      </c>
      <c r="H285" s="38">
        <v>1</v>
      </c>
      <c r="I285" s="37" t="s">
        <v>76</v>
      </c>
      <c r="J285" s="38">
        <v>3</v>
      </c>
      <c r="K285" s="39">
        <v>5695613.0538250003</v>
      </c>
      <c r="L285" s="33"/>
      <c r="M285" s="32" t="s">
        <v>1503</v>
      </c>
      <c r="N285" s="62">
        <v>0.2</v>
      </c>
      <c r="O285" s="62">
        <v>0.2</v>
      </c>
      <c r="P285" s="65">
        <f t="shared" si="49"/>
        <v>0</v>
      </c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66">
        <f t="shared" si="50"/>
        <v>0</v>
      </c>
      <c r="AC285" s="66">
        <f t="shared" si="51"/>
        <v>0</v>
      </c>
      <c r="AD285" s="66">
        <f t="shared" si="52"/>
        <v>0</v>
      </c>
      <c r="AE285" s="66">
        <f t="shared" si="53"/>
        <v>1</v>
      </c>
      <c r="AF285" s="66">
        <f t="shared" si="54"/>
        <v>0</v>
      </c>
      <c r="AG285" s="66">
        <f t="shared" si="44"/>
        <v>0</v>
      </c>
      <c r="AH285" s="66">
        <f t="shared" si="45"/>
        <v>0</v>
      </c>
      <c r="AI285" s="66">
        <f t="shared" si="46"/>
        <v>0</v>
      </c>
      <c r="AJ285" s="66">
        <f t="shared" si="47"/>
        <v>3</v>
      </c>
      <c r="AK285" s="66">
        <f t="shared" si="48"/>
        <v>0</v>
      </c>
    </row>
    <row r="286" spans="1:37" ht="61.5" hidden="1" customHeight="1">
      <c r="A286" s="35" t="s">
        <v>1451</v>
      </c>
      <c r="B286" s="36" t="s">
        <v>143</v>
      </c>
      <c r="C286" s="37" t="s">
        <v>192</v>
      </c>
      <c r="D286" s="32">
        <v>300860</v>
      </c>
      <c r="E286" s="37" t="s">
        <v>193</v>
      </c>
      <c r="F286" s="37" t="s">
        <v>194</v>
      </c>
      <c r="G286" s="38">
        <v>1</v>
      </c>
      <c r="H286" s="38">
        <v>1</v>
      </c>
      <c r="I286" s="37" t="s">
        <v>186</v>
      </c>
      <c r="J286" s="38">
        <v>15</v>
      </c>
      <c r="K286" s="39">
        <v>41015159.292750001</v>
      </c>
      <c r="L286" s="33"/>
      <c r="M286" s="32" t="s">
        <v>1503</v>
      </c>
      <c r="N286" s="62">
        <v>0.35</v>
      </c>
      <c r="O286" s="62">
        <v>0.35</v>
      </c>
      <c r="P286" s="65">
        <f t="shared" si="49"/>
        <v>0</v>
      </c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66">
        <f t="shared" si="50"/>
        <v>0</v>
      </c>
      <c r="AC286" s="66">
        <f t="shared" si="51"/>
        <v>0</v>
      </c>
      <c r="AD286" s="66">
        <f t="shared" si="52"/>
        <v>0</v>
      </c>
      <c r="AE286" s="66">
        <f t="shared" si="53"/>
        <v>1</v>
      </c>
      <c r="AF286" s="66">
        <f t="shared" si="54"/>
        <v>0</v>
      </c>
      <c r="AG286" s="66">
        <f t="shared" si="44"/>
        <v>0</v>
      </c>
      <c r="AH286" s="66">
        <f t="shared" si="45"/>
        <v>0</v>
      </c>
      <c r="AI286" s="66">
        <f t="shared" si="46"/>
        <v>0</v>
      </c>
      <c r="AJ286" s="66">
        <f t="shared" si="47"/>
        <v>15</v>
      </c>
      <c r="AK286" s="66">
        <f t="shared" si="48"/>
        <v>0</v>
      </c>
    </row>
    <row r="287" spans="1:37" ht="61.5" hidden="1" customHeight="1">
      <c r="A287" s="35" t="s">
        <v>1450</v>
      </c>
      <c r="B287" s="36" t="s">
        <v>143</v>
      </c>
      <c r="C287" s="37" t="s">
        <v>192</v>
      </c>
      <c r="D287" s="32">
        <v>105807</v>
      </c>
      <c r="E287" s="37" t="s">
        <v>1392</v>
      </c>
      <c r="F287" s="37" t="s">
        <v>196</v>
      </c>
      <c r="G287" s="38">
        <v>1</v>
      </c>
      <c r="H287" s="38">
        <v>1</v>
      </c>
      <c r="I287" s="37" t="s">
        <v>80</v>
      </c>
      <c r="J287" s="38">
        <v>4</v>
      </c>
      <c r="K287" s="39">
        <v>14502998.618849996</v>
      </c>
      <c r="L287" s="33"/>
      <c r="M287" s="32" t="s">
        <v>1503</v>
      </c>
      <c r="N287" s="62">
        <v>0.03</v>
      </c>
      <c r="O287" s="62">
        <v>0.03</v>
      </c>
      <c r="P287" s="65">
        <f t="shared" si="49"/>
        <v>0</v>
      </c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66">
        <f t="shared" si="50"/>
        <v>0</v>
      </c>
      <c r="AC287" s="66">
        <f t="shared" si="51"/>
        <v>0</v>
      </c>
      <c r="AD287" s="66">
        <f t="shared" si="52"/>
        <v>0</v>
      </c>
      <c r="AE287" s="66">
        <f t="shared" si="53"/>
        <v>1</v>
      </c>
      <c r="AF287" s="66">
        <f t="shared" si="54"/>
        <v>0</v>
      </c>
      <c r="AG287" s="66">
        <f t="shared" si="44"/>
        <v>0</v>
      </c>
      <c r="AH287" s="66">
        <f t="shared" si="45"/>
        <v>0</v>
      </c>
      <c r="AI287" s="66">
        <f t="shared" si="46"/>
        <v>0</v>
      </c>
      <c r="AJ287" s="66">
        <f t="shared" si="47"/>
        <v>4</v>
      </c>
      <c r="AK287" s="66">
        <f t="shared" si="48"/>
        <v>0</v>
      </c>
    </row>
    <row r="288" spans="1:37" ht="61.5" hidden="1" customHeight="1">
      <c r="A288" s="35" t="s">
        <v>1451</v>
      </c>
      <c r="B288" s="36" t="s">
        <v>143</v>
      </c>
      <c r="C288" s="37" t="s">
        <v>192</v>
      </c>
      <c r="D288" s="32">
        <v>300864</v>
      </c>
      <c r="E288" s="37" t="s">
        <v>195</v>
      </c>
      <c r="F288" s="37" t="s">
        <v>196</v>
      </c>
      <c r="G288" s="38">
        <v>1</v>
      </c>
      <c r="H288" s="38">
        <v>1</v>
      </c>
      <c r="I288" s="37" t="s">
        <v>41</v>
      </c>
      <c r="J288" s="38">
        <v>20</v>
      </c>
      <c r="K288" s="39">
        <v>44303156.978225</v>
      </c>
      <c r="L288" s="33"/>
      <c r="M288" s="32" t="s">
        <v>1503</v>
      </c>
      <c r="N288" s="62">
        <v>0.4</v>
      </c>
      <c r="O288" s="62">
        <v>0.4</v>
      </c>
      <c r="P288" s="65">
        <f t="shared" si="49"/>
        <v>0</v>
      </c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66">
        <f t="shared" si="50"/>
        <v>0</v>
      </c>
      <c r="AC288" s="66">
        <f t="shared" si="51"/>
        <v>0</v>
      </c>
      <c r="AD288" s="66">
        <f t="shared" si="52"/>
        <v>0</v>
      </c>
      <c r="AE288" s="66">
        <f t="shared" si="53"/>
        <v>1</v>
      </c>
      <c r="AF288" s="66">
        <f t="shared" si="54"/>
        <v>0</v>
      </c>
      <c r="AG288" s="66">
        <f t="shared" si="44"/>
        <v>0</v>
      </c>
      <c r="AH288" s="66">
        <f t="shared" si="45"/>
        <v>0</v>
      </c>
      <c r="AI288" s="66">
        <f t="shared" si="46"/>
        <v>0</v>
      </c>
      <c r="AJ288" s="66">
        <f t="shared" si="47"/>
        <v>20</v>
      </c>
      <c r="AK288" s="66">
        <f t="shared" si="48"/>
        <v>0</v>
      </c>
    </row>
    <row r="289" spans="1:37" ht="61.5" hidden="1" customHeight="1">
      <c r="A289" s="35" t="s">
        <v>1450</v>
      </c>
      <c r="B289" s="36" t="s">
        <v>143</v>
      </c>
      <c r="C289" s="37" t="s">
        <v>192</v>
      </c>
      <c r="D289" s="32">
        <v>105806</v>
      </c>
      <c r="E289" s="37" t="s">
        <v>430</v>
      </c>
      <c r="F289" s="37" t="s">
        <v>196</v>
      </c>
      <c r="G289" s="38">
        <v>1</v>
      </c>
      <c r="H289" s="38">
        <v>1</v>
      </c>
      <c r="I289" s="37" t="s">
        <v>41</v>
      </c>
      <c r="J289" s="38">
        <v>20</v>
      </c>
      <c r="K289" s="39">
        <v>47655164.238574989</v>
      </c>
      <c r="L289" s="33"/>
      <c r="M289" s="32" t="s">
        <v>1503</v>
      </c>
      <c r="N289" s="62">
        <v>0.4</v>
      </c>
      <c r="O289" s="62">
        <v>0.4</v>
      </c>
      <c r="P289" s="65">
        <f t="shared" si="49"/>
        <v>0</v>
      </c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66">
        <f t="shared" si="50"/>
        <v>0</v>
      </c>
      <c r="AC289" s="66">
        <f t="shared" si="51"/>
        <v>0</v>
      </c>
      <c r="AD289" s="66">
        <f t="shared" si="52"/>
        <v>0</v>
      </c>
      <c r="AE289" s="66">
        <f t="shared" si="53"/>
        <v>1</v>
      </c>
      <c r="AF289" s="66">
        <f t="shared" si="54"/>
        <v>0</v>
      </c>
      <c r="AG289" s="66">
        <f t="shared" si="44"/>
        <v>0</v>
      </c>
      <c r="AH289" s="66">
        <f t="shared" si="45"/>
        <v>0</v>
      </c>
      <c r="AI289" s="66">
        <f t="shared" si="46"/>
        <v>0</v>
      </c>
      <c r="AJ289" s="66">
        <f t="shared" si="47"/>
        <v>20</v>
      </c>
      <c r="AK289" s="66">
        <f t="shared" si="48"/>
        <v>0</v>
      </c>
    </row>
    <row r="290" spans="1:37" ht="61.5" hidden="1" customHeight="1">
      <c r="A290" s="35" t="s">
        <v>1450</v>
      </c>
      <c r="B290" s="36" t="s">
        <v>143</v>
      </c>
      <c r="C290" s="37" t="s">
        <v>192</v>
      </c>
      <c r="D290" s="32">
        <v>105829</v>
      </c>
      <c r="E290" s="37" t="s">
        <v>410</v>
      </c>
      <c r="F290" s="37" t="s">
        <v>196</v>
      </c>
      <c r="G290" s="38">
        <v>1</v>
      </c>
      <c r="H290" s="38">
        <v>1</v>
      </c>
      <c r="I290" s="37" t="s">
        <v>80</v>
      </c>
      <c r="J290" s="38">
        <v>4</v>
      </c>
      <c r="K290" s="39">
        <v>14502998.618849996</v>
      </c>
      <c r="L290" s="33"/>
      <c r="M290" s="32" t="s">
        <v>1503</v>
      </c>
      <c r="N290" s="62">
        <v>0.7</v>
      </c>
      <c r="O290" s="62">
        <v>0.7</v>
      </c>
      <c r="P290" s="65">
        <f t="shared" si="49"/>
        <v>0</v>
      </c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66">
        <f t="shared" si="50"/>
        <v>0</v>
      </c>
      <c r="AC290" s="66">
        <f t="shared" si="51"/>
        <v>0</v>
      </c>
      <c r="AD290" s="66">
        <f t="shared" si="52"/>
        <v>0</v>
      </c>
      <c r="AE290" s="66">
        <f t="shared" si="53"/>
        <v>1</v>
      </c>
      <c r="AF290" s="66">
        <f t="shared" si="54"/>
        <v>0</v>
      </c>
      <c r="AG290" s="66">
        <f t="shared" si="44"/>
        <v>0</v>
      </c>
      <c r="AH290" s="66">
        <f t="shared" si="45"/>
        <v>0</v>
      </c>
      <c r="AI290" s="66">
        <f t="shared" si="46"/>
        <v>0</v>
      </c>
      <c r="AJ290" s="66">
        <f t="shared" si="47"/>
        <v>4</v>
      </c>
      <c r="AK290" s="66">
        <f t="shared" si="48"/>
        <v>0</v>
      </c>
    </row>
    <row r="291" spans="1:37" ht="61.5" hidden="1" customHeight="1">
      <c r="A291" s="35" t="s">
        <v>1451</v>
      </c>
      <c r="B291" s="36" t="s">
        <v>143</v>
      </c>
      <c r="C291" s="37" t="s">
        <v>192</v>
      </c>
      <c r="D291" s="32">
        <v>306807</v>
      </c>
      <c r="E291" s="37" t="s">
        <v>429</v>
      </c>
      <c r="F291" s="37" t="s">
        <v>194</v>
      </c>
      <c r="G291" s="38">
        <v>1</v>
      </c>
      <c r="H291" s="38">
        <v>1</v>
      </c>
      <c r="I291" s="37" t="s">
        <v>46</v>
      </c>
      <c r="J291" s="38">
        <v>12</v>
      </c>
      <c r="K291" s="39">
        <v>36017544.402725004</v>
      </c>
      <c r="L291" s="33"/>
      <c r="M291" s="32" t="s">
        <v>1503</v>
      </c>
      <c r="N291" s="62">
        <v>0.4</v>
      </c>
      <c r="O291" s="62">
        <v>0.4</v>
      </c>
      <c r="P291" s="65">
        <f t="shared" si="49"/>
        <v>0</v>
      </c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66">
        <f t="shared" si="50"/>
        <v>0</v>
      </c>
      <c r="AC291" s="66">
        <f t="shared" si="51"/>
        <v>0</v>
      </c>
      <c r="AD291" s="66">
        <f t="shared" si="52"/>
        <v>0</v>
      </c>
      <c r="AE291" s="66">
        <f t="shared" si="53"/>
        <v>1</v>
      </c>
      <c r="AF291" s="66">
        <f t="shared" si="54"/>
        <v>0</v>
      </c>
      <c r="AG291" s="66">
        <f t="shared" si="44"/>
        <v>0</v>
      </c>
      <c r="AH291" s="66">
        <f t="shared" si="45"/>
        <v>0</v>
      </c>
      <c r="AI291" s="66">
        <f t="shared" si="46"/>
        <v>0</v>
      </c>
      <c r="AJ291" s="66">
        <f t="shared" si="47"/>
        <v>12</v>
      </c>
      <c r="AK291" s="66">
        <f t="shared" si="48"/>
        <v>0</v>
      </c>
    </row>
    <row r="292" spans="1:37" ht="61.5" hidden="1" customHeight="1">
      <c r="A292" s="35" t="s">
        <v>1450</v>
      </c>
      <c r="B292" s="36" t="s">
        <v>143</v>
      </c>
      <c r="C292" s="37" t="s">
        <v>192</v>
      </c>
      <c r="D292" s="32">
        <v>105181</v>
      </c>
      <c r="E292" s="37" t="s">
        <v>428</v>
      </c>
      <c r="F292" s="37" t="s">
        <v>194</v>
      </c>
      <c r="G292" s="38">
        <v>1</v>
      </c>
      <c r="H292" s="38">
        <v>1</v>
      </c>
      <c r="I292" s="37" t="s">
        <v>35</v>
      </c>
      <c r="J292" s="38">
        <v>12</v>
      </c>
      <c r="K292" s="39">
        <v>33508110.292299997</v>
      </c>
      <c r="L292" s="33"/>
      <c r="M292" s="32" t="s">
        <v>1503</v>
      </c>
      <c r="N292" s="62">
        <v>0.4</v>
      </c>
      <c r="O292" s="62">
        <v>0.4</v>
      </c>
      <c r="P292" s="65">
        <f t="shared" si="49"/>
        <v>0</v>
      </c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66">
        <f t="shared" si="50"/>
        <v>0</v>
      </c>
      <c r="AC292" s="66">
        <f t="shared" si="51"/>
        <v>0</v>
      </c>
      <c r="AD292" s="66">
        <f t="shared" si="52"/>
        <v>0</v>
      </c>
      <c r="AE292" s="66">
        <f t="shared" si="53"/>
        <v>1</v>
      </c>
      <c r="AF292" s="66">
        <f t="shared" si="54"/>
        <v>0</v>
      </c>
      <c r="AG292" s="66">
        <f t="shared" si="44"/>
        <v>0</v>
      </c>
      <c r="AH292" s="66">
        <f t="shared" si="45"/>
        <v>0</v>
      </c>
      <c r="AI292" s="66">
        <f t="shared" si="46"/>
        <v>0</v>
      </c>
      <c r="AJ292" s="66">
        <f t="shared" si="47"/>
        <v>12</v>
      </c>
      <c r="AK292" s="66">
        <f t="shared" si="48"/>
        <v>0</v>
      </c>
    </row>
    <row r="293" spans="1:37" ht="61.5" hidden="1" customHeight="1">
      <c r="A293" s="35" t="s">
        <v>1450</v>
      </c>
      <c r="B293" s="36" t="s">
        <v>143</v>
      </c>
      <c r="C293" s="37" t="s">
        <v>192</v>
      </c>
      <c r="D293" s="32">
        <v>105828</v>
      </c>
      <c r="E293" s="37" t="s">
        <v>661</v>
      </c>
      <c r="F293" s="37" t="s">
        <v>196</v>
      </c>
      <c r="G293" s="38">
        <v>1</v>
      </c>
      <c r="H293" s="38">
        <v>1</v>
      </c>
      <c r="I293" s="37" t="s">
        <v>80</v>
      </c>
      <c r="J293" s="38">
        <v>4</v>
      </c>
      <c r="K293" s="39">
        <v>14502998.618849996</v>
      </c>
      <c r="L293" s="33"/>
      <c r="M293" s="32" t="s">
        <v>1503</v>
      </c>
      <c r="N293" s="62">
        <v>0.03</v>
      </c>
      <c r="O293" s="62">
        <v>0.03</v>
      </c>
      <c r="P293" s="65">
        <f t="shared" si="49"/>
        <v>0</v>
      </c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66">
        <f t="shared" si="50"/>
        <v>0</v>
      </c>
      <c r="AC293" s="66">
        <f t="shared" si="51"/>
        <v>0</v>
      </c>
      <c r="AD293" s="66">
        <f t="shared" si="52"/>
        <v>0</v>
      </c>
      <c r="AE293" s="66">
        <f t="shared" si="53"/>
        <v>1</v>
      </c>
      <c r="AF293" s="66">
        <f t="shared" si="54"/>
        <v>0</v>
      </c>
      <c r="AG293" s="66">
        <f t="shared" si="44"/>
        <v>0</v>
      </c>
      <c r="AH293" s="66">
        <f t="shared" si="45"/>
        <v>0</v>
      </c>
      <c r="AI293" s="66">
        <f t="shared" si="46"/>
        <v>0</v>
      </c>
      <c r="AJ293" s="66">
        <f t="shared" si="47"/>
        <v>4</v>
      </c>
      <c r="AK293" s="66">
        <f t="shared" si="48"/>
        <v>0</v>
      </c>
    </row>
    <row r="294" spans="1:37" ht="61.5" hidden="1" customHeight="1">
      <c r="A294" s="35" t="s">
        <v>1450</v>
      </c>
      <c r="B294" s="36" t="s">
        <v>143</v>
      </c>
      <c r="C294" s="37" t="s">
        <v>192</v>
      </c>
      <c r="D294" s="32">
        <v>105827</v>
      </c>
      <c r="E294" s="37" t="s">
        <v>1391</v>
      </c>
      <c r="F294" s="37" t="s">
        <v>196</v>
      </c>
      <c r="G294" s="38">
        <v>1</v>
      </c>
      <c r="H294" s="38">
        <v>1</v>
      </c>
      <c r="I294" s="37" t="s">
        <v>80</v>
      </c>
      <c r="J294" s="38">
        <v>4</v>
      </c>
      <c r="K294" s="39">
        <v>14502998.618849996</v>
      </c>
      <c r="L294" s="33"/>
      <c r="M294" s="32" t="s">
        <v>1503</v>
      </c>
      <c r="N294" s="62">
        <v>0.2</v>
      </c>
      <c r="O294" s="62">
        <v>0.2</v>
      </c>
      <c r="P294" s="65">
        <f t="shared" si="49"/>
        <v>0</v>
      </c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66">
        <f t="shared" si="50"/>
        <v>0</v>
      </c>
      <c r="AC294" s="66">
        <f t="shared" si="51"/>
        <v>0</v>
      </c>
      <c r="AD294" s="66">
        <f t="shared" si="52"/>
        <v>0</v>
      </c>
      <c r="AE294" s="66">
        <f t="shared" si="53"/>
        <v>1</v>
      </c>
      <c r="AF294" s="66">
        <f t="shared" si="54"/>
        <v>0</v>
      </c>
      <c r="AG294" s="66">
        <f t="shared" si="44"/>
        <v>0</v>
      </c>
      <c r="AH294" s="66">
        <f t="shared" si="45"/>
        <v>0</v>
      </c>
      <c r="AI294" s="66">
        <f t="shared" si="46"/>
        <v>0</v>
      </c>
      <c r="AJ294" s="66">
        <f t="shared" si="47"/>
        <v>4</v>
      </c>
      <c r="AK294" s="66">
        <f t="shared" si="48"/>
        <v>0</v>
      </c>
    </row>
    <row r="295" spans="1:37" ht="61.5" hidden="1" customHeight="1">
      <c r="A295" s="35" t="s">
        <v>1450</v>
      </c>
      <c r="B295" s="36" t="s">
        <v>143</v>
      </c>
      <c r="C295" s="37" t="s">
        <v>192</v>
      </c>
      <c r="D295" s="32">
        <v>105823</v>
      </c>
      <c r="E295" s="37" t="s">
        <v>660</v>
      </c>
      <c r="F295" s="37" t="s">
        <v>196</v>
      </c>
      <c r="G295" s="38">
        <v>1</v>
      </c>
      <c r="H295" s="38">
        <v>1</v>
      </c>
      <c r="I295" s="37" t="s">
        <v>80</v>
      </c>
      <c r="J295" s="38">
        <v>4</v>
      </c>
      <c r="K295" s="39">
        <v>14502998.618849996</v>
      </c>
      <c r="L295" s="33"/>
      <c r="M295" s="32" t="s">
        <v>1503</v>
      </c>
      <c r="N295" s="62">
        <v>0.2</v>
      </c>
      <c r="O295" s="62">
        <v>0.2</v>
      </c>
      <c r="P295" s="65">
        <f t="shared" si="49"/>
        <v>0</v>
      </c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66">
        <f t="shared" si="50"/>
        <v>0</v>
      </c>
      <c r="AC295" s="66">
        <f t="shared" si="51"/>
        <v>0</v>
      </c>
      <c r="AD295" s="66">
        <f t="shared" si="52"/>
        <v>0</v>
      </c>
      <c r="AE295" s="66">
        <f t="shared" si="53"/>
        <v>1</v>
      </c>
      <c r="AF295" s="66">
        <f t="shared" si="54"/>
        <v>0</v>
      </c>
      <c r="AG295" s="66">
        <f t="shared" si="44"/>
        <v>0</v>
      </c>
      <c r="AH295" s="66">
        <f t="shared" si="45"/>
        <v>0</v>
      </c>
      <c r="AI295" s="66">
        <f t="shared" si="46"/>
        <v>0</v>
      </c>
      <c r="AJ295" s="66">
        <f t="shared" si="47"/>
        <v>4</v>
      </c>
      <c r="AK295" s="66">
        <f t="shared" si="48"/>
        <v>0</v>
      </c>
    </row>
    <row r="296" spans="1:37" ht="61.5" hidden="1" customHeight="1">
      <c r="A296" s="35" t="s">
        <v>1450</v>
      </c>
      <c r="B296" s="36" t="s">
        <v>143</v>
      </c>
      <c r="C296" s="37" t="s">
        <v>192</v>
      </c>
      <c r="D296" s="32">
        <v>105813</v>
      </c>
      <c r="E296" s="37" t="s">
        <v>1390</v>
      </c>
      <c r="F296" s="37" t="s">
        <v>196</v>
      </c>
      <c r="G296" s="38">
        <v>1</v>
      </c>
      <c r="H296" s="38">
        <v>1</v>
      </c>
      <c r="I296" s="37" t="s">
        <v>80</v>
      </c>
      <c r="J296" s="38">
        <v>4</v>
      </c>
      <c r="K296" s="39">
        <v>14502998.618849996</v>
      </c>
      <c r="L296" s="33"/>
      <c r="M296" s="32" t="s">
        <v>1503</v>
      </c>
      <c r="N296" s="62">
        <v>0.03</v>
      </c>
      <c r="O296" s="62">
        <v>0.03</v>
      </c>
      <c r="P296" s="65">
        <f t="shared" si="49"/>
        <v>0</v>
      </c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66">
        <f t="shared" si="50"/>
        <v>0</v>
      </c>
      <c r="AC296" s="66">
        <f t="shared" si="51"/>
        <v>0</v>
      </c>
      <c r="AD296" s="66">
        <f t="shared" si="52"/>
        <v>0</v>
      </c>
      <c r="AE296" s="66">
        <f t="shared" si="53"/>
        <v>1</v>
      </c>
      <c r="AF296" s="66">
        <f t="shared" si="54"/>
        <v>0</v>
      </c>
      <c r="AG296" s="66">
        <f t="shared" si="44"/>
        <v>0</v>
      </c>
      <c r="AH296" s="66">
        <f t="shared" si="45"/>
        <v>0</v>
      </c>
      <c r="AI296" s="66">
        <f t="shared" si="46"/>
        <v>0</v>
      </c>
      <c r="AJ296" s="66">
        <f t="shared" si="47"/>
        <v>4</v>
      </c>
      <c r="AK296" s="66">
        <f t="shared" si="48"/>
        <v>0</v>
      </c>
    </row>
    <row r="297" spans="1:37" ht="61.5" hidden="1" customHeight="1">
      <c r="A297" s="35" t="s">
        <v>1450</v>
      </c>
      <c r="B297" s="36" t="s">
        <v>143</v>
      </c>
      <c r="C297" s="37" t="s">
        <v>192</v>
      </c>
      <c r="D297" s="32">
        <v>105792</v>
      </c>
      <c r="E297" s="37" t="s">
        <v>431</v>
      </c>
      <c r="F297" s="37" t="s">
        <v>196</v>
      </c>
      <c r="G297" s="38">
        <v>1</v>
      </c>
      <c r="H297" s="38">
        <v>1</v>
      </c>
      <c r="I297" s="37" t="s">
        <v>186</v>
      </c>
      <c r="J297" s="38">
        <v>15</v>
      </c>
      <c r="K297" s="39">
        <v>38782535.061274998</v>
      </c>
      <c r="L297" s="33"/>
      <c r="M297" s="32" t="s">
        <v>1503</v>
      </c>
      <c r="N297" s="62">
        <v>0.03</v>
      </c>
      <c r="O297" s="62">
        <v>0.03</v>
      </c>
      <c r="P297" s="65">
        <f t="shared" si="49"/>
        <v>0</v>
      </c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66">
        <f t="shared" si="50"/>
        <v>0</v>
      </c>
      <c r="AC297" s="66">
        <f t="shared" si="51"/>
        <v>0</v>
      </c>
      <c r="AD297" s="66">
        <f t="shared" si="52"/>
        <v>0</v>
      </c>
      <c r="AE297" s="66">
        <f t="shared" si="53"/>
        <v>1</v>
      </c>
      <c r="AF297" s="66">
        <f t="shared" si="54"/>
        <v>0</v>
      </c>
      <c r="AG297" s="66">
        <f t="shared" si="44"/>
        <v>0</v>
      </c>
      <c r="AH297" s="66">
        <f t="shared" si="45"/>
        <v>0</v>
      </c>
      <c r="AI297" s="66">
        <f t="shared" si="46"/>
        <v>0</v>
      </c>
      <c r="AJ297" s="66">
        <f t="shared" si="47"/>
        <v>15</v>
      </c>
      <c r="AK297" s="66">
        <f t="shared" si="48"/>
        <v>0</v>
      </c>
    </row>
    <row r="298" spans="1:37" ht="61.5" hidden="1" customHeight="1">
      <c r="A298" s="35" t="s">
        <v>1450</v>
      </c>
      <c r="B298" s="36" t="s">
        <v>143</v>
      </c>
      <c r="C298" s="37" t="s">
        <v>192</v>
      </c>
      <c r="D298" s="32">
        <v>105523</v>
      </c>
      <c r="E298" s="37" t="s">
        <v>664</v>
      </c>
      <c r="F298" s="37" t="s">
        <v>665</v>
      </c>
      <c r="G298" s="38">
        <v>2</v>
      </c>
      <c r="H298" s="38">
        <v>1</v>
      </c>
      <c r="I298" s="37" t="s">
        <v>80</v>
      </c>
      <c r="J298" s="38">
        <v>4</v>
      </c>
      <c r="K298" s="39">
        <v>14502998.618849996</v>
      </c>
      <c r="L298" s="33"/>
      <c r="M298" s="32" t="s">
        <v>1503</v>
      </c>
      <c r="N298" s="62">
        <v>0</v>
      </c>
      <c r="O298" s="62">
        <v>0</v>
      </c>
      <c r="P298" s="65">
        <f t="shared" si="49"/>
        <v>0</v>
      </c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66">
        <f t="shared" si="50"/>
        <v>0</v>
      </c>
      <c r="AC298" s="66">
        <f t="shared" si="51"/>
        <v>0</v>
      </c>
      <c r="AD298" s="66">
        <f t="shared" si="52"/>
        <v>0</v>
      </c>
      <c r="AE298" s="66">
        <f t="shared" si="53"/>
        <v>1</v>
      </c>
      <c r="AF298" s="66">
        <f t="shared" si="54"/>
        <v>0</v>
      </c>
      <c r="AG298" s="66">
        <f t="shared" si="44"/>
        <v>0</v>
      </c>
      <c r="AH298" s="66">
        <f t="shared" si="45"/>
        <v>0</v>
      </c>
      <c r="AI298" s="66">
        <f t="shared" si="46"/>
        <v>0</v>
      </c>
      <c r="AJ298" s="66">
        <f t="shared" si="47"/>
        <v>4</v>
      </c>
      <c r="AK298" s="66">
        <f t="shared" si="48"/>
        <v>0</v>
      </c>
    </row>
    <row r="299" spans="1:37" ht="61.5" hidden="1" customHeight="1">
      <c r="A299" s="35" t="s">
        <v>1450</v>
      </c>
      <c r="B299" s="36" t="s">
        <v>143</v>
      </c>
      <c r="C299" s="37" t="s">
        <v>192</v>
      </c>
      <c r="D299" s="32">
        <v>105502</v>
      </c>
      <c r="E299" s="37" t="s">
        <v>662</v>
      </c>
      <c r="F299" s="37" t="s">
        <v>663</v>
      </c>
      <c r="G299" s="38">
        <v>2</v>
      </c>
      <c r="H299" s="38">
        <v>1</v>
      </c>
      <c r="I299" s="37" t="s">
        <v>19</v>
      </c>
      <c r="J299" s="38">
        <v>6</v>
      </c>
      <c r="K299" s="39">
        <v>17905789.792374995</v>
      </c>
      <c r="L299" s="33"/>
      <c r="M299" s="32" t="s">
        <v>1503</v>
      </c>
      <c r="N299" s="62">
        <v>0.05</v>
      </c>
      <c r="O299" s="62">
        <v>0.05</v>
      </c>
      <c r="P299" s="65">
        <f t="shared" si="49"/>
        <v>0</v>
      </c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66">
        <f t="shared" si="50"/>
        <v>0</v>
      </c>
      <c r="AC299" s="66">
        <f t="shared" si="51"/>
        <v>0</v>
      </c>
      <c r="AD299" s="66">
        <f t="shared" si="52"/>
        <v>0</v>
      </c>
      <c r="AE299" s="66">
        <f t="shared" si="53"/>
        <v>1</v>
      </c>
      <c r="AF299" s="66">
        <f t="shared" si="54"/>
        <v>0</v>
      </c>
      <c r="AG299" s="66">
        <f t="shared" si="44"/>
        <v>0</v>
      </c>
      <c r="AH299" s="66">
        <f t="shared" si="45"/>
        <v>0</v>
      </c>
      <c r="AI299" s="66">
        <f t="shared" si="46"/>
        <v>0</v>
      </c>
      <c r="AJ299" s="66">
        <f t="shared" si="47"/>
        <v>6</v>
      </c>
      <c r="AK299" s="66">
        <f t="shared" si="48"/>
        <v>0</v>
      </c>
    </row>
    <row r="300" spans="1:37" ht="61.5" hidden="1" customHeight="1">
      <c r="A300" s="35" t="s">
        <v>1450</v>
      </c>
      <c r="B300" s="36" t="s">
        <v>143</v>
      </c>
      <c r="C300" s="37" t="s">
        <v>192</v>
      </c>
      <c r="D300" s="32">
        <v>105519</v>
      </c>
      <c r="E300" s="37" t="s">
        <v>666</v>
      </c>
      <c r="F300" s="37" t="s">
        <v>665</v>
      </c>
      <c r="G300" s="38">
        <v>2</v>
      </c>
      <c r="H300" s="38">
        <v>1</v>
      </c>
      <c r="I300" s="37" t="s">
        <v>80</v>
      </c>
      <c r="J300" s="38">
        <v>4</v>
      </c>
      <c r="K300" s="39">
        <v>14502998.618849996</v>
      </c>
      <c r="L300" s="33"/>
      <c r="M300" s="32" t="s">
        <v>1503</v>
      </c>
      <c r="N300" s="62">
        <v>0</v>
      </c>
      <c r="O300" s="62">
        <v>0</v>
      </c>
      <c r="P300" s="65">
        <f t="shared" si="49"/>
        <v>0</v>
      </c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66">
        <f t="shared" si="50"/>
        <v>0</v>
      </c>
      <c r="AC300" s="66">
        <f t="shared" si="51"/>
        <v>0</v>
      </c>
      <c r="AD300" s="66">
        <f t="shared" si="52"/>
        <v>0</v>
      </c>
      <c r="AE300" s="66">
        <f t="shared" si="53"/>
        <v>1</v>
      </c>
      <c r="AF300" s="66">
        <f t="shared" si="54"/>
        <v>0</v>
      </c>
      <c r="AG300" s="66">
        <f t="shared" si="44"/>
        <v>0</v>
      </c>
      <c r="AH300" s="66">
        <f t="shared" si="45"/>
        <v>0</v>
      </c>
      <c r="AI300" s="66">
        <f t="shared" si="46"/>
        <v>0</v>
      </c>
      <c r="AJ300" s="66">
        <f t="shared" si="47"/>
        <v>4</v>
      </c>
      <c r="AK300" s="66">
        <f t="shared" si="48"/>
        <v>0</v>
      </c>
    </row>
    <row r="301" spans="1:37" ht="61.5" hidden="1" customHeight="1">
      <c r="A301" s="35" t="s">
        <v>1450</v>
      </c>
      <c r="B301" s="36" t="s">
        <v>143</v>
      </c>
      <c r="C301" s="37" t="s">
        <v>192</v>
      </c>
      <c r="D301" s="32">
        <v>105765</v>
      </c>
      <c r="E301" s="37" t="s">
        <v>1393</v>
      </c>
      <c r="F301" s="37" t="s">
        <v>667</v>
      </c>
      <c r="G301" s="38">
        <v>3</v>
      </c>
      <c r="H301" s="38">
        <v>1</v>
      </c>
      <c r="I301" s="37" t="s">
        <v>80</v>
      </c>
      <c r="J301" s="38">
        <v>4</v>
      </c>
      <c r="K301" s="39">
        <v>14502998.618849996</v>
      </c>
      <c r="L301" s="33"/>
      <c r="M301" s="32" t="s">
        <v>1503</v>
      </c>
      <c r="N301" s="62">
        <v>0</v>
      </c>
      <c r="O301" s="62">
        <v>0</v>
      </c>
      <c r="P301" s="65">
        <f t="shared" si="49"/>
        <v>0</v>
      </c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66">
        <f t="shared" si="50"/>
        <v>0</v>
      </c>
      <c r="AC301" s="66">
        <f t="shared" si="51"/>
        <v>0</v>
      </c>
      <c r="AD301" s="66">
        <f t="shared" si="52"/>
        <v>0</v>
      </c>
      <c r="AE301" s="66">
        <f t="shared" si="53"/>
        <v>1</v>
      </c>
      <c r="AF301" s="66">
        <f t="shared" si="54"/>
        <v>0</v>
      </c>
      <c r="AG301" s="66">
        <f t="shared" si="44"/>
        <v>0</v>
      </c>
      <c r="AH301" s="66">
        <f t="shared" si="45"/>
        <v>0</v>
      </c>
      <c r="AI301" s="66">
        <f t="shared" si="46"/>
        <v>0</v>
      </c>
      <c r="AJ301" s="66">
        <f t="shared" si="47"/>
        <v>4</v>
      </c>
      <c r="AK301" s="66">
        <f t="shared" si="48"/>
        <v>0</v>
      </c>
    </row>
    <row r="302" spans="1:37" ht="61.5" hidden="1" customHeight="1">
      <c r="A302" s="35" t="s">
        <v>1450</v>
      </c>
      <c r="B302" s="36" t="s">
        <v>143</v>
      </c>
      <c r="C302" s="37" t="s">
        <v>192</v>
      </c>
      <c r="D302" s="32">
        <v>105687</v>
      </c>
      <c r="E302" s="37" t="s">
        <v>670</v>
      </c>
      <c r="F302" s="37" t="s">
        <v>671</v>
      </c>
      <c r="G302" s="38">
        <v>4</v>
      </c>
      <c r="H302" s="38">
        <v>1</v>
      </c>
      <c r="I302" s="37" t="s">
        <v>80</v>
      </c>
      <c r="J302" s="38">
        <v>4</v>
      </c>
      <c r="K302" s="39">
        <v>14502998.618849996</v>
      </c>
      <c r="L302" s="33"/>
      <c r="M302" s="32" t="s">
        <v>1503</v>
      </c>
      <c r="N302" s="62">
        <v>0</v>
      </c>
      <c r="O302" s="62">
        <v>0</v>
      </c>
      <c r="P302" s="65">
        <f t="shared" si="49"/>
        <v>0</v>
      </c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66">
        <f t="shared" si="50"/>
        <v>0</v>
      </c>
      <c r="AC302" s="66">
        <f t="shared" si="51"/>
        <v>0</v>
      </c>
      <c r="AD302" s="66">
        <f t="shared" si="52"/>
        <v>0</v>
      </c>
      <c r="AE302" s="66">
        <f t="shared" si="53"/>
        <v>1</v>
      </c>
      <c r="AF302" s="66">
        <f t="shared" si="54"/>
        <v>0</v>
      </c>
      <c r="AG302" s="66">
        <f t="shared" si="44"/>
        <v>0</v>
      </c>
      <c r="AH302" s="66">
        <f t="shared" si="45"/>
        <v>0</v>
      </c>
      <c r="AI302" s="66">
        <f t="shared" si="46"/>
        <v>0</v>
      </c>
      <c r="AJ302" s="66">
        <f t="shared" si="47"/>
        <v>4</v>
      </c>
      <c r="AK302" s="66">
        <f t="shared" si="48"/>
        <v>0</v>
      </c>
    </row>
    <row r="303" spans="1:37" ht="61.5" hidden="1" customHeight="1">
      <c r="A303" s="35" t="s">
        <v>1450</v>
      </c>
      <c r="B303" s="36" t="s">
        <v>143</v>
      </c>
      <c r="C303" s="37" t="s">
        <v>192</v>
      </c>
      <c r="D303" s="32">
        <v>105588</v>
      </c>
      <c r="E303" s="37" t="s">
        <v>668</v>
      </c>
      <c r="F303" s="37" t="s">
        <v>669</v>
      </c>
      <c r="G303" s="38">
        <v>4</v>
      </c>
      <c r="H303" s="38">
        <v>1</v>
      </c>
      <c r="I303" s="37" t="s">
        <v>19</v>
      </c>
      <c r="J303" s="38">
        <v>6</v>
      </c>
      <c r="K303" s="39">
        <v>17905789.792374995</v>
      </c>
      <c r="L303" s="33"/>
      <c r="M303" s="32" t="s">
        <v>1503</v>
      </c>
      <c r="N303" s="62">
        <v>0</v>
      </c>
      <c r="O303" s="62">
        <v>0</v>
      </c>
      <c r="P303" s="65">
        <f t="shared" si="49"/>
        <v>0</v>
      </c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66">
        <f t="shared" si="50"/>
        <v>0</v>
      </c>
      <c r="AC303" s="66">
        <f t="shared" si="51"/>
        <v>0</v>
      </c>
      <c r="AD303" s="66">
        <f t="shared" si="52"/>
        <v>0</v>
      </c>
      <c r="AE303" s="66">
        <f t="shared" si="53"/>
        <v>1</v>
      </c>
      <c r="AF303" s="66">
        <f t="shared" si="54"/>
        <v>0</v>
      </c>
      <c r="AG303" s="66">
        <f t="shared" si="44"/>
        <v>0</v>
      </c>
      <c r="AH303" s="66">
        <f t="shared" si="45"/>
        <v>0</v>
      </c>
      <c r="AI303" s="66">
        <f t="shared" si="46"/>
        <v>0</v>
      </c>
      <c r="AJ303" s="66">
        <f t="shared" si="47"/>
        <v>6</v>
      </c>
      <c r="AK303" s="66">
        <f t="shared" si="48"/>
        <v>0</v>
      </c>
    </row>
    <row r="304" spans="1:37" ht="61.5" hidden="1" customHeight="1">
      <c r="A304" s="35" t="s">
        <v>1450</v>
      </c>
      <c r="B304" s="36" t="s">
        <v>143</v>
      </c>
      <c r="C304" s="37" t="s">
        <v>672</v>
      </c>
      <c r="D304" s="32">
        <v>107118</v>
      </c>
      <c r="E304" s="37" t="s">
        <v>673</v>
      </c>
      <c r="F304" s="37" t="s">
        <v>672</v>
      </c>
      <c r="G304" s="38">
        <v>1</v>
      </c>
      <c r="H304" s="38">
        <v>1</v>
      </c>
      <c r="I304" s="37" t="s">
        <v>80</v>
      </c>
      <c r="J304" s="38">
        <v>4</v>
      </c>
      <c r="K304" s="39">
        <v>12222713.702800002</v>
      </c>
      <c r="L304" s="33"/>
      <c r="M304" s="32" t="s">
        <v>1503</v>
      </c>
      <c r="N304" s="62">
        <v>0.1</v>
      </c>
      <c r="O304" s="62">
        <v>0.1</v>
      </c>
      <c r="P304" s="65">
        <f t="shared" si="49"/>
        <v>0</v>
      </c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66">
        <f t="shared" si="50"/>
        <v>0</v>
      </c>
      <c r="AC304" s="66">
        <f t="shared" si="51"/>
        <v>0</v>
      </c>
      <c r="AD304" s="66">
        <f t="shared" si="52"/>
        <v>0</v>
      </c>
      <c r="AE304" s="66">
        <f t="shared" si="53"/>
        <v>1</v>
      </c>
      <c r="AF304" s="66">
        <f t="shared" si="54"/>
        <v>0</v>
      </c>
      <c r="AG304" s="66">
        <f t="shared" si="44"/>
        <v>0</v>
      </c>
      <c r="AH304" s="66">
        <f t="shared" si="45"/>
        <v>0</v>
      </c>
      <c r="AI304" s="66">
        <f t="shared" si="46"/>
        <v>0</v>
      </c>
      <c r="AJ304" s="66">
        <f t="shared" si="47"/>
        <v>4</v>
      </c>
      <c r="AK304" s="66">
        <f t="shared" si="48"/>
        <v>0</v>
      </c>
    </row>
    <row r="305" spans="1:37" ht="61.5" hidden="1" customHeight="1">
      <c r="A305" s="35" t="s">
        <v>1450</v>
      </c>
      <c r="B305" s="36" t="s">
        <v>143</v>
      </c>
      <c r="C305" s="37" t="s">
        <v>197</v>
      </c>
      <c r="D305" s="32">
        <v>106123</v>
      </c>
      <c r="E305" s="37" t="s">
        <v>674</v>
      </c>
      <c r="F305" s="37" t="s">
        <v>675</v>
      </c>
      <c r="G305" s="38">
        <v>1</v>
      </c>
      <c r="H305" s="38">
        <v>1</v>
      </c>
      <c r="I305" s="37" t="s">
        <v>80</v>
      </c>
      <c r="J305" s="38">
        <v>4</v>
      </c>
      <c r="K305" s="39">
        <v>12222713.702800002</v>
      </c>
      <c r="L305" s="33"/>
      <c r="M305" s="32" t="s">
        <v>1503</v>
      </c>
      <c r="N305" s="62">
        <v>0.2</v>
      </c>
      <c r="O305" s="62">
        <v>0.2</v>
      </c>
      <c r="P305" s="65">
        <f t="shared" si="49"/>
        <v>0</v>
      </c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66">
        <f t="shared" si="50"/>
        <v>0</v>
      </c>
      <c r="AC305" s="66">
        <f t="shared" si="51"/>
        <v>0</v>
      </c>
      <c r="AD305" s="66">
        <f t="shared" si="52"/>
        <v>0</v>
      </c>
      <c r="AE305" s="66">
        <f t="shared" si="53"/>
        <v>1</v>
      </c>
      <c r="AF305" s="66">
        <f t="shared" si="54"/>
        <v>0</v>
      </c>
      <c r="AG305" s="66">
        <f t="shared" si="44"/>
        <v>0</v>
      </c>
      <c r="AH305" s="66">
        <f t="shared" si="45"/>
        <v>0</v>
      </c>
      <c r="AI305" s="66">
        <f t="shared" si="46"/>
        <v>0</v>
      </c>
      <c r="AJ305" s="66">
        <f t="shared" si="47"/>
        <v>4</v>
      </c>
      <c r="AK305" s="66">
        <f t="shared" si="48"/>
        <v>0</v>
      </c>
    </row>
    <row r="306" spans="1:37" ht="61.5" hidden="1" customHeight="1">
      <c r="A306" s="35" t="s">
        <v>1450</v>
      </c>
      <c r="B306" s="36" t="s">
        <v>143</v>
      </c>
      <c r="C306" s="37" t="s">
        <v>197</v>
      </c>
      <c r="D306" s="32">
        <v>106117</v>
      </c>
      <c r="E306" s="37" t="s">
        <v>1412</v>
      </c>
      <c r="F306" s="37" t="s">
        <v>675</v>
      </c>
      <c r="G306" s="38">
        <v>1</v>
      </c>
      <c r="H306" s="38">
        <v>1</v>
      </c>
      <c r="I306" s="37" t="s">
        <v>80</v>
      </c>
      <c r="J306" s="38">
        <v>4</v>
      </c>
      <c r="K306" s="39">
        <v>11278125</v>
      </c>
      <c r="L306" s="33"/>
      <c r="M306" s="32" t="s">
        <v>1503</v>
      </c>
      <c r="N306" s="62">
        <v>0.4</v>
      </c>
      <c r="O306" s="62">
        <v>0.4</v>
      </c>
      <c r="P306" s="65">
        <f t="shared" si="49"/>
        <v>0</v>
      </c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66">
        <f t="shared" si="50"/>
        <v>0</v>
      </c>
      <c r="AC306" s="66">
        <f t="shared" si="51"/>
        <v>0</v>
      </c>
      <c r="AD306" s="66">
        <f t="shared" si="52"/>
        <v>0</v>
      </c>
      <c r="AE306" s="66">
        <f t="shared" si="53"/>
        <v>1</v>
      </c>
      <c r="AF306" s="66">
        <f t="shared" si="54"/>
        <v>0</v>
      </c>
      <c r="AG306" s="66">
        <f t="shared" si="44"/>
        <v>0</v>
      </c>
      <c r="AH306" s="66">
        <f t="shared" si="45"/>
        <v>0</v>
      </c>
      <c r="AI306" s="66">
        <f t="shared" si="46"/>
        <v>0</v>
      </c>
      <c r="AJ306" s="66">
        <f t="shared" si="47"/>
        <v>4</v>
      </c>
      <c r="AK306" s="66">
        <f t="shared" si="48"/>
        <v>0</v>
      </c>
    </row>
    <row r="307" spans="1:37" ht="61.5" hidden="1" customHeight="1">
      <c r="A307" s="35" t="s">
        <v>1450</v>
      </c>
      <c r="B307" s="36" t="s">
        <v>143</v>
      </c>
      <c r="C307" s="37" t="s">
        <v>197</v>
      </c>
      <c r="D307" s="32">
        <v>106122</v>
      </c>
      <c r="E307" s="37" t="s">
        <v>1413</v>
      </c>
      <c r="F307" s="37" t="s">
        <v>675</v>
      </c>
      <c r="G307" s="38">
        <v>1</v>
      </c>
      <c r="H307" s="38">
        <v>1</v>
      </c>
      <c r="I307" s="37" t="s">
        <v>80</v>
      </c>
      <c r="J307" s="38">
        <v>4</v>
      </c>
      <c r="K307" s="39">
        <v>11408450</v>
      </c>
      <c r="L307" s="33"/>
      <c r="M307" s="32" t="s">
        <v>1503</v>
      </c>
      <c r="N307" s="62">
        <v>0.2</v>
      </c>
      <c r="O307" s="62">
        <v>0.2</v>
      </c>
      <c r="P307" s="65">
        <f t="shared" si="49"/>
        <v>0</v>
      </c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66">
        <f t="shared" si="50"/>
        <v>0</v>
      </c>
      <c r="AC307" s="66">
        <f t="shared" si="51"/>
        <v>0</v>
      </c>
      <c r="AD307" s="66">
        <f t="shared" si="52"/>
        <v>0</v>
      </c>
      <c r="AE307" s="66">
        <f t="shared" si="53"/>
        <v>1</v>
      </c>
      <c r="AF307" s="66">
        <f t="shared" si="54"/>
        <v>0</v>
      </c>
      <c r="AG307" s="66">
        <f t="shared" si="44"/>
        <v>0</v>
      </c>
      <c r="AH307" s="66">
        <f t="shared" si="45"/>
        <v>0</v>
      </c>
      <c r="AI307" s="66">
        <f t="shared" si="46"/>
        <v>0</v>
      </c>
      <c r="AJ307" s="66">
        <f t="shared" si="47"/>
        <v>4</v>
      </c>
      <c r="AK307" s="66">
        <f t="shared" si="48"/>
        <v>0</v>
      </c>
    </row>
    <row r="308" spans="1:37" ht="61.5" hidden="1" customHeight="1">
      <c r="A308" s="35" t="s">
        <v>1450</v>
      </c>
      <c r="B308" s="36" t="s">
        <v>143</v>
      </c>
      <c r="C308" s="37" t="s">
        <v>197</v>
      </c>
      <c r="D308" s="32">
        <v>106135</v>
      </c>
      <c r="E308" s="37" t="s">
        <v>179</v>
      </c>
      <c r="F308" s="37" t="s">
        <v>675</v>
      </c>
      <c r="G308" s="38">
        <v>1</v>
      </c>
      <c r="H308" s="38">
        <v>1</v>
      </c>
      <c r="I308" s="37" t="s">
        <v>80</v>
      </c>
      <c r="J308" s="38">
        <v>4</v>
      </c>
      <c r="K308" s="39">
        <v>11278125</v>
      </c>
      <c r="L308" s="33"/>
      <c r="M308" s="32" t="s">
        <v>1503</v>
      </c>
      <c r="N308" s="62">
        <v>0.1</v>
      </c>
      <c r="O308" s="62">
        <v>0.1</v>
      </c>
      <c r="P308" s="65">
        <f t="shared" si="49"/>
        <v>0</v>
      </c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66">
        <f t="shared" si="50"/>
        <v>0</v>
      </c>
      <c r="AC308" s="66">
        <f t="shared" si="51"/>
        <v>0</v>
      </c>
      <c r="AD308" s="66">
        <f t="shared" si="52"/>
        <v>0</v>
      </c>
      <c r="AE308" s="66">
        <f t="shared" si="53"/>
        <v>1</v>
      </c>
      <c r="AF308" s="66">
        <f t="shared" si="54"/>
        <v>0</v>
      </c>
      <c r="AG308" s="66">
        <f t="shared" si="44"/>
        <v>0</v>
      </c>
      <c r="AH308" s="66">
        <f t="shared" si="45"/>
        <v>0</v>
      </c>
      <c r="AI308" s="66">
        <f t="shared" si="46"/>
        <v>0</v>
      </c>
      <c r="AJ308" s="66">
        <f t="shared" si="47"/>
        <v>4</v>
      </c>
      <c r="AK308" s="66">
        <f t="shared" si="48"/>
        <v>0</v>
      </c>
    </row>
    <row r="309" spans="1:37" ht="61.5" hidden="1" customHeight="1">
      <c r="A309" s="35" t="s">
        <v>1450</v>
      </c>
      <c r="B309" s="36" t="s">
        <v>143</v>
      </c>
      <c r="C309" s="37" t="s">
        <v>197</v>
      </c>
      <c r="D309" s="32">
        <v>106050</v>
      </c>
      <c r="E309" s="37" t="s">
        <v>678</v>
      </c>
      <c r="F309" s="37" t="s">
        <v>679</v>
      </c>
      <c r="G309" s="38">
        <v>2</v>
      </c>
      <c r="H309" s="38">
        <v>1</v>
      </c>
      <c r="I309" s="37" t="s">
        <v>80</v>
      </c>
      <c r="J309" s="38">
        <v>4</v>
      </c>
      <c r="K309" s="39">
        <v>12222713.702800002</v>
      </c>
      <c r="L309" s="33"/>
      <c r="M309" s="32" t="s">
        <v>1503</v>
      </c>
      <c r="N309" s="62">
        <v>0.15</v>
      </c>
      <c r="O309" s="62">
        <v>0.15</v>
      </c>
      <c r="P309" s="65">
        <f t="shared" si="49"/>
        <v>0</v>
      </c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66">
        <f t="shared" si="50"/>
        <v>0</v>
      </c>
      <c r="AC309" s="66">
        <f t="shared" si="51"/>
        <v>0</v>
      </c>
      <c r="AD309" s="66">
        <f t="shared" si="52"/>
        <v>0</v>
      </c>
      <c r="AE309" s="66">
        <f t="shared" si="53"/>
        <v>1</v>
      </c>
      <c r="AF309" s="66">
        <f t="shared" si="54"/>
        <v>0</v>
      </c>
      <c r="AG309" s="66">
        <f t="shared" si="44"/>
        <v>0</v>
      </c>
      <c r="AH309" s="66">
        <f t="shared" si="45"/>
        <v>0</v>
      </c>
      <c r="AI309" s="66">
        <f t="shared" si="46"/>
        <v>0</v>
      </c>
      <c r="AJ309" s="66">
        <f t="shared" si="47"/>
        <v>4</v>
      </c>
      <c r="AK309" s="66">
        <f t="shared" si="48"/>
        <v>0</v>
      </c>
    </row>
    <row r="310" spans="1:37" ht="61.5" hidden="1" customHeight="1">
      <c r="A310" s="35" t="s">
        <v>1450</v>
      </c>
      <c r="B310" s="36" t="s">
        <v>143</v>
      </c>
      <c r="C310" s="37" t="s">
        <v>197</v>
      </c>
      <c r="D310" s="32">
        <v>105997</v>
      </c>
      <c r="E310" s="37" t="s">
        <v>676</v>
      </c>
      <c r="F310" s="37" t="s">
        <v>677</v>
      </c>
      <c r="G310" s="38">
        <v>2</v>
      </c>
      <c r="H310" s="38">
        <v>1</v>
      </c>
      <c r="I310" s="37" t="s">
        <v>80</v>
      </c>
      <c r="J310" s="38">
        <v>4</v>
      </c>
      <c r="K310" s="39">
        <v>12222713.702800002</v>
      </c>
      <c r="L310" s="33"/>
      <c r="M310" s="32" t="s">
        <v>1503</v>
      </c>
      <c r="N310" s="62">
        <v>0.15</v>
      </c>
      <c r="O310" s="62">
        <v>0.15</v>
      </c>
      <c r="P310" s="65">
        <f t="shared" si="49"/>
        <v>0</v>
      </c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66">
        <f t="shared" si="50"/>
        <v>0</v>
      </c>
      <c r="AC310" s="66">
        <f t="shared" si="51"/>
        <v>0</v>
      </c>
      <c r="AD310" s="66">
        <f t="shared" si="52"/>
        <v>0</v>
      </c>
      <c r="AE310" s="66">
        <f t="shared" si="53"/>
        <v>1</v>
      </c>
      <c r="AF310" s="66">
        <f t="shared" si="54"/>
        <v>0</v>
      </c>
      <c r="AG310" s="66">
        <f t="shared" si="44"/>
        <v>0</v>
      </c>
      <c r="AH310" s="66">
        <f t="shared" si="45"/>
        <v>0</v>
      </c>
      <c r="AI310" s="66">
        <f t="shared" si="46"/>
        <v>0</v>
      </c>
      <c r="AJ310" s="66">
        <f t="shared" si="47"/>
        <v>4</v>
      </c>
      <c r="AK310" s="66">
        <f t="shared" si="48"/>
        <v>0</v>
      </c>
    </row>
    <row r="311" spans="1:37" ht="61.5" hidden="1" customHeight="1">
      <c r="A311" s="35" t="s">
        <v>1450</v>
      </c>
      <c r="B311" s="36" t="s">
        <v>143</v>
      </c>
      <c r="C311" s="37" t="s">
        <v>197</v>
      </c>
      <c r="D311" s="32">
        <v>102292</v>
      </c>
      <c r="E311" s="37" t="s">
        <v>1394</v>
      </c>
      <c r="F311" s="37" t="s">
        <v>198</v>
      </c>
      <c r="G311" s="38">
        <v>2</v>
      </c>
      <c r="H311" s="38">
        <v>1</v>
      </c>
      <c r="I311" s="37" t="s">
        <v>80</v>
      </c>
      <c r="J311" s="38">
        <v>4</v>
      </c>
      <c r="K311" s="39">
        <v>12222713.702800002</v>
      </c>
      <c r="L311" s="33"/>
      <c r="M311" s="32" t="s">
        <v>1503</v>
      </c>
      <c r="N311" s="62">
        <v>0.15</v>
      </c>
      <c r="O311" s="62">
        <v>0.15</v>
      </c>
      <c r="P311" s="65">
        <f t="shared" si="49"/>
        <v>0</v>
      </c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66">
        <f t="shared" si="50"/>
        <v>0</v>
      </c>
      <c r="AC311" s="66">
        <f t="shared" si="51"/>
        <v>0</v>
      </c>
      <c r="AD311" s="66">
        <f t="shared" si="52"/>
        <v>0</v>
      </c>
      <c r="AE311" s="66">
        <f t="shared" si="53"/>
        <v>1</v>
      </c>
      <c r="AF311" s="66">
        <f t="shared" si="54"/>
        <v>0</v>
      </c>
      <c r="AG311" s="66">
        <f t="shared" si="44"/>
        <v>0</v>
      </c>
      <c r="AH311" s="66">
        <f t="shared" si="45"/>
        <v>0</v>
      </c>
      <c r="AI311" s="66">
        <f t="shared" si="46"/>
        <v>0</v>
      </c>
      <c r="AJ311" s="66">
        <f t="shared" si="47"/>
        <v>4</v>
      </c>
      <c r="AK311" s="66">
        <f t="shared" si="48"/>
        <v>0</v>
      </c>
    </row>
    <row r="312" spans="1:37" ht="61.5" hidden="1" customHeight="1">
      <c r="A312" s="35" t="s">
        <v>1450</v>
      </c>
      <c r="B312" s="36" t="s">
        <v>143</v>
      </c>
      <c r="C312" s="37" t="s">
        <v>197</v>
      </c>
      <c r="D312" s="32"/>
      <c r="E312" s="37" t="s">
        <v>680</v>
      </c>
      <c r="F312" s="37" t="s">
        <v>200</v>
      </c>
      <c r="G312" s="38">
        <v>3</v>
      </c>
      <c r="H312" s="38">
        <v>1</v>
      </c>
      <c r="I312" s="37" t="s">
        <v>80</v>
      </c>
      <c r="J312" s="38">
        <v>4</v>
      </c>
      <c r="K312" s="39">
        <v>12222713.702800002</v>
      </c>
      <c r="L312" s="33"/>
      <c r="M312" s="32" t="s">
        <v>1503</v>
      </c>
      <c r="N312" s="62">
        <v>0.15</v>
      </c>
      <c r="O312" s="62">
        <v>0.15</v>
      </c>
      <c r="P312" s="65">
        <f t="shared" si="49"/>
        <v>0</v>
      </c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66">
        <f t="shared" si="50"/>
        <v>0</v>
      </c>
      <c r="AC312" s="66">
        <f t="shared" si="51"/>
        <v>0</v>
      </c>
      <c r="AD312" s="66">
        <f t="shared" si="52"/>
        <v>0</v>
      </c>
      <c r="AE312" s="66">
        <f t="shared" si="53"/>
        <v>1</v>
      </c>
      <c r="AF312" s="66">
        <f t="shared" si="54"/>
        <v>0</v>
      </c>
      <c r="AG312" s="66">
        <f t="shared" si="44"/>
        <v>0</v>
      </c>
      <c r="AH312" s="66">
        <f t="shared" si="45"/>
        <v>0</v>
      </c>
      <c r="AI312" s="66">
        <f t="shared" si="46"/>
        <v>0</v>
      </c>
      <c r="AJ312" s="66">
        <f t="shared" si="47"/>
        <v>4</v>
      </c>
      <c r="AK312" s="66">
        <f t="shared" si="48"/>
        <v>0</v>
      </c>
    </row>
    <row r="313" spans="1:37" ht="61.5" hidden="1" customHeight="1">
      <c r="A313" s="35" t="s">
        <v>1451</v>
      </c>
      <c r="B313" s="36" t="s">
        <v>143</v>
      </c>
      <c r="C313" s="37" t="s">
        <v>197</v>
      </c>
      <c r="D313" s="32">
        <v>300896</v>
      </c>
      <c r="E313" s="37" t="s">
        <v>681</v>
      </c>
      <c r="F313" s="37" t="s">
        <v>201</v>
      </c>
      <c r="G313" s="38">
        <v>3</v>
      </c>
      <c r="H313" s="38">
        <v>1</v>
      </c>
      <c r="I313" s="37" t="s">
        <v>80</v>
      </c>
      <c r="J313" s="38">
        <v>4</v>
      </c>
      <c r="K313" s="39">
        <v>12222713.702800002</v>
      </c>
      <c r="L313" s="33"/>
      <c r="M313" s="32" t="s">
        <v>1503</v>
      </c>
      <c r="N313" s="62">
        <v>0.15</v>
      </c>
      <c r="O313" s="62">
        <v>0.15</v>
      </c>
      <c r="P313" s="65">
        <f t="shared" si="49"/>
        <v>0</v>
      </c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66">
        <f t="shared" si="50"/>
        <v>0</v>
      </c>
      <c r="AC313" s="66">
        <f t="shared" si="51"/>
        <v>0</v>
      </c>
      <c r="AD313" s="66">
        <f t="shared" si="52"/>
        <v>0</v>
      </c>
      <c r="AE313" s="66">
        <f t="shared" si="53"/>
        <v>1</v>
      </c>
      <c r="AF313" s="66">
        <f t="shared" si="54"/>
        <v>0</v>
      </c>
      <c r="AG313" s="66">
        <f t="shared" si="44"/>
        <v>0</v>
      </c>
      <c r="AH313" s="66">
        <f t="shared" si="45"/>
        <v>0</v>
      </c>
      <c r="AI313" s="66">
        <f t="shared" si="46"/>
        <v>0</v>
      </c>
      <c r="AJ313" s="66">
        <f t="shared" si="47"/>
        <v>4</v>
      </c>
      <c r="AK313" s="66">
        <f t="shared" si="48"/>
        <v>0</v>
      </c>
    </row>
    <row r="314" spans="1:37" ht="61.5" hidden="1" customHeight="1">
      <c r="A314" s="35" t="s">
        <v>1450</v>
      </c>
      <c r="B314" s="36" t="s">
        <v>143</v>
      </c>
      <c r="C314" s="37" t="s">
        <v>202</v>
      </c>
      <c r="D314" s="32">
        <v>107198</v>
      </c>
      <c r="E314" s="37" t="s">
        <v>90</v>
      </c>
      <c r="F314" s="37" t="s">
        <v>204</v>
      </c>
      <c r="G314" s="38">
        <v>3</v>
      </c>
      <c r="H314" s="38">
        <v>1</v>
      </c>
      <c r="I314" s="37" t="s">
        <v>80</v>
      </c>
      <c r="J314" s="38">
        <v>4</v>
      </c>
      <c r="K314" s="39">
        <v>8968266.5143999998</v>
      </c>
      <c r="L314" s="33"/>
      <c r="M314" s="32" t="s">
        <v>1503</v>
      </c>
      <c r="N314" s="62">
        <v>0.1</v>
      </c>
      <c r="O314" s="62">
        <v>0.1</v>
      </c>
      <c r="P314" s="65">
        <f t="shared" si="49"/>
        <v>0</v>
      </c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66">
        <f t="shared" si="50"/>
        <v>0</v>
      </c>
      <c r="AC314" s="66">
        <f t="shared" si="51"/>
        <v>0</v>
      </c>
      <c r="AD314" s="66">
        <f t="shared" si="52"/>
        <v>0</v>
      </c>
      <c r="AE314" s="66">
        <f t="shared" si="53"/>
        <v>1</v>
      </c>
      <c r="AF314" s="66">
        <f t="shared" si="54"/>
        <v>0</v>
      </c>
      <c r="AG314" s="66">
        <f t="shared" si="44"/>
        <v>0</v>
      </c>
      <c r="AH314" s="66">
        <f t="shared" si="45"/>
        <v>0</v>
      </c>
      <c r="AI314" s="66">
        <f t="shared" si="46"/>
        <v>0</v>
      </c>
      <c r="AJ314" s="66">
        <f t="shared" si="47"/>
        <v>4</v>
      </c>
      <c r="AK314" s="66">
        <f t="shared" si="48"/>
        <v>0</v>
      </c>
    </row>
    <row r="315" spans="1:37" ht="61.5" hidden="1" customHeight="1">
      <c r="A315" s="35" t="s">
        <v>1450</v>
      </c>
      <c r="B315" s="36" t="s">
        <v>143</v>
      </c>
      <c r="C315" s="37" t="s">
        <v>202</v>
      </c>
      <c r="D315" s="32">
        <v>500978</v>
      </c>
      <c r="E315" s="37" t="s">
        <v>205</v>
      </c>
      <c r="F315" s="37" t="s">
        <v>204</v>
      </c>
      <c r="G315" s="38">
        <v>3</v>
      </c>
      <c r="H315" s="38">
        <v>1</v>
      </c>
      <c r="I315" s="37" t="s">
        <v>80</v>
      </c>
      <c r="J315" s="38">
        <v>4</v>
      </c>
      <c r="K315" s="39">
        <v>8968266.5143999998</v>
      </c>
      <c r="L315" s="33"/>
      <c r="M315" s="32" t="s">
        <v>1503</v>
      </c>
      <c r="N315" s="62">
        <v>0.1</v>
      </c>
      <c r="O315" s="62">
        <v>0.1</v>
      </c>
      <c r="P315" s="65">
        <f t="shared" si="49"/>
        <v>0</v>
      </c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66">
        <f t="shared" si="50"/>
        <v>0</v>
      </c>
      <c r="AC315" s="66">
        <f t="shared" si="51"/>
        <v>0</v>
      </c>
      <c r="AD315" s="66">
        <f t="shared" si="52"/>
        <v>0</v>
      </c>
      <c r="AE315" s="66">
        <f t="shared" si="53"/>
        <v>1</v>
      </c>
      <c r="AF315" s="66">
        <f t="shared" si="54"/>
        <v>0</v>
      </c>
      <c r="AG315" s="66">
        <f t="shared" si="44"/>
        <v>0</v>
      </c>
      <c r="AH315" s="66">
        <f t="shared" si="45"/>
        <v>0</v>
      </c>
      <c r="AI315" s="66">
        <f t="shared" si="46"/>
        <v>0</v>
      </c>
      <c r="AJ315" s="66">
        <f t="shared" si="47"/>
        <v>4</v>
      </c>
      <c r="AK315" s="66">
        <f t="shared" si="48"/>
        <v>0</v>
      </c>
    </row>
    <row r="316" spans="1:37" ht="61.5" hidden="1" customHeight="1">
      <c r="A316" s="35" t="s">
        <v>1450</v>
      </c>
      <c r="B316" s="36" t="s">
        <v>143</v>
      </c>
      <c r="C316" s="37" t="s">
        <v>202</v>
      </c>
      <c r="D316" s="32">
        <v>107167</v>
      </c>
      <c r="E316" s="37" t="s">
        <v>203</v>
      </c>
      <c r="F316" s="37" t="s">
        <v>204</v>
      </c>
      <c r="G316" s="38">
        <v>3</v>
      </c>
      <c r="H316" s="38">
        <v>1</v>
      </c>
      <c r="I316" s="37" t="s">
        <v>80</v>
      </c>
      <c r="J316" s="38">
        <v>4</v>
      </c>
      <c r="K316" s="39">
        <v>12222713.702800002</v>
      </c>
      <c r="L316" s="33"/>
      <c r="M316" s="32" t="s">
        <v>1484</v>
      </c>
      <c r="N316" s="62">
        <v>0</v>
      </c>
      <c r="O316" s="62">
        <v>0</v>
      </c>
      <c r="P316" s="65">
        <f t="shared" si="49"/>
        <v>0</v>
      </c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66">
        <f t="shared" si="50"/>
        <v>0</v>
      </c>
      <c r="AC316" s="66">
        <f t="shared" si="51"/>
        <v>0</v>
      </c>
      <c r="AD316" s="66">
        <f t="shared" si="52"/>
        <v>1</v>
      </c>
      <c r="AE316" s="66">
        <f t="shared" si="53"/>
        <v>0</v>
      </c>
      <c r="AF316" s="66">
        <f t="shared" si="54"/>
        <v>0</v>
      </c>
      <c r="AG316" s="66">
        <f t="shared" si="44"/>
        <v>0</v>
      </c>
      <c r="AH316" s="66">
        <f t="shared" si="45"/>
        <v>0</v>
      </c>
      <c r="AI316" s="66">
        <f t="shared" si="46"/>
        <v>4</v>
      </c>
      <c r="AJ316" s="66">
        <f t="shared" si="47"/>
        <v>0</v>
      </c>
      <c r="AK316" s="66">
        <f t="shared" si="48"/>
        <v>0</v>
      </c>
    </row>
    <row r="317" spans="1:37" ht="61.5" hidden="1" customHeight="1">
      <c r="A317" s="35" t="s">
        <v>1450</v>
      </c>
      <c r="B317" s="36" t="s">
        <v>143</v>
      </c>
      <c r="C317" s="37" t="s">
        <v>682</v>
      </c>
      <c r="D317" s="32">
        <v>105725</v>
      </c>
      <c r="E317" s="37" t="s">
        <v>683</v>
      </c>
      <c r="F317" s="37" t="s">
        <v>684</v>
      </c>
      <c r="G317" s="38">
        <v>2</v>
      </c>
      <c r="H317" s="38">
        <v>1</v>
      </c>
      <c r="I317" s="37" t="s">
        <v>80</v>
      </c>
      <c r="J317" s="38">
        <v>4</v>
      </c>
      <c r="K317" s="39">
        <v>12222713.702800002</v>
      </c>
      <c r="L317" s="33"/>
      <c r="M317" s="32" t="s">
        <v>1484</v>
      </c>
      <c r="N317" s="62">
        <v>0</v>
      </c>
      <c r="O317" s="62">
        <v>0</v>
      </c>
      <c r="P317" s="65">
        <f t="shared" si="49"/>
        <v>0</v>
      </c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66">
        <f t="shared" si="50"/>
        <v>0</v>
      </c>
      <c r="AC317" s="66">
        <f t="shared" si="51"/>
        <v>0</v>
      </c>
      <c r="AD317" s="66">
        <f t="shared" si="52"/>
        <v>1</v>
      </c>
      <c r="AE317" s="66">
        <f t="shared" si="53"/>
        <v>0</v>
      </c>
      <c r="AF317" s="66">
        <f t="shared" si="54"/>
        <v>0</v>
      </c>
      <c r="AG317" s="66">
        <f t="shared" si="44"/>
        <v>0</v>
      </c>
      <c r="AH317" s="66">
        <f t="shared" si="45"/>
        <v>0</v>
      </c>
      <c r="AI317" s="66">
        <f t="shared" si="46"/>
        <v>4</v>
      </c>
      <c r="AJ317" s="66">
        <f t="shared" si="47"/>
        <v>0</v>
      </c>
      <c r="AK317" s="66">
        <f t="shared" si="48"/>
        <v>0</v>
      </c>
    </row>
    <row r="318" spans="1:37" ht="61.5" hidden="1" customHeight="1">
      <c r="A318" s="35" t="s">
        <v>1451</v>
      </c>
      <c r="B318" s="36" t="s">
        <v>143</v>
      </c>
      <c r="C318" s="37" t="s">
        <v>685</v>
      </c>
      <c r="D318" s="32">
        <v>301062</v>
      </c>
      <c r="E318" s="37" t="s">
        <v>687</v>
      </c>
      <c r="F318" s="37" t="s">
        <v>685</v>
      </c>
      <c r="G318" s="38">
        <v>0</v>
      </c>
      <c r="H318" s="38">
        <v>1</v>
      </c>
      <c r="I318" s="37" t="s">
        <v>80</v>
      </c>
      <c r="J318" s="38">
        <v>4</v>
      </c>
      <c r="K318" s="39">
        <v>12222713.702800002</v>
      </c>
      <c r="L318" s="33"/>
      <c r="M318" s="32" t="s">
        <v>1484</v>
      </c>
      <c r="N318" s="62">
        <v>0</v>
      </c>
      <c r="O318" s="62">
        <v>0</v>
      </c>
      <c r="P318" s="65">
        <f t="shared" si="49"/>
        <v>0</v>
      </c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66">
        <f t="shared" si="50"/>
        <v>0</v>
      </c>
      <c r="AC318" s="66">
        <f t="shared" si="51"/>
        <v>0</v>
      </c>
      <c r="AD318" s="66">
        <f t="shared" si="52"/>
        <v>1</v>
      </c>
      <c r="AE318" s="66">
        <f t="shared" si="53"/>
        <v>0</v>
      </c>
      <c r="AF318" s="66">
        <f t="shared" si="54"/>
        <v>0</v>
      </c>
      <c r="AG318" s="66">
        <f t="shared" si="44"/>
        <v>0</v>
      </c>
      <c r="AH318" s="66">
        <f t="shared" si="45"/>
        <v>0</v>
      </c>
      <c r="AI318" s="66">
        <f t="shared" si="46"/>
        <v>4</v>
      </c>
      <c r="AJ318" s="66">
        <f t="shared" si="47"/>
        <v>0</v>
      </c>
      <c r="AK318" s="66">
        <f t="shared" si="48"/>
        <v>0</v>
      </c>
    </row>
    <row r="319" spans="1:37" ht="61.5" hidden="1" customHeight="1">
      <c r="A319" s="35" t="s">
        <v>1450</v>
      </c>
      <c r="B319" s="36" t="s">
        <v>143</v>
      </c>
      <c r="C319" s="37" t="s">
        <v>685</v>
      </c>
      <c r="D319" s="32">
        <v>107145</v>
      </c>
      <c r="E319" s="37" t="s">
        <v>686</v>
      </c>
      <c r="F319" s="37" t="s">
        <v>685</v>
      </c>
      <c r="G319" s="38">
        <v>0</v>
      </c>
      <c r="H319" s="38">
        <v>1</v>
      </c>
      <c r="I319" s="37" t="s">
        <v>46</v>
      </c>
      <c r="J319" s="38">
        <v>12</v>
      </c>
      <c r="K319" s="39">
        <v>32653646.489875</v>
      </c>
      <c r="L319" s="33"/>
      <c r="M319" s="32" t="s">
        <v>1484</v>
      </c>
      <c r="N319" s="62">
        <v>0</v>
      </c>
      <c r="O319" s="62">
        <v>0</v>
      </c>
      <c r="P319" s="65">
        <f t="shared" si="49"/>
        <v>0</v>
      </c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66">
        <f t="shared" si="50"/>
        <v>0</v>
      </c>
      <c r="AC319" s="66">
        <f t="shared" si="51"/>
        <v>0</v>
      </c>
      <c r="AD319" s="66">
        <f t="shared" si="52"/>
        <v>1</v>
      </c>
      <c r="AE319" s="66">
        <f t="shared" si="53"/>
        <v>0</v>
      </c>
      <c r="AF319" s="66">
        <f t="shared" si="54"/>
        <v>0</v>
      </c>
      <c r="AG319" s="66">
        <f t="shared" si="44"/>
        <v>0</v>
      </c>
      <c r="AH319" s="66">
        <f t="shared" si="45"/>
        <v>0</v>
      </c>
      <c r="AI319" s="66">
        <f t="shared" si="46"/>
        <v>12</v>
      </c>
      <c r="AJ319" s="66">
        <f t="shared" si="47"/>
        <v>0</v>
      </c>
      <c r="AK319" s="66">
        <f t="shared" si="48"/>
        <v>0</v>
      </c>
    </row>
    <row r="320" spans="1:37" ht="61.5" hidden="1" customHeight="1">
      <c r="A320" s="35" t="s">
        <v>1450</v>
      </c>
      <c r="B320" s="36" t="s">
        <v>143</v>
      </c>
      <c r="C320" s="37" t="s">
        <v>206</v>
      </c>
      <c r="D320" s="32">
        <v>305562</v>
      </c>
      <c r="E320" s="37" t="s">
        <v>1421</v>
      </c>
      <c r="F320" s="37" t="s">
        <v>208</v>
      </c>
      <c r="G320" s="38">
        <v>1</v>
      </c>
      <c r="H320" s="38">
        <v>1</v>
      </c>
      <c r="I320" s="37" t="s">
        <v>42</v>
      </c>
      <c r="J320" s="38">
        <v>16</v>
      </c>
      <c r="K320" s="39">
        <v>50514232.474550001</v>
      </c>
      <c r="L320" s="33"/>
      <c r="M320" s="32" t="s">
        <v>1503</v>
      </c>
      <c r="N320" s="62">
        <v>0.15</v>
      </c>
      <c r="O320" s="62">
        <v>0.15</v>
      </c>
      <c r="P320" s="65">
        <f t="shared" si="49"/>
        <v>0</v>
      </c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66">
        <f t="shared" si="50"/>
        <v>0</v>
      </c>
      <c r="AC320" s="66">
        <f t="shared" si="51"/>
        <v>0</v>
      </c>
      <c r="AD320" s="66">
        <f t="shared" si="52"/>
        <v>0</v>
      </c>
      <c r="AE320" s="66">
        <f t="shared" si="53"/>
        <v>1</v>
      </c>
      <c r="AF320" s="66">
        <f t="shared" si="54"/>
        <v>0</v>
      </c>
      <c r="AG320" s="66">
        <f t="shared" si="44"/>
        <v>0</v>
      </c>
      <c r="AH320" s="66">
        <f t="shared" si="45"/>
        <v>0</v>
      </c>
      <c r="AI320" s="66">
        <f t="shared" si="46"/>
        <v>0</v>
      </c>
      <c r="AJ320" s="66">
        <f t="shared" si="47"/>
        <v>16</v>
      </c>
      <c r="AK320" s="66">
        <f t="shared" si="48"/>
        <v>0</v>
      </c>
    </row>
    <row r="321" spans="1:37" ht="61.5" hidden="1" customHeight="1">
      <c r="A321" s="35" t="s">
        <v>1450</v>
      </c>
      <c r="B321" s="36" t="s">
        <v>143</v>
      </c>
      <c r="C321" s="37" t="s">
        <v>206</v>
      </c>
      <c r="D321" s="32">
        <v>106611</v>
      </c>
      <c r="E321" s="37" t="s">
        <v>692</v>
      </c>
      <c r="F321" s="37" t="s">
        <v>693</v>
      </c>
      <c r="G321" s="38">
        <v>1</v>
      </c>
      <c r="H321" s="38">
        <v>1</v>
      </c>
      <c r="I321" s="37" t="s">
        <v>80</v>
      </c>
      <c r="J321" s="38">
        <v>4</v>
      </c>
      <c r="K321" s="39">
        <v>12222713.702800002</v>
      </c>
      <c r="L321" s="33"/>
      <c r="M321" s="32" t="s">
        <v>1503</v>
      </c>
      <c r="N321" s="62">
        <v>0.1</v>
      </c>
      <c r="O321" s="62">
        <v>0.1</v>
      </c>
      <c r="P321" s="65">
        <f t="shared" si="49"/>
        <v>0</v>
      </c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66">
        <f t="shared" si="50"/>
        <v>0</v>
      </c>
      <c r="AC321" s="66">
        <f t="shared" si="51"/>
        <v>0</v>
      </c>
      <c r="AD321" s="66">
        <f t="shared" si="52"/>
        <v>0</v>
      </c>
      <c r="AE321" s="66">
        <f t="shared" si="53"/>
        <v>1</v>
      </c>
      <c r="AF321" s="66">
        <f t="shared" si="54"/>
        <v>0</v>
      </c>
      <c r="AG321" s="66">
        <f t="shared" si="44"/>
        <v>0</v>
      </c>
      <c r="AH321" s="66">
        <f t="shared" si="45"/>
        <v>0</v>
      </c>
      <c r="AI321" s="66">
        <f t="shared" si="46"/>
        <v>0</v>
      </c>
      <c r="AJ321" s="66">
        <f t="shared" si="47"/>
        <v>4</v>
      </c>
      <c r="AK321" s="66">
        <f t="shared" si="48"/>
        <v>0</v>
      </c>
    </row>
    <row r="322" spans="1:37" ht="61.5" hidden="1" customHeight="1">
      <c r="A322" s="35" t="s">
        <v>1450</v>
      </c>
      <c r="B322" s="36" t="s">
        <v>143</v>
      </c>
      <c r="C322" s="37" t="s">
        <v>206</v>
      </c>
      <c r="D322" s="32">
        <v>106548</v>
      </c>
      <c r="E322" s="37" t="s">
        <v>688</v>
      </c>
      <c r="F322" s="37" t="s">
        <v>689</v>
      </c>
      <c r="G322" s="38">
        <v>1</v>
      </c>
      <c r="H322" s="38">
        <v>1</v>
      </c>
      <c r="I322" s="37" t="s">
        <v>19</v>
      </c>
      <c r="J322" s="38">
        <v>6</v>
      </c>
      <c r="K322" s="39">
        <v>17875114.906399999</v>
      </c>
      <c r="L322" s="33"/>
      <c r="M322" s="32" t="s">
        <v>1503</v>
      </c>
      <c r="N322" s="62">
        <v>0.3</v>
      </c>
      <c r="O322" s="62">
        <v>0.3</v>
      </c>
      <c r="P322" s="65">
        <f t="shared" si="49"/>
        <v>0</v>
      </c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66">
        <f t="shared" si="50"/>
        <v>0</v>
      </c>
      <c r="AC322" s="66">
        <f t="shared" si="51"/>
        <v>0</v>
      </c>
      <c r="AD322" s="66">
        <f t="shared" si="52"/>
        <v>0</v>
      </c>
      <c r="AE322" s="66">
        <f t="shared" si="53"/>
        <v>1</v>
      </c>
      <c r="AF322" s="66">
        <f t="shared" si="54"/>
        <v>0</v>
      </c>
      <c r="AG322" s="66">
        <f t="shared" si="44"/>
        <v>0</v>
      </c>
      <c r="AH322" s="66">
        <f t="shared" si="45"/>
        <v>0</v>
      </c>
      <c r="AI322" s="66">
        <f t="shared" si="46"/>
        <v>0</v>
      </c>
      <c r="AJ322" s="66">
        <f t="shared" si="47"/>
        <v>6</v>
      </c>
      <c r="AK322" s="66">
        <f t="shared" si="48"/>
        <v>0</v>
      </c>
    </row>
    <row r="323" spans="1:37" ht="61.5" hidden="1" customHeight="1">
      <c r="A323" s="35" t="s">
        <v>1450</v>
      </c>
      <c r="B323" s="36" t="s">
        <v>143</v>
      </c>
      <c r="C323" s="37" t="s">
        <v>206</v>
      </c>
      <c r="D323" s="32">
        <v>106575</v>
      </c>
      <c r="E323" s="37" t="s">
        <v>690</v>
      </c>
      <c r="F323" s="37" t="s">
        <v>691</v>
      </c>
      <c r="G323" s="38">
        <v>1</v>
      </c>
      <c r="H323" s="38">
        <v>1</v>
      </c>
      <c r="I323" s="37" t="s">
        <v>80</v>
      </c>
      <c r="J323" s="38">
        <v>4</v>
      </c>
      <c r="K323" s="39">
        <v>12222713.702800002</v>
      </c>
      <c r="L323" s="33"/>
      <c r="M323" s="32" t="s">
        <v>1503</v>
      </c>
      <c r="N323" s="62">
        <v>0.2</v>
      </c>
      <c r="O323" s="62">
        <v>0.2</v>
      </c>
      <c r="P323" s="65">
        <f t="shared" si="49"/>
        <v>0</v>
      </c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66">
        <f t="shared" si="50"/>
        <v>0</v>
      </c>
      <c r="AC323" s="66">
        <f t="shared" si="51"/>
        <v>0</v>
      </c>
      <c r="AD323" s="66">
        <f t="shared" si="52"/>
        <v>0</v>
      </c>
      <c r="AE323" s="66">
        <f t="shared" si="53"/>
        <v>1</v>
      </c>
      <c r="AF323" s="66">
        <f t="shared" si="54"/>
        <v>0</v>
      </c>
      <c r="AG323" s="66">
        <f t="shared" si="44"/>
        <v>0</v>
      </c>
      <c r="AH323" s="66">
        <f t="shared" si="45"/>
        <v>0</v>
      </c>
      <c r="AI323" s="66">
        <f t="shared" si="46"/>
        <v>0</v>
      </c>
      <c r="AJ323" s="66">
        <f t="shared" si="47"/>
        <v>4</v>
      </c>
      <c r="AK323" s="66">
        <f t="shared" si="48"/>
        <v>0</v>
      </c>
    </row>
    <row r="324" spans="1:37" ht="61.5" hidden="1" customHeight="1">
      <c r="A324" s="35" t="s">
        <v>1451</v>
      </c>
      <c r="B324" s="36" t="s">
        <v>143</v>
      </c>
      <c r="C324" s="37" t="s">
        <v>206</v>
      </c>
      <c r="D324" s="32">
        <v>301000</v>
      </c>
      <c r="E324" s="37" t="s">
        <v>222</v>
      </c>
      <c r="F324" s="37" t="s">
        <v>218</v>
      </c>
      <c r="G324" s="38">
        <v>2</v>
      </c>
      <c r="H324" s="38">
        <v>1</v>
      </c>
      <c r="I324" s="37" t="s">
        <v>62</v>
      </c>
      <c r="J324" s="38">
        <v>32</v>
      </c>
      <c r="K324" s="39">
        <v>105486115.26405001</v>
      </c>
      <c r="L324" s="33"/>
      <c r="M324" s="32" t="s">
        <v>1503</v>
      </c>
      <c r="N324" s="62">
        <v>0.15</v>
      </c>
      <c r="O324" s="62">
        <v>0.15</v>
      </c>
      <c r="P324" s="65">
        <f t="shared" si="49"/>
        <v>0</v>
      </c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66">
        <f t="shared" si="50"/>
        <v>0</v>
      </c>
      <c r="AC324" s="66">
        <f t="shared" si="51"/>
        <v>0</v>
      </c>
      <c r="AD324" s="66">
        <f t="shared" si="52"/>
        <v>0</v>
      </c>
      <c r="AE324" s="66">
        <f t="shared" si="53"/>
        <v>1</v>
      </c>
      <c r="AF324" s="66">
        <f t="shared" si="54"/>
        <v>0</v>
      </c>
      <c r="AG324" s="66">
        <f t="shared" si="44"/>
        <v>0</v>
      </c>
      <c r="AH324" s="66">
        <f t="shared" si="45"/>
        <v>0</v>
      </c>
      <c r="AI324" s="66">
        <f t="shared" si="46"/>
        <v>0</v>
      </c>
      <c r="AJ324" s="66">
        <f t="shared" si="47"/>
        <v>32</v>
      </c>
      <c r="AK324" s="66">
        <f t="shared" si="48"/>
        <v>0</v>
      </c>
    </row>
    <row r="325" spans="1:37" ht="61.5" hidden="1" customHeight="1">
      <c r="A325" s="35" t="s">
        <v>1450</v>
      </c>
      <c r="B325" s="36" t="s">
        <v>143</v>
      </c>
      <c r="C325" s="37" t="s">
        <v>206</v>
      </c>
      <c r="D325" s="32">
        <v>106647</v>
      </c>
      <c r="E325" s="37" t="s">
        <v>217</v>
      </c>
      <c r="F325" s="37" t="s">
        <v>213</v>
      </c>
      <c r="G325" s="38">
        <v>2</v>
      </c>
      <c r="H325" s="38">
        <v>1</v>
      </c>
      <c r="I325" s="37" t="s">
        <v>80</v>
      </c>
      <c r="J325" s="38">
        <v>4</v>
      </c>
      <c r="K325" s="39">
        <v>13186902.633974997</v>
      </c>
      <c r="L325" s="33"/>
      <c r="M325" s="32" t="s">
        <v>1503</v>
      </c>
      <c r="N325" s="62">
        <v>0.15</v>
      </c>
      <c r="O325" s="62">
        <v>0.15</v>
      </c>
      <c r="P325" s="65">
        <f t="shared" si="49"/>
        <v>0</v>
      </c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66">
        <f t="shared" si="50"/>
        <v>0</v>
      </c>
      <c r="AC325" s="66">
        <f t="shared" si="51"/>
        <v>0</v>
      </c>
      <c r="AD325" s="66">
        <f t="shared" si="52"/>
        <v>0</v>
      </c>
      <c r="AE325" s="66">
        <f t="shared" si="53"/>
        <v>1</v>
      </c>
      <c r="AF325" s="66">
        <f t="shared" si="54"/>
        <v>0</v>
      </c>
      <c r="AG325" s="66">
        <f t="shared" si="44"/>
        <v>0</v>
      </c>
      <c r="AH325" s="66">
        <f t="shared" si="45"/>
        <v>0</v>
      </c>
      <c r="AI325" s="66">
        <f t="shared" si="46"/>
        <v>0</v>
      </c>
      <c r="AJ325" s="66">
        <f t="shared" si="47"/>
        <v>4</v>
      </c>
      <c r="AK325" s="66">
        <f t="shared" si="48"/>
        <v>0</v>
      </c>
    </row>
    <row r="326" spans="1:37" ht="61.5" hidden="1" customHeight="1">
      <c r="A326" s="35" t="s">
        <v>1450</v>
      </c>
      <c r="B326" s="36" t="s">
        <v>143</v>
      </c>
      <c r="C326" s="37" t="s">
        <v>206</v>
      </c>
      <c r="D326" s="32">
        <v>106642</v>
      </c>
      <c r="E326" s="37" t="s">
        <v>216</v>
      </c>
      <c r="F326" s="37" t="s">
        <v>213</v>
      </c>
      <c r="G326" s="38">
        <v>2</v>
      </c>
      <c r="H326" s="38">
        <v>1</v>
      </c>
      <c r="I326" s="37" t="s">
        <v>126</v>
      </c>
      <c r="J326" s="38">
        <v>2</v>
      </c>
      <c r="K326" s="39">
        <v>4882388.1916500013</v>
      </c>
      <c r="L326" s="33"/>
      <c r="M326" s="32" t="s">
        <v>1503</v>
      </c>
      <c r="N326" s="62">
        <v>0.15</v>
      </c>
      <c r="O326" s="62">
        <v>0.15</v>
      </c>
      <c r="P326" s="65">
        <f t="shared" si="49"/>
        <v>0</v>
      </c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66">
        <f t="shared" si="50"/>
        <v>0</v>
      </c>
      <c r="AC326" s="66">
        <f t="shared" si="51"/>
        <v>0</v>
      </c>
      <c r="AD326" s="66">
        <f t="shared" si="52"/>
        <v>0</v>
      </c>
      <c r="AE326" s="66">
        <f t="shared" si="53"/>
        <v>1</v>
      </c>
      <c r="AF326" s="66">
        <f t="shared" si="54"/>
        <v>0</v>
      </c>
      <c r="AG326" s="66">
        <f t="shared" si="44"/>
        <v>0</v>
      </c>
      <c r="AH326" s="66">
        <f t="shared" si="45"/>
        <v>0</v>
      </c>
      <c r="AI326" s="66">
        <f t="shared" si="46"/>
        <v>0</v>
      </c>
      <c r="AJ326" s="66">
        <f t="shared" si="47"/>
        <v>2</v>
      </c>
      <c r="AK326" s="66">
        <f t="shared" si="48"/>
        <v>0</v>
      </c>
    </row>
    <row r="327" spans="1:37" ht="61.5" hidden="1" customHeight="1">
      <c r="A327" s="35" t="s">
        <v>1450</v>
      </c>
      <c r="B327" s="36" t="s">
        <v>143</v>
      </c>
      <c r="C327" s="37" t="s">
        <v>206</v>
      </c>
      <c r="D327" s="32">
        <v>106642</v>
      </c>
      <c r="E327" s="37" t="s">
        <v>216</v>
      </c>
      <c r="F327" s="37" t="s">
        <v>213</v>
      </c>
      <c r="G327" s="38">
        <v>2</v>
      </c>
      <c r="H327" s="38"/>
      <c r="I327" s="37" t="s">
        <v>19</v>
      </c>
      <c r="J327" s="38">
        <v>6</v>
      </c>
      <c r="K327" s="39">
        <v>18604294.75</v>
      </c>
      <c r="L327" s="33"/>
      <c r="M327" s="32" t="s">
        <v>1503</v>
      </c>
      <c r="N327" s="62">
        <v>0.1</v>
      </c>
      <c r="O327" s="62">
        <v>0.1</v>
      </c>
      <c r="P327" s="65">
        <f t="shared" si="49"/>
        <v>0</v>
      </c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66">
        <f t="shared" si="50"/>
        <v>0</v>
      </c>
      <c r="AC327" s="66">
        <f t="shared" si="51"/>
        <v>0</v>
      </c>
      <c r="AD327" s="66">
        <f t="shared" si="52"/>
        <v>0</v>
      </c>
      <c r="AE327" s="66">
        <f t="shared" si="53"/>
        <v>1</v>
      </c>
      <c r="AF327" s="66">
        <f t="shared" si="54"/>
        <v>0</v>
      </c>
      <c r="AG327" s="66">
        <f t="shared" si="44"/>
        <v>0</v>
      </c>
      <c r="AH327" s="66">
        <f t="shared" si="45"/>
        <v>0</v>
      </c>
      <c r="AI327" s="66">
        <f t="shared" si="46"/>
        <v>0</v>
      </c>
      <c r="AJ327" s="66">
        <f t="shared" si="47"/>
        <v>6</v>
      </c>
      <c r="AK327" s="66">
        <f t="shared" si="48"/>
        <v>0</v>
      </c>
    </row>
    <row r="328" spans="1:37" ht="61.5" hidden="1" customHeight="1">
      <c r="A328" s="35" t="s">
        <v>1450</v>
      </c>
      <c r="B328" s="36" t="s">
        <v>143</v>
      </c>
      <c r="C328" s="37" t="s">
        <v>206</v>
      </c>
      <c r="D328" s="32">
        <v>106793</v>
      </c>
      <c r="E328" s="37" t="s">
        <v>220</v>
      </c>
      <c r="F328" s="37" t="s">
        <v>218</v>
      </c>
      <c r="G328" s="38">
        <v>2</v>
      </c>
      <c r="H328" s="38">
        <v>1</v>
      </c>
      <c r="I328" s="37" t="s">
        <v>221</v>
      </c>
      <c r="J328" s="38">
        <v>2</v>
      </c>
      <c r="K328" s="39">
        <v>4381118.813325</v>
      </c>
      <c r="L328" s="33"/>
      <c r="M328" s="32" t="s">
        <v>1503</v>
      </c>
      <c r="N328" s="62">
        <v>0.1</v>
      </c>
      <c r="O328" s="62">
        <v>0.1</v>
      </c>
      <c r="P328" s="65">
        <f t="shared" si="49"/>
        <v>0</v>
      </c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66">
        <f t="shared" si="50"/>
        <v>0</v>
      </c>
      <c r="AC328" s="66">
        <f t="shared" si="51"/>
        <v>0</v>
      </c>
      <c r="AD328" s="66">
        <f t="shared" si="52"/>
        <v>0</v>
      </c>
      <c r="AE328" s="66">
        <f t="shared" si="53"/>
        <v>1</v>
      </c>
      <c r="AF328" s="66">
        <f t="shared" si="54"/>
        <v>0</v>
      </c>
      <c r="AG328" s="66">
        <f t="shared" ref="AG328:AG391" si="55">IF($AB328=1,$J328,0)</f>
        <v>0</v>
      </c>
      <c r="AH328" s="66">
        <f t="shared" ref="AH328:AH391" si="56">IF($AC328=1,$J328,0)</f>
        <v>0</v>
      </c>
      <c r="AI328" s="66">
        <f t="shared" ref="AI328:AI391" si="57">IF($AD328=1,$J328,0)</f>
        <v>0</v>
      </c>
      <c r="AJ328" s="66">
        <f t="shared" ref="AJ328:AJ391" si="58">IF($AE328=1,$J328,0)</f>
        <v>2</v>
      </c>
      <c r="AK328" s="66">
        <f t="shared" ref="AK328:AK391" si="59">IF($AF328=1,$J328,0)</f>
        <v>0</v>
      </c>
    </row>
    <row r="329" spans="1:37" ht="61.5" hidden="1" customHeight="1">
      <c r="A329" s="35" t="s">
        <v>1452</v>
      </c>
      <c r="B329" s="36" t="s">
        <v>143</v>
      </c>
      <c r="C329" s="37" t="s">
        <v>206</v>
      </c>
      <c r="D329" s="32">
        <v>106640</v>
      </c>
      <c r="E329" s="37" t="s">
        <v>214</v>
      </c>
      <c r="F329" s="37" t="s">
        <v>213</v>
      </c>
      <c r="G329" s="38">
        <v>2</v>
      </c>
      <c r="H329" s="38">
        <v>1</v>
      </c>
      <c r="I329" s="37" t="s">
        <v>215</v>
      </c>
      <c r="J329" s="38">
        <v>1</v>
      </c>
      <c r="K329" s="39">
        <v>3054354.3537749997</v>
      </c>
      <c r="L329" s="33"/>
      <c r="M329" s="32" t="s">
        <v>1503</v>
      </c>
      <c r="N329" s="62">
        <v>0.1</v>
      </c>
      <c r="O329" s="62">
        <v>0.1</v>
      </c>
      <c r="P329" s="65">
        <f t="shared" ref="P329:P392" si="60">O329-N329</f>
        <v>0</v>
      </c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66">
        <f t="shared" ref="AB329:AB392" si="61">IF($M329="Reverted",1,0)</f>
        <v>0</v>
      </c>
      <c r="AC329" s="66">
        <f t="shared" ref="AC329:AC392" si="62">IF($M329="Not Yet Started",1,0)</f>
        <v>0</v>
      </c>
      <c r="AD329" s="66">
        <f t="shared" ref="AD329:AD392" si="63">IF($M329="Under Procurement",1,0)</f>
        <v>0</v>
      </c>
      <c r="AE329" s="66">
        <f t="shared" ref="AE329:AE392" si="64">IF($M329="Ongoing",1,0)</f>
        <v>1</v>
      </c>
      <c r="AF329" s="66">
        <f t="shared" ref="AF329:AF392" si="65">IF($M329="Completed",1,0)</f>
        <v>0</v>
      </c>
      <c r="AG329" s="66">
        <f t="shared" si="55"/>
        <v>0</v>
      </c>
      <c r="AH329" s="66">
        <f t="shared" si="56"/>
        <v>0</v>
      </c>
      <c r="AI329" s="66">
        <f t="shared" si="57"/>
        <v>0</v>
      </c>
      <c r="AJ329" s="66">
        <f t="shared" si="58"/>
        <v>1</v>
      </c>
      <c r="AK329" s="66">
        <f t="shared" si="59"/>
        <v>0</v>
      </c>
    </row>
    <row r="330" spans="1:37" ht="61.5" hidden="1" customHeight="1">
      <c r="A330" s="35" t="s">
        <v>1450</v>
      </c>
      <c r="B330" s="36" t="s">
        <v>143</v>
      </c>
      <c r="C330" s="37" t="s">
        <v>206</v>
      </c>
      <c r="D330" s="32">
        <v>106633</v>
      </c>
      <c r="E330" s="37" t="s">
        <v>212</v>
      </c>
      <c r="F330" s="37" t="s">
        <v>213</v>
      </c>
      <c r="G330" s="38">
        <v>2</v>
      </c>
      <c r="H330" s="38">
        <v>1</v>
      </c>
      <c r="I330" s="37" t="s">
        <v>19</v>
      </c>
      <c r="J330" s="38">
        <v>6</v>
      </c>
      <c r="K330" s="39">
        <v>16931222.5</v>
      </c>
      <c r="L330" s="33"/>
      <c r="M330" s="32" t="s">
        <v>1503</v>
      </c>
      <c r="N330" s="62">
        <v>0.1</v>
      </c>
      <c r="O330" s="62">
        <v>0.1</v>
      </c>
      <c r="P330" s="65">
        <f t="shared" si="60"/>
        <v>0</v>
      </c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66">
        <f t="shared" si="61"/>
        <v>0</v>
      </c>
      <c r="AC330" s="66">
        <f t="shared" si="62"/>
        <v>0</v>
      </c>
      <c r="AD330" s="66">
        <f t="shared" si="63"/>
        <v>0</v>
      </c>
      <c r="AE330" s="66">
        <f t="shared" si="64"/>
        <v>1</v>
      </c>
      <c r="AF330" s="66">
        <f t="shared" si="65"/>
        <v>0</v>
      </c>
      <c r="AG330" s="66">
        <f t="shared" si="55"/>
        <v>0</v>
      </c>
      <c r="AH330" s="66">
        <f t="shared" si="56"/>
        <v>0</v>
      </c>
      <c r="AI330" s="66">
        <f t="shared" si="57"/>
        <v>0</v>
      </c>
      <c r="AJ330" s="66">
        <f t="shared" si="58"/>
        <v>6</v>
      </c>
      <c r="AK330" s="66">
        <f t="shared" si="59"/>
        <v>0</v>
      </c>
    </row>
    <row r="331" spans="1:37" ht="61.5" hidden="1" customHeight="1">
      <c r="A331" s="35" t="s">
        <v>1450</v>
      </c>
      <c r="B331" s="36" t="s">
        <v>143</v>
      </c>
      <c r="C331" s="37" t="s">
        <v>206</v>
      </c>
      <c r="D331" s="32">
        <v>106451</v>
      </c>
      <c r="E331" s="37" t="s">
        <v>209</v>
      </c>
      <c r="F331" s="37" t="s">
        <v>210</v>
      </c>
      <c r="G331" s="38">
        <v>2</v>
      </c>
      <c r="H331" s="38">
        <v>1</v>
      </c>
      <c r="I331" s="37" t="s">
        <v>211</v>
      </c>
      <c r="J331" s="38">
        <v>18</v>
      </c>
      <c r="K331" s="39">
        <v>56282867.327624999</v>
      </c>
      <c r="L331" s="33"/>
      <c r="M331" s="32" t="s">
        <v>1503</v>
      </c>
      <c r="N331" s="62">
        <v>0.15</v>
      </c>
      <c r="O331" s="62">
        <v>0.15</v>
      </c>
      <c r="P331" s="65">
        <f t="shared" si="60"/>
        <v>0</v>
      </c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66">
        <f t="shared" si="61"/>
        <v>0</v>
      </c>
      <c r="AC331" s="66">
        <f t="shared" si="62"/>
        <v>0</v>
      </c>
      <c r="AD331" s="66">
        <f t="shared" si="63"/>
        <v>0</v>
      </c>
      <c r="AE331" s="66">
        <f t="shared" si="64"/>
        <v>1</v>
      </c>
      <c r="AF331" s="66">
        <f t="shared" si="65"/>
        <v>0</v>
      </c>
      <c r="AG331" s="66">
        <f t="shared" si="55"/>
        <v>0</v>
      </c>
      <c r="AH331" s="66">
        <f t="shared" si="56"/>
        <v>0</v>
      </c>
      <c r="AI331" s="66">
        <f t="shared" si="57"/>
        <v>0</v>
      </c>
      <c r="AJ331" s="66">
        <f t="shared" si="58"/>
        <v>18</v>
      </c>
      <c r="AK331" s="66">
        <f t="shared" si="59"/>
        <v>0</v>
      </c>
    </row>
    <row r="332" spans="1:37" ht="61.5" hidden="1" customHeight="1">
      <c r="A332" s="35" t="s">
        <v>1450</v>
      </c>
      <c r="B332" s="36" t="s">
        <v>143</v>
      </c>
      <c r="C332" s="37" t="s">
        <v>206</v>
      </c>
      <c r="D332" s="32">
        <v>106631</v>
      </c>
      <c r="E332" s="37" t="s">
        <v>1396</v>
      </c>
      <c r="F332" s="37" t="s">
        <v>213</v>
      </c>
      <c r="G332" s="38">
        <v>2</v>
      </c>
      <c r="H332" s="38">
        <v>1</v>
      </c>
      <c r="I332" s="37" t="s">
        <v>19</v>
      </c>
      <c r="J332" s="38">
        <v>6</v>
      </c>
      <c r="K332" s="39">
        <v>17875114.906399999</v>
      </c>
      <c r="L332" s="33"/>
      <c r="M332" s="32" t="s">
        <v>1503</v>
      </c>
      <c r="N332" s="62">
        <v>0.1</v>
      </c>
      <c r="O332" s="62">
        <v>0.1</v>
      </c>
      <c r="P332" s="65">
        <f t="shared" si="60"/>
        <v>0</v>
      </c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66">
        <f t="shared" si="61"/>
        <v>0</v>
      </c>
      <c r="AC332" s="66">
        <f t="shared" si="62"/>
        <v>0</v>
      </c>
      <c r="AD332" s="66">
        <f t="shared" si="63"/>
        <v>0</v>
      </c>
      <c r="AE332" s="66">
        <f t="shared" si="64"/>
        <v>1</v>
      </c>
      <c r="AF332" s="66">
        <f t="shared" si="65"/>
        <v>0</v>
      </c>
      <c r="AG332" s="66">
        <f t="shared" si="55"/>
        <v>0</v>
      </c>
      <c r="AH332" s="66">
        <f t="shared" si="56"/>
        <v>0</v>
      </c>
      <c r="AI332" s="66">
        <f t="shared" si="57"/>
        <v>0</v>
      </c>
      <c r="AJ332" s="66">
        <f t="shared" si="58"/>
        <v>6</v>
      </c>
      <c r="AK332" s="66">
        <f t="shared" si="59"/>
        <v>0</v>
      </c>
    </row>
    <row r="333" spans="1:37" ht="61.5" hidden="1" customHeight="1">
      <c r="A333" s="35" t="s">
        <v>1450</v>
      </c>
      <c r="B333" s="43" t="s">
        <v>143</v>
      </c>
      <c r="C333" s="41" t="s">
        <v>206</v>
      </c>
      <c r="D333" s="32">
        <v>106775</v>
      </c>
      <c r="E333" s="41" t="s">
        <v>1395</v>
      </c>
      <c r="F333" s="41" t="s">
        <v>218</v>
      </c>
      <c r="G333" s="44">
        <v>2</v>
      </c>
      <c r="H333" s="44">
        <v>1</v>
      </c>
      <c r="I333" s="41" t="s">
        <v>74</v>
      </c>
      <c r="J333" s="44">
        <v>2</v>
      </c>
      <c r="K333" s="39">
        <v>3797075.3658750001</v>
      </c>
      <c r="L333" s="33"/>
      <c r="M333" s="32" t="s">
        <v>1484</v>
      </c>
      <c r="N333" s="62">
        <v>0</v>
      </c>
      <c r="O333" s="62">
        <v>0</v>
      </c>
      <c r="P333" s="65">
        <f t="shared" si="60"/>
        <v>0</v>
      </c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66">
        <f t="shared" si="61"/>
        <v>0</v>
      </c>
      <c r="AC333" s="66">
        <f t="shared" si="62"/>
        <v>0</v>
      </c>
      <c r="AD333" s="66">
        <f t="shared" si="63"/>
        <v>1</v>
      </c>
      <c r="AE333" s="66">
        <f t="shared" si="64"/>
        <v>0</v>
      </c>
      <c r="AF333" s="66">
        <f t="shared" si="65"/>
        <v>0</v>
      </c>
      <c r="AG333" s="66">
        <f t="shared" si="55"/>
        <v>0</v>
      </c>
      <c r="AH333" s="66">
        <f t="shared" si="56"/>
        <v>0</v>
      </c>
      <c r="AI333" s="66">
        <f t="shared" si="57"/>
        <v>2</v>
      </c>
      <c r="AJ333" s="66">
        <f t="shared" si="58"/>
        <v>0</v>
      </c>
      <c r="AK333" s="66">
        <f t="shared" si="59"/>
        <v>0</v>
      </c>
    </row>
    <row r="334" spans="1:37" s="18" customFormat="1" ht="61.5" hidden="1" customHeight="1">
      <c r="A334" s="35" t="s">
        <v>1450</v>
      </c>
      <c r="B334" s="43" t="s">
        <v>143</v>
      </c>
      <c r="C334" s="41" t="s">
        <v>206</v>
      </c>
      <c r="D334" s="32">
        <v>106324</v>
      </c>
      <c r="E334" s="41" t="s">
        <v>90</v>
      </c>
      <c r="F334" s="41" t="s">
        <v>466</v>
      </c>
      <c r="G334" s="44">
        <v>3</v>
      </c>
      <c r="H334" s="44">
        <v>1</v>
      </c>
      <c r="I334" s="41" t="s">
        <v>80</v>
      </c>
      <c r="J334" s="44">
        <v>4</v>
      </c>
      <c r="K334" s="39">
        <v>10808983.681524999</v>
      </c>
      <c r="L334" s="33"/>
      <c r="M334" s="32" t="s">
        <v>1503</v>
      </c>
      <c r="N334" s="62">
        <v>0.1</v>
      </c>
      <c r="O334" s="62">
        <v>0.1</v>
      </c>
      <c r="P334" s="65">
        <f t="shared" si="60"/>
        <v>0</v>
      </c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66">
        <f t="shared" si="61"/>
        <v>0</v>
      </c>
      <c r="AC334" s="66">
        <f t="shared" si="62"/>
        <v>0</v>
      </c>
      <c r="AD334" s="66">
        <f t="shared" si="63"/>
        <v>0</v>
      </c>
      <c r="AE334" s="66">
        <f t="shared" si="64"/>
        <v>1</v>
      </c>
      <c r="AF334" s="66">
        <f t="shared" si="65"/>
        <v>0</v>
      </c>
      <c r="AG334" s="66">
        <f t="shared" si="55"/>
        <v>0</v>
      </c>
      <c r="AH334" s="66">
        <f t="shared" si="56"/>
        <v>0</v>
      </c>
      <c r="AI334" s="66">
        <f t="shared" si="57"/>
        <v>0</v>
      </c>
      <c r="AJ334" s="66">
        <f t="shared" si="58"/>
        <v>4</v>
      </c>
      <c r="AK334" s="66">
        <f t="shared" si="59"/>
        <v>0</v>
      </c>
    </row>
    <row r="335" spans="1:37" ht="61.5" hidden="1" customHeight="1">
      <c r="A335" s="35" t="s">
        <v>1450</v>
      </c>
      <c r="B335" s="43" t="s">
        <v>143</v>
      </c>
      <c r="C335" s="41" t="s">
        <v>206</v>
      </c>
      <c r="D335" s="32">
        <v>106411</v>
      </c>
      <c r="E335" s="41" t="s">
        <v>694</v>
      </c>
      <c r="F335" s="41" t="s">
        <v>224</v>
      </c>
      <c r="G335" s="44">
        <v>3</v>
      </c>
      <c r="H335" s="44">
        <v>1</v>
      </c>
      <c r="I335" s="41" t="s">
        <v>139</v>
      </c>
      <c r="J335" s="44">
        <v>10</v>
      </c>
      <c r="K335" s="39">
        <v>26571116.746525005</v>
      </c>
      <c r="L335" s="33"/>
      <c r="M335" s="32" t="s">
        <v>1503</v>
      </c>
      <c r="N335" s="62">
        <v>0.35</v>
      </c>
      <c r="O335" s="62">
        <v>0.35</v>
      </c>
      <c r="P335" s="65">
        <f t="shared" si="60"/>
        <v>0</v>
      </c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66">
        <f t="shared" si="61"/>
        <v>0</v>
      </c>
      <c r="AC335" s="66">
        <f t="shared" si="62"/>
        <v>0</v>
      </c>
      <c r="AD335" s="66">
        <f t="shared" si="63"/>
        <v>0</v>
      </c>
      <c r="AE335" s="66">
        <f t="shared" si="64"/>
        <v>1</v>
      </c>
      <c r="AF335" s="66">
        <f t="shared" si="65"/>
        <v>0</v>
      </c>
      <c r="AG335" s="66">
        <f t="shared" si="55"/>
        <v>0</v>
      </c>
      <c r="AH335" s="66">
        <f t="shared" si="56"/>
        <v>0</v>
      </c>
      <c r="AI335" s="66">
        <f t="shared" si="57"/>
        <v>0</v>
      </c>
      <c r="AJ335" s="66">
        <f t="shared" si="58"/>
        <v>10</v>
      </c>
      <c r="AK335" s="66">
        <f t="shared" si="59"/>
        <v>0</v>
      </c>
    </row>
    <row r="336" spans="1:37" ht="61.5" hidden="1" customHeight="1">
      <c r="A336" s="35" t="s">
        <v>1450</v>
      </c>
      <c r="B336" s="43" t="s">
        <v>143</v>
      </c>
      <c r="C336" s="41" t="s">
        <v>206</v>
      </c>
      <c r="D336" s="32">
        <v>106432</v>
      </c>
      <c r="E336" s="41" t="s">
        <v>226</v>
      </c>
      <c r="F336" s="41" t="s">
        <v>224</v>
      </c>
      <c r="G336" s="44">
        <v>3</v>
      </c>
      <c r="H336" s="44">
        <v>1</v>
      </c>
      <c r="I336" s="41" t="s">
        <v>227</v>
      </c>
      <c r="J336" s="44">
        <v>2</v>
      </c>
      <c r="K336" s="39">
        <v>4999651.9199000001</v>
      </c>
      <c r="L336" s="33"/>
      <c r="M336" s="32" t="s">
        <v>1503</v>
      </c>
      <c r="N336" s="62">
        <v>0.6</v>
      </c>
      <c r="O336" s="62">
        <v>0.6</v>
      </c>
      <c r="P336" s="65">
        <f t="shared" si="60"/>
        <v>0</v>
      </c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66">
        <f t="shared" si="61"/>
        <v>0</v>
      </c>
      <c r="AC336" s="66">
        <f t="shared" si="62"/>
        <v>0</v>
      </c>
      <c r="AD336" s="66">
        <f t="shared" si="63"/>
        <v>0</v>
      </c>
      <c r="AE336" s="66">
        <f t="shared" si="64"/>
        <v>1</v>
      </c>
      <c r="AF336" s="66">
        <f t="shared" si="65"/>
        <v>0</v>
      </c>
      <c r="AG336" s="66">
        <f t="shared" si="55"/>
        <v>0</v>
      </c>
      <c r="AH336" s="66">
        <f t="shared" si="56"/>
        <v>0</v>
      </c>
      <c r="AI336" s="66">
        <f t="shared" si="57"/>
        <v>0</v>
      </c>
      <c r="AJ336" s="66">
        <f t="shared" si="58"/>
        <v>2</v>
      </c>
      <c r="AK336" s="66">
        <f t="shared" si="59"/>
        <v>0</v>
      </c>
    </row>
    <row r="337" spans="1:37" ht="61.5" hidden="1" customHeight="1">
      <c r="A337" s="35" t="s">
        <v>1450</v>
      </c>
      <c r="B337" s="43" t="s">
        <v>143</v>
      </c>
      <c r="C337" s="41" t="s">
        <v>206</v>
      </c>
      <c r="D337" s="32">
        <v>106315</v>
      </c>
      <c r="E337" s="41" t="s">
        <v>465</v>
      </c>
      <c r="F337" s="41" t="s">
        <v>466</v>
      </c>
      <c r="G337" s="44">
        <v>3</v>
      </c>
      <c r="H337" s="44">
        <v>1</v>
      </c>
      <c r="I337" s="41" t="s">
        <v>94</v>
      </c>
      <c r="J337" s="44">
        <v>8</v>
      </c>
      <c r="K337" s="39">
        <v>21382823.75</v>
      </c>
      <c r="L337" s="33"/>
      <c r="M337" s="32" t="s">
        <v>1503</v>
      </c>
      <c r="N337" s="62">
        <v>0.25</v>
      </c>
      <c r="O337" s="62">
        <v>0.25</v>
      </c>
      <c r="P337" s="65">
        <f t="shared" si="60"/>
        <v>0</v>
      </c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66">
        <f t="shared" si="61"/>
        <v>0</v>
      </c>
      <c r="AC337" s="66">
        <f t="shared" si="62"/>
        <v>0</v>
      </c>
      <c r="AD337" s="66">
        <f t="shared" si="63"/>
        <v>0</v>
      </c>
      <c r="AE337" s="66">
        <f t="shared" si="64"/>
        <v>1</v>
      </c>
      <c r="AF337" s="66">
        <f t="shared" si="65"/>
        <v>0</v>
      </c>
      <c r="AG337" s="66">
        <f t="shared" si="55"/>
        <v>0</v>
      </c>
      <c r="AH337" s="66">
        <f t="shared" si="56"/>
        <v>0</v>
      </c>
      <c r="AI337" s="66">
        <f t="shared" si="57"/>
        <v>0</v>
      </c>
      <c r="AJ337" s="66">
        <f t="shared" si="58"/>
        <v>8</v>
      </c>
      <c r="AK337" s="66">
        <f t="shared" si="59"/>
        <v>0</v>
      </c>
    </row>
    <row r="338" spans="1:37" s="18" customFormat="1" ht="61.5" hidden="1" customHeight="1">
      <c r="A338" s="35" t="s">
        <v>1450</v>
      </c>
      <c r="B338" s="43" t="s">
        <v>143</v>
      </c>
      <c r="C338" s="41" t="s">
        <v>206</v>
      </c>
      <c r="D338" s="32">
        <v>106388</v>
      </c>
      <c r="E338" s="41" t="s">
        <v>467</v>
      </c>
      <c r="F338" s="41" t="s">
        <v>468</v>
      </c>
      <c r="G338" s="44">
        <v>3</v>
      </c>
      <c r="H338" s="44">
        <v>1</v>
      </c>
      <c r="I338" s="41" t="s">
        <v>80</v>
      </c>
      <c r="J338" s="44">
        <v>4</v>
      </c>
      <c r="K338" s="39">
        <v>10840341.971749999</v>
      </c>
      <c r="L338" s="33"/>
      <c r="M338" s="32" t="s">
        <v>1503</v>
      </c>
      <c r="N338" s="62">
        <v>0.25</v>
      </c>
      <c r="O338" s="62">
        <v>0.25</v>
      </c>
      <c r="P338" s="65">
        <f t="shared" si="60"/>
        <v>0</v>
      </c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66">
        <f t="shared" si="61"/>
        <v>0</v>
      </c>
      <c r="AC338" s="66">
        <f t="shared" si="62"/>
        <v>0</v>
      </c>
      <c r="AD338" s="66">
        <f t="shared" si="63"/>
        <v>0</v>
      </c>
      <c r="AE338" s="66">
        <f t="shared" si="64"/>
        <v>1</v>
      </c>
      <c r="AF338" s="66">
        <f t="shared" si="65"/>
        <v>0</v>
      </c>
      <c r="AG338" s="66">
        <f t="shared" si="55"/>
        <v>0</v>
      </c>
      <c r="AH338" s="66">
        <f t="shared" si="56"/>
        <v>0</v>
      </c>
      <c r="AI338" s="66">
        <f t="shared" si="57"/>
        <v>0</v>
      </c>
      <c r="AJ338" s="66">
        <f t="shared" si="58"/>
        <v>4</v>
      </c>
      <c r="AK338" s="66">
        <f t="shared" si="59"/>
        <v>0</v>
      </c>
    </row>
    <row r="339" spans="1:37" s="18" customFormat="1" ht="61.5" hidden="1" customHeight="1">
      <c r="A339" s="35" t="s">
        <v>1450</v>
      </c>
      <c r="B339" s="43" t="s">
        <v>143</v>
      </c>
      <c r="C339" s="41" t="s">
        <v>206</v>
      </c>
      <c r="D339" s="32">
        <v>106388</v>
      </c>
      <c r="E339" s="41" t="s">
        <v>467</v>
      </c>
      <c r="F339" s="41" t="s">
        <v>468</v>
      </c>
      <c r="G339" s="44">
        <v>3</v>
      </c>
      <c r="H339" s="44"/>
      <c r="I339" s="41" t="s">
        <v>19</v>
      </c>
      <c r="J339" s="44">
        <v>6</v>
      </c>
      <c r="K339" s="39">
        <v>13842988.257725</v>
      </c>
      <c r="L339" s="33"/>
      <c r="M339" s="32" t="s">
        <v>1503</v>
      </c>
      <c r="N339" s="62">
        <v>0.25</v>
      </c>
      <c r="O339" s="62">
        <v>0.25</v>
      </c>
      <c r="P339" s="65">
        <f t="shared" si="60"/>
        <v>0</v>
      </c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66">
        <f t="shared" si="61"/>
        <v>0</v>
      </c>
      <c r="AC339" s="66">
        <f t="shared" si="62"/>
        <v>0</v>
      </c>
      <c r="AD339" s="66">
        <f t="shared" si="63"/>
        <v>0</v>
      </c>
      <c r="AE339" s="66">
        <f t="shared" si="64"/>
        <v>1</v>
      </c>
      <c r="AF339" s="66">
        <f t="shared" si="65"/>
        <v>0</v>
      </c>
      <c r="AG339" s="66">
        <f t="shared" si="55"/>
        <v>0</v>
      </c>
      <c r="AH339" s="66">
        <f t="shared" si="56"/>
        <v>0</v>
      </c>
      <c r="AI339" s="66">
        <f t="shared" si="57"/>
        <v>0</v>
      </c>
      <c r="AJ339" s="66">
        <f t="shared" si="58"/>
        <v>6</v>
      </c>
      <c r="AK339" s="66">
        <f t="shared" si="59"/>
        <v>0</v>
      </c>
    </row>
    <row r="340" spans="1:37" s="18" customFormat="1" ht="61.5" hidden="1" customHeight="1">
      <c r="A340" s="35" t="s">
        <v>1450</v>
      </c>
      <c r="B340" s="43" t="s">
        <v>143</v>
      </c>
      <c r="C340" s="41" t="s">
        <v>206</v>
      </c>
      <c r="D340" s="32">
        <v>106388</v>
      </c>
      <c r="E340" s="41" t="s">
        <v>467</v>
      </c>
      <c r="F340" s="41" t="s">
        <v>468</v>
      </c>
      <c r="G340" s="44">
        <v>3</v>
      </c>
      <c r="H340" s="44"/>
      <c r="I340" s="41" t="s">
        <v>94</v>
      </c>
      <c r="J340" s="44">
        <v>8</v>
      </c>
      <c r="K340" s="39">
        <v>20162722.092474997</v>
      </c>
      <c r="L340" s="33"/>
      <c r="M340" s="32" t="s">
        <v>1503</v>
      </c>
      <c r="N340" s="62">
        <v>0.25</v>
      </c>
      <c r="O340" s="62">
        <v>0.25</v>
      </c>
      <c r="P340" s="65">
        <f t="shared" si="60"/>
        <v>0</v>
      </c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66">
        <f t="shared" si="61"/>
        <v>0</v>
      </c>
      <c r="AC340" s="66">
        <f t="shared" si="62"/>
        <v>0</v>
      </c>
      <c r="AD340" s="66">
        <f t="shared" si="63"/>
        <v>0</v>
      </c>
      <c r="AE340" s="66">
        <f t="shared" si="64"/>
        <v>1</v>
      </c>
      <c r="AF340" s="66">
        <f t="shared" si="65"/>
        <v>0</v>
      </c>
      <c r="AG340" s="66">
        <f t="shared" si="55"/>
        <v>0</v>
      </c>
      <c r="AH340" s="66">
        <f t="shared" si="56"/>
        <v>0</v>
      </c>
      <c r="AI340" s="66">
        <f t="shared" si="57"/>
        <v>0</v>
      </c>
      <c r="AJ340" s="66">
        <f t="shared" si="58"/>
        <v>8</v>
      </c>
      <c r="AK340" s="66">
        <f t="shared" si="59"/>
        <v>0</v>
      </c>
    </row>
    <row r="341" spans="1:37" ht="61.5" hidden="1" customHeight="1">
      <c r="A341" s="35" t="s">
        <v>1450</v>
      </c>
      <c r="B341" s="43" t="s">
        <v>143</v>
      </c>
      <c r="C341" s="41" t="s">
        <v>206</v>
      </c>
      <c r="D341" s="32">
        <v>106421</v>
      </c>
      <c r="E341" s="41" t="s">
        <v>225</v>
      </c>
      <c r="F341" s="41" t="s">
        <v>224</v>
      </c>
      <c r="G341" s="44">
        <v>3</v>
      </c>
      <c r="H341" s="44">
        <v>1</v>
      </c>
      <c r="I341" s="41" t="s">
        <v>19</v>
      </c>
      <c r="J341" s="44">
        <v>6</v>
      </c>
      <c r="K341" s="39">
        <v>14155226.165874997</v>
      </c>
      <c r="L341" s="33"/>
      <c r="M341" s="32" t="s">
        <v>1503</v>
      </c>
      <c r="N341" s="62">
        <v>0.4</v>
      </c>
      <c r="O341" s="62">
        <v>0.4</v>
      </c>
      <c r="P341" s="65">
        <f t="shared" si="60"/>
        <v>0</v>
      </c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66">
        <f t="shared" si="61"/>
        <v>0</v>
      </c>
      <c r="AC341" s="66">
        <f t="shared" si="62"/>
        <v>0</v>
      </c>
      <c r="AD341" s="66">
        <f t="shared" si="63"/>
        <v>0</v>
      </c>
      <c r="AE341" s="66">
        <f t="shared" si="64"/>
        <v>1</v>
      </c>
      <c r="AF341" s="66">
        <f t="shared" si="65"/>
        <v>0</v>
      </c>
      <c r="AG341" s="66">
        <f t="shared" si="55"/>
        <v>0</v>
      </c>
      <c r="AH341" s="66">
        <f t="shared" si="56"/>
        <v>0</v>
      </c>
      <c r="AI341" s="66">
        <f t="shared" si="57"/>
        <v>0</v>
      </c>
      <c r="AJ341" s="66">
        <f t="shared" si="58"/>
        <v>6</v>
      </c>
      <c r="AK341" s="66">
        <f t="shared" si="59"/>
        <v>0</v>
      </c>
    </row>
    <row r="342" spans="1:37" ht="61.5" hidden="1" customHeight="1">
      <c r="A342" s="35" t="s">
        <v>1450</v>
      </c>
      <c r="B342" s="43" t="s">
        <v>143</v>
      </c>
      <c r="C342" s="41" t="s">
        <v>206</v>
      </c>
      <c r="D342" s="32">
        <v>106419</v>
      </c>
      <c r="E342" s="41" t="s">
        <v>223</v>
      </c>
      <c r="F342" s="41" t="s">
        <v>224</v>
      </c>
      <c r="G342" s="44">
        <v>3</v>
      </c>
      <c r="H342" s="44">
        <v>1</v>
      </c>
      <c r="I342" s="41" t="s">
        <v>80</v>
      </c>
      <c r="J342" s="44">
        <v>4</v>
      </c>
      <c r="K342" s="39">
        <v>11172148.679900004</v>
      </c>
      <c r="L342" s="33"/>
      <c r="M342" s="32" t="s">
        <v>1503</v>
      </c>
      <c r="N342" s="62">
        <v>0.25</v>
      </c>
      <c r="O342" s="62">
        <v>0.25</v>
      </c>
      <c r="P342" s="65">
        <f t="shared" si="60"/>
        <v>0</v>
      </c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66">
        <f t="shared" si="61"/>
        <v>0</v>
      </c>
      <c r="AC342" s="66">
        <f t="shared" si="62"/>
        <v>0</v>
      </c>
      <c r="AD342" s="66">
        <f t="shared" si="63"/>
        <v>0</v>
      </c>
      <c r="AE342" s="66">
        <f t="shared" si="64"/>
        <v>1</v>
      </c>
      <c r="AF342" s="66">
        <f t="shared" si="65"/>
        <v>0</v>
      </c>
      <c r="AG342" s="66">
        <f t="shared" si="55"/>
        <v>0</v>
      </c>
      <c r="AH342" s="66">
        <f t="shared" si="56"/>
        <v>0</v>
      </c>
      <c r="AI342" s="66">
        <f t="shared" si="57"/>
        <v>0</v>
      </c>
      <c r="AJ342" s="66">
        <f t="shared" si="58"/>
        <v>4</v>
      </c>
      <c r="AK342" s="66">
        <f t="shared" si="59"/>
        <v>0</v>
      </c>
    </row>
    <row r="343" spans="1:37" s="18" customFormat="1" ht="61.5" hidden="1" customHeight="1">
      <c r="A343" s="35" t="s">
        <v>1451</v>
      </c>
      <c r="B343" s="43" t="s">
        <v>143</v>
      </c>
      <c r="C343" s="41" t="s">
        <v>206</v>
      </c>
      <c r="D343" s="32">
        <v>500124</v>
      </c>
      <c r="E343" s="41" t="s">
        <v>469</v>
      </c>
      <c r="F343" s="41" t="s">
        <v>468</v>
      </c>
      <c r="G343" s="44">
        <v>3</v>
      </c>
      <c r="H343" s="44">
        <v>1</v>
      </c>
      <c r="I343" s="41" t="s">
        <v>46</v>
      </c>
      <c r="J343" s="44">
        <v>12</v>
      </c>
      <c r="K343" s="39">
        <v>41072853.859475002</v>
      </c>
      <c r="L343" s="33"/>
      <c r="M343" s="32" t="s">
        <v>1503</v>
      </c>
      <c r="N343" s="62">
        <v>0.35</v>
      </c>
      <c r="O343" s="62">
        <v>0.35</v>
      </c>
      <c r="P343" s="65">
        <f t="shared" si="60"/>
        <v>0</v>
      </c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66">
        <f t="shared" si="61"/>
        <v>0</v>
      </c>
      <c r="AC343" s="66">
        <f t="shared" si="62"/>
        <v>0</v>
      </c>
      <c r="AD343" s="66">
        <f t="shared" si="63"/>
        <v>0</v>
      </c>
      <c r="AE343" s="66">
        <f t="shared" si="64"/>
        <v>1</v>
      </c>
      <c r="AF343" s="66">
        <f t="shared" si="65"/>
        <v>0</v>
      </c>
      <c r="AG343" s="66">
        <f t="shared" si="55"/>
        <v>0</v>
      </c>
      <c r="AH343" s="66">
        <f t="shared" si="56"/>
        <v>0</v>
      </c>
      <c r="AI343" s="66">
        <f t="shared" si="57"/>
        <v>0</v>
      </c>
      <c r="AJ343" s="66">
        <f t="shared" si="58"/>
        <v>12</v>
      </c>
      <c r="AK343" s="66">
        <f t="shared" si="59"/>
        <v>0</v>
      </c>
    </row>
    <row r="344" spans="1:37" ht="61.5" hidden="1" customHeight="1">
      <c r="A344" s="35" t="s">
        <v>1450</v>
      </c>
      <c r="B344" s="43" t="s">
        <v>143</v>
      </c>
      <c r="C344" s="41" t="s">
        <v>228</v>
      </c>
      <c r="D344" s="32">
        <v>106722</v>
      </c>
      <c r="E344" s="41" t="s">
        <v>695</v>
      </c>
      <c r="F344" s="41" t="s">
        <v>228</v>
      </c>
      <c r="G344" s="44">
        <v>2</v>
      </c>
      <c r="H344" s="44">
        <v>1</v>
      </c>
      <c r="I344" s="41" t="s">
        <v>19</v>
      </c>
      <c r="J344" s="44">
        <v>6</v>
      </c>
      <c r="K344" s="39">
        <v>14951254.704450002</v>
      </c>
      <c r="L344" s="33"/>
      <c r="M344" s="32" t="s">
        <v>1503</v>
      </c>
      <c r="N344" s="62">
        <v>0.35</v>
      </c>
      <c r="O344" s="62">
        <v>0.35</v>
      </c>
      <c r="P344" s="65">
        <f t="shared" si="60"/>
        <v>0</v>
      </c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66">
        <f t="shared" si="61"/>
        <v>0</v>
      </c>
      <c r="AC344" s="66">
        <f t="shared" si="62"/>
        <v>0</v>
      </c>
      <c r="AD344" s="66">
        <f t="shared" si="63"/>
        <v>0</v>
      </c>
      <c r="AE344" s="66">
        <f t="shared" si="64"/>
        <v>1</v>
      </c>
      <c r="AF344" s="66">
        <f t="shared" si="65"/>
        <v>0</v>
      </c>
      <c r="AG344" s="66">
        <f t="shared" si="55"/>
        <v>0</v>
      </c>
      <c r="AH344" s="66">
        <f t="shared" si="56"/>
        <v>0</v>
      </c>
      <c r="AI344" s="66">
        <f t="shared" si="57"/>
        <v>0</v>
      </c>
      <c r="AJ344" s="66">
        <f t="shared" si="58"/>
        <v>6</v>
      </c>
      <c r="AK344" s="66">
        <f t="shared" si="59"/>
        <v>0</v>
      </c>
    </row>
    <row r="345" spans="1:37" ht="61.5" hidden="1" customHeight="1">
      <c r="A345" s="35" t="s">
        <v>1450</v>
      </c>
      <c r="B345" s="43" t="s">
        <v>143</v>
      </c>
      <c r="C345" s="41" t="s">
        <v>228</v>
      </c>
      <c r="D345" s="32">
        <v>106695</v>
      </c>
      <c r="E345" s="41" t="s">
        <v>230</v>
      </c>
      <c r="F345" s="41" t="s">
        <v>207</v>
      </c>
      <c r="G345" s="44">
        <v>2</v>
      </c>
      <c r="H345" s="44">
        <v>1</v>
      </c>
      <c r="I345" s="41" t="s">
        <v>94</v>
      </c>
      <c r="J345" s="44">
        <v>8</v>
      </c>
      <c r="K345" s="39">
        <v>19055159.490975</v>
      </c>
      <c r="L345" s="33"/>
      <c r="M345" s="32" t="s">
        <v>1503</v>
      </c>
      <c r="N345" s="62">
        <v>0.05</v>
      </c>
      <c r="O345" s="62">
        <v>0.05</v>
      </c>
      <c r="P345" s="65">
        <f t="shared" si="60"/>
        <v>0</v>
      </c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66">
        <f t="shared" si="61"/>
        <v>0</v>
      </c>
      <c r="AC345" s="66">
        <f t="shared" si="62"/>
        <v>0</v>
      </c>
      <c r="AD345" s="66">
        <f t="shared" si="63"/>
        <v>0</v>
      </c>
      <c r="AE345" s="66">
        <f t="shared" si="64"/>
        <v>1</v>
      </c>
      <c r="AF345" s="66">
        <f t="shared" si="65"/>
        <v>0</v>
      </c>
      <c r="AG345" s="66">
        <f t="shared" si="55"/>
        <v>0</v>
      </c>
      <c r="AH345" s="66">
        <f t="shared" si="56"/>
        <v>0</v>
      </c>
      <c r="AI345" s="66">
        <f t="shared" si="57"/>
        <v>0</v>
      </c>
      <c r="AJ345" s="66">
        <f t="shared" si="58"/>
        <v>8</v>
      </c>
      <c r="AK345" s="66">
        <f t="shared" si="59"/>
        <v>0</v>
      </c>
    </row>
    <row r="346" spans="1:37" ht="61.5" hidden="1" customHeight="1">
      <c r="A346" s="35" t="s">
        <v>1450</v>
      </c>
      <c r="B346" s="43" t="s">
        <v>143</v>
      </c>
      <c r="C346" s="41" t="s">
        <v>228</v>
      </c>
      <c r="D346" s="32">
        <v>106706</v>
      </c>
      <c r="E346" s="41" t="s">
        <v>234</v>
      </c>
      <c r="F346" s="41" t="s">
        <v>207</v>
      </c>
      <c r="G346" s="44">
        <v>2</v>
      </c>
      <c r="H346" s="44">
        <v>1</v>
      </c>
      <c r="I346" s="41" t="s">
        <v>80</v>
      </c>
      <c r="J346" s="44">
        <v>4</v>
      </c>
      <c r="K346" s="39">
        <v>11213725.161900003</v>
      </c>
      <c r="L346" s="33"/>
      <c r="M346" s="32" t="s">
        <v>1503</v>
      </c>
      <c r="N346" s="62">
        <v>0.45</v>
      </c>
      <c r="O346" s="62">
        <v>0.45</v>
      </c>
      <c r="P346" s="65">
        <f t="shared" si="60"/>
        <v>0</v>
      </c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66">
        <f t="shared" si="61"/>
        <v>0</v>
      </c>
      <c r="AC346" s="66">
        <f t="shared" si="62"/>
        <v>0</v>
      </c>
      <c r="AD346" s="66">
        <f t="shared" si="63"/>
        <v>0</v>
      </c>
      <c r="AE346" s="66">
        <f t="shared" si="64"/>
        <v>1</v>
      </c>
      <c r="AF346" s="66">
        <f t="shared" si="65"/>
        <v>0</v>
      </c>
      <c r="AG346" s="66">
        <f t="shared" si="55"/>
        <v>0</v>
      </c>
      <c r="AH346" s="66">
        <f t="shared" si="56"/>
        <v>0</v>
      </c>
      <c r="AI346" s="66">
        <f t="shared" si="57"/>
        <v>0</v>
      </c>
      <c r="AJ346" s="66">
        <f t="shared" si="58"/>
        <v>4</v>
      </c>
      <c r="AK346" s="66">
        <f t="shared" si="59"/>
        <v>0</v>
      </c>
    </row>
    <row r="347" spans="1:37" ht="61.5" hidden="1" customHeight="1">
      <c r="A347" s="35" t="s">
        <v>1450</v>
      </c>
      <c r="B347" s="43" t="s">
        <v>143</v>
      </c>
      <c r="C347" s="41" t="s">
        <v>228</v>
      </c>
      <c r="D347" s="32">
        <v>106694</v>
      </c>
      <c r="E347" s="41" t="s">
        <v>229</v>
      </c>
      <c r="F347" s="41" t="s">
        <v>207</v>
      </c>
      <c r="G347" s="44">
        <v>2</v>
      </c>
      <c r="H347" s="44">
        <v>1</v>
      </c>
      <c r="I347" s="41" t="s">
        <v>40</v>
      </c>
      <c r="J347" s="44">
        <v>8</v>
      </c>
      <c r="K347" s="39">
        <v>18611233.774299994</v>
      </c>
      <c r="L347" s="33"/>
      <c r="M347" s="32" t="s">
        <v>1503</v>
      </c>
      <c r="N347" s="62">
        <v>0.05</v>
      </c>
      <c r="O347" s="62">
        <v>0.05</v>
      </c>
      <c r="P347" s="65">
        <f t="shared" si="60"/>
        <v>0</v>
      </c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66">
        <f t="shared" si="61"/>
        <v>0</v>
      </c>
      <c r="AC347" s="66">
        <f t="shared" si="62"/>
        <v>0</v>
      </c>
      <c r="AD347" s="66">
        <f t="shared" si="63"/>
        <v>0</v>
      </c>
      <c r="AE347" s="66">
        <f t="shared" si="64"/>
        <v>1</v>
      </c>
      <c r="AF347" s="66">
        <f t="shared" si="65"/>
        <v>0</v>
      </c>
      <c r="AG347" s="66">
        <f t="shared" si="55"/>
        <v>0</v>
      </c>
      <c r="AH347" s="66">
        <f t="shared" si="56"/>
        <v>0</v>
      </c>
      <c r="AI347" s="66">
        <f t="shared" si="57"/>
        <v>0</v>
      </c>
      <c r="AJ347" s="66">
        <f t="shared" si="58"/>
        <v>8</v>
      </c>
      <c r="AK347" s="66">
        <f t="shared" si="59"/>
        <v>0</v>
      </c>
    </row>
    <row r="348" spans="1:37" ht="61.5" hidden="1" customHeight="1">
      <c r="A348" s="35" t="s">
        <v>1450</v>
      </c>
      <c r="B348" s="43" t="s">
        <v>143</v>
      </c>
      <c r="C348" s="41" t="s">
        <v>228</v>
      </c>
      <c r="D348" s="32">
        <v>106702</v>
      </c>
      <c r="E348" s="41" t="s">
        <v>232</v>
      </c>
      <c r="F348" s="41" t="s">
        <v>207</v>
      </c>
      <c r="G348" s="44">
        <v>2</v>
      </c>
      <c r="H348" s="44">
        <v>1</v>
      </c>
      <c r="I348" s="41" t="s">
        <v>41</v>
      </c>
      <c r="J348" s="44">
        <v>20</v>
      </c>
      <c r="K348" s="39">
        <v>51654096.738825001</v>
      </c>
      <c r="L348" s="33"/>
      <c r="M348" s="32" t="s">
        <v>1503</v>
      </c>
      <c r="N348" s="62">
        <v>0.05</v>
      </c>
      <c r="O348" s="62">
        <v>0.05</v>
      </c>
      <c r="P348" s="65">
        <f t="shared" si="60"/>
        <v>0</v>
      </c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66">
        <f t="shared" si="61"/>
        <v>0</v>
      </c>
      <c r="AC348" s="66">
        <f t="shared" si="62"/>
        <v>0</v>
      </c>
      <c r="AD348" s="66">
        <f t="shared" si="63"/>
        <v>0</v>
      </c>
      <c r="AE348" s="66">
        <f t="shared" si="64"/>
        <v>1</v>
      </c>
      <c r="AF348" s="66">
        <f t="shared" si="65"/>
        <v>0</v>
      </c>
      <c r="AG348" s="66">
        <f t="shared" si="55"/>
        <v>0</v>
      </c>
      <c r="AH348" s="66">
        <f t="shared" si="56"/>
        <v>0</v>
      </c>
      <c r="AI348" s="66">
        <f t="shared" si="57"/>
        <v>0</v>
      </c>
      <c r="AJ348" s="66">
        <f t="shared" si="58"/>
        <v>20</v>
      </c>
      <c r="AK348" s="66">
        <f t="shared" si="59"/>
        <v>0</v>
      </c>
    </row>
    <row r="349" spans="1:37" ht="61.5" hidden="1" customHeight="1">
      <c r="A349" s="35" t="s">
        <v>1450</v>
      </c>
      <c r="B349" s="43" t="s">
        <v>143</v>
      </c>
      <c r="C349" s="41" t="s">
        <v>228</v>
      </c>
      <c r="D349" s="32">
        <v>106698</v>
      </c>
      <c r="E349" s="41" t="s">
        <v>231</v>
      </c>
      <c r="F349" s="41" t="s">
        <v>207</v>
      </c>
      <c r="G349" s="44">
        <v>2</v>
      </c>
      <c r="H349" s="44">
        <v>1</v>
      </c>
      <c r="I349" s="41" t="s">
        <v>80</v>
      </c>
      <c r="J349" s="44">
        <v>4</v>
      </c>
      <c r="K349" s="39">
        <v>11988052.272200003</v>
      </c>
      <c r="L349" s="33"/>
      <c r="M349" s="32" t="s">
        <v>1503</v>
      </c>
      <c r="N349" s="62">
        <v>0.05</v>
      </c>
      <c r="O349" s="62">
        <v>0.05</v>
      </c>
      <c r="P349" s="65">
        <f t="shared" si="60"/>
        <v>0</v>
      </c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66">
        <f t="shared" si="61"/>
        <v>0</v>
      </c>
      <c r="AC349" s="66">
        <f t="shared" si="62"/>
        <v>0</v>
      </c>
      <c r="AD349" s="66">
        <f t="shared" si="63"/>
        <v>0</v>
      </c>
      <c r="AE349" s="66">
        <f t="shared" si="64"/>
        <v>1</v>
      </c>
      <c r="AF349" s="66">
        <f t="shared" si="65"/>
        <v>0</v>
      </c>
      <c r="AG349" s="66">
        <f t="shared" si="55"/>
        <v>0</v>
      </c>
      <c r="AH349" s="66">
        <f t="shared" si="56"/>
        <v>0</v>
      </c>
      <c r="AI349" s="66">
        <f t="shared" si="57"/>
        <v>0</v>
      </c>
      <c r="AJ349" s="66">
        <f t="shared" si="58"/>
        <v>4</v>
      </c>
      <c r="AK349" s="66">
        <f t="shared" si="59"/>
        <v>0</v>
      </c>
    </row>
    <row r="350" spans="1:37" ht="61.5" hidden="1" customHeight="1">
      <c r="A350" s="35" t="s">
        <v>1450</v>
      </c>
      <c r="B350" s="43" t="s">
        <v>143</v>
      </c>
      <c r="C350" s="41" t="s">
        <v>237</v>
      </c>
      <c r="D350" s="32">
        <v>106858</v>
      </c>
      <c r="E350" s="41" t="s">
        <v>696</v>
      </c>
      <c r="F350" s="41" t="s">
        <v>238</v>
      </c>
      <c r="G350" s="44">
        <v>1</v>
      </c>
      <c r="H350" s="44">
        <v>1</v>
      </c>
      <c r="I350" s="41" t="s">
        <v>74</v>
      </c>
      <c r="J350" s="44">
        <v>2</v>
      </c>
      <c r="K350" s="39">
        <v>3797075.3658750001</v>
      </c>
      <c r="L350" s="33"/>
      <c r="M350" s="32" t="s">
        <v>1503</v>
      </c>
      <c r="N350" s="62">
        <v>0.1</v>
      </c>
      <c r="O350" s="62">
        <v>0.1</v>
      </c>
      <c r="P350" s="65">
        <f t="shared" si="60"/>
        <v>0</v>
      </c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66">
        <f t="shared" si="61"/>
        <v>0</v>
      </c>
      <c r="AC350" s="66">
        <f t="shared" si="62"/>
        <v>0</v>
      </c>
      <c r="AD350" s="66">
        <f t="shared" si="63"/>
        <v>0</v>
      </c>
      <c r="AE350" s="66">
        <f t="shared" si="64"/>
        <v>1</v>
      </c>
      <c r="AF350" s="66">
        <f t="shared" si="65"/>
        <v>0</v>
      </c>
      <c r="AG350" s="66">
        <f t="shared" si="55"/>
        <v>0</v>
      </c>
      <c r="AH350" s="66">
        <f t="shared" si="56"/>
        <v>0</v>
      </c>
      <c r="AI350" s="66">
        <f t="shared" si="57"/>
        <v>0</v>
      </c>
      <c r="AJ350" s="66">
        <f t="shared" si="58"/>
        <v>2</v>
      </c>
      <c r="AK350" s="66">
        <f t="shared" si="59"/>
        <v>0</v>
      </c>
    </row>
    <row r="351" spans="1:37" ht="61.5" hidden="1" customHeight="1">
      <c r="A351" s="35" t="s">
        <v>1450</v>
      </c>
      <c r="B351" s="43" t="s">
        <v>143</v>
      </c>
      <c r="C351" s="41" t="s">
        <v>237</v>
      </c>
      <c r="D351" s="32">
        <v>160512</v>
      </c>
      <c r="E351" s="41" t="s">
        <v>1399</v>
      </c>
      <c r="F351" s="41" t="s">
        <v>699</v>
      </c>
      <c r="G351" s="44">
        <v>2</v>
      </c>
      <c r="H351" s="44">
        <v>1</v>
      </c>
      <c r="I351" s="41" t="s">
        <v>74</v>
      </c>
      <c r="J351" s="44">
        <v>2</v>
      </c>
      <c r="K351" s="39">
        <v>3797075.3658750001</v>
      </c>
      <c r="L351" s="33"/>
      <c r="M351" s="32" t="s">
        <v>1503</v>
      </c>
      <c r="N351" s="62">
        <v>0.1</v>
      </c>
      <c r="O351" s="62">
        <v>0.1</v>
      </c>
      <c r="P351" s="65">
        <f t="shared" si="60"/>
        <v>0</v>
      </c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66">
        <f t="shared" si="61"/>
        <v>0</v>
      </c>
      <c r="AC351" s="66">
        <f t="shared" si="62"/>
        <v>0</v>
      </c>
      <c r="AD351" s="66">
        <f t="shared" si="63"/>
        <v>0</v>
      </c>
      <c r="AE351" s="66">
        <f t="shared" si="64"/>
        <v>1</v>
      </c>
      <c r="AF351" s="66">
        <f t="shared" si="65"/>
        <v>0</v>
      </c>
      <c r="AG351" s="66">
        <f t="shared" si="55"/>
        <v>0</v>
      </c>
      <c r="AH351" s="66">
        <f t="shared" si="56"/>
        <v>0</v>
      </c>
      <c r="AI351" s="66">
        <f t="shared" si="57"/>
        <v>0</v>
      </c>
      <c r="AJ351" s="66">
        <f t="shared" si="58"/>
        <v>2</v>
      </c>
      <c r="AK351" s="66">
        <f t="shared" si="59"/>
        <v>0</v>
      </c>
    </row>
    <row r="352" spans="1:37" ht="61.5" hidden="1" customHeight="1">
      <c r="A352" s="35" t="s">
        <v>1450</v>
      </c>
      <c r="B352" s="36" t="s">
        <v>143</v>
      </c>
      <c r="C352" s="37" t="s">
        <v>237</v>
      </c>
      <c r="D352" s="32">
        <v>106934</v>
      </c>
      <c r="E352" s="37" t="s">
        <v>1398</v>
      </c>
      <c r="F352" s="37" t="s">
        <v>698</v>
      </c>
      <c r="G352" s="38">
        <v>2</v>
      </c>
      <c r="H352" s="38">
        <v>1</v>
      </c>
      <c r="I352" s="37" t="s">
        <v>19</v>
      </c>
      <c r="J352" s="38">
        <v>6</v>
      </c>
      <c r="K352" s="39">
        <v>17875114.906399999</v>
      </c>
      <c r="L352" s="33"/>
      <c r="M352" s="32" t="s">
        <v>1503</v>
      </c>
      <c r="N352" s="62">
        <v>0.1</v>
      </c>
      <c r="O352" s="62">
        <v>0.1</v>
      </c>
      <c r="P352" s="65">
        <f t="shared" si="60"/>
        <v>0</v>
      </c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66">
        <f t="shared" si="61"/>
        <v>0</v>
      </c>
      <c r="AC352" s="66">
        <f t="shared" si="62"/>
        <v>0</v>
      </c>
      <c r="AD352" s="66">
        <f t="shared" si="63"/>
        <v>0</v>
      </c>
      <c r="AE352" s="66">
        <f t="shared" si="64"/>
        <v>1</v>
      </c>
      <c r="AF352" s="66">
        <f t="shared" si="65"/>
        <v>0</v>
      </c>
      <c r="AG352" s="66">
        <f t="shared" si="55"/>
        <v>0</v>
      </c>
      <c r="AH352" s="66">
        <f t="shared" si="56"/>
        <v>0</v>
      </c>
      <c r="AI352" s="66">
        <f t="shared" si="57"/>
        <v>0</v>
      </c>
      <c r="AJ352" s="66">
        <f t="shared" si="58"/>
        <v>6</v>
      </c>
      <c r="AK352" s="66">
        <f t="shared" si="59"/>
        <v>0</v>
      </c>
    </row>
    <row r="353" spans="1:37" ht="61.5" hidden="1" customHeight="1">
      <c r="A353" s="35" t="s">
        <v>1450</v>
      </c>
      <c r="B353" s="36" t="s">
        <v>143</v>
      </c>
      <c r="C353" s="37" t="s">
        <v>237</v>
      </c>
      <c r="D353" s="32">
        <v>101782</v>
      </c>
      <c r="E353" s="37" t="s">
        <v>1397</v>
      </c>
      <c r="F353" s="37" t="s">
        <v>697</v>
      </c>
      <c r="G353" s="38">
        <v>2</v>
      </c>
      <c r="H353" s="38">
        <v>1</v>
      </c>
      <c r="I353" s="37" t="s">
        <v>76</v>
      </c>
      <c r="J353" s="38">
        <v>3</v>
      </c>
      <c r="K353" s="39">
        <v>5695613.0538250003</v>
      </c>
      <c r="L353" s="33"/>
      <c r="M353" s="32" t="s">
        <v>1503</v>
      </c>
      <c r="N353" s="62">
        <v>0.15</v>
      </c>
      <c r="O353" s="62">
        <v>0.15</v>
      </c>
      <c r="P353" s="65">
        <f t="shared" si="60"/>
        <v>0</v>
      </c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66">
        <f t="shared" si="61"/>
        <v>0</v>
      </c>
      <c r="AC353" s="66">
        <f t="shared" si="62"/>
        <v>0</v>
      </c>
      <c r="AD353" s="66">
        <f t="shared" si="63"/>
        <v>0</v>
      </c>
      <c r="AE353" s="66">
        <f t="shared" si="64"/>
        <v>1</v>
      </c>
      <c r="AF353" s="66">
        <f t="shared" si="65"/>
        <v>0</v>
      </c>
      <c r="AG353" s="66">
        <f t="shared" si="55"/>
        <v>0</v>
      </c>
      <c r="AH353" s="66">
        <f t="shared" si="56"/>
        <v>0</v>
      </c>
      <c r="AI353" s="66">
        <f t="shared" si="57"/>
        <v>0</v>
      </c>
      <c r="AJ353" s="66">
        <f t="shared" si="58"/>
        <v>3</v>
      </c>
      <c r="AK353" s="66">
        <f t="shared" si="59"/>
        <v>0</v>
      </c>
    </row>
    <row r="354" spans="1:37" ht="61.5" hidden="1" customHeight="1">
      <c r="A354" s="35" t="s">
        <v>1451</v>
      </c>
      <c r="B354" s="36" t="s">
        <v>239</v>
      </c>
      <c r="C354" s="37" t="s">
        <v>700</v>
      </c>
      <c r="D354" s="38">
        <v>321505</v>
      </c>
      <c r="E354" s="37" t="s">
        <v>701</v>
      </c>
      <c r="F354" s="37" t="s">
        <v>702</v>
      </c>
      <c r="G354" s="38">
        <v>1</v>
      </c>
      <c r="H354" s="38">
        <v>1</v>
      </c>
      <c r="I354" s="37" t="s">
        <v>703</v>
      </c>
      <c r="J354" s="38">
        <v>3</v>
      </c>
      <c r="K354" s="39">
        <v>12888626.603475001</v>
      </c>
      <c r="L354" s="33"/>
      <c r="M354" s="32" t="s">
        <v>1484</v>
      </c>
      <c r="N354" s="62">
        <v>0</v>
      </c>
      <c r="O354" s="62">
        <v>0</v>
      </c>
      <c r="P354" s="65">
        <f t="shared" si="60"/>
        <v>0</v>
      </c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66">
        <f t="shared" si="61"/>
        <v>0</v>
      </c>
      <c r="AC354" s="66">
        <f t="shared" si="62"/>
        <v>0</v>
      </c>
      <c r="AD354" s="66">
        <f t="shared" si="63"/>
        <v>1</v>
      </c>
      <c r="AE354" s="66">
        <f t="shared" si="64"/>
        <v>0</v>
      </c>
      <c r="AF354" s="66">
        <f t="shared" si="65"/>
        <v>0</v>
      </c>
      <c r="AG354" s="66">
        <f t="shared" si="55"/>
        <v>0</v>
      </c>
      <c r="AH354" s="66">
        <f t="shared" si="56"/>
        <v>0</v>
      </c>
      <c r="AI354" s="66">
        <f t="shared" si="57"/>
        <v>3</v>
      </c>
      <c r="AJ354" s="66">
        <f t="shared" si="58"/>
        <v>0</v>
      </c>
      <c r="AK354" s="66">
        <f t="shared" si="59"/>
        <v>0</v>
      </c>
    </row>
    <row r="355" spans="1:37" ht="61.5" hidden="1" customHeight="1">
      <c r="A355" s="35" t="s">
        <v>1450</v>
      </c>
      <c r="B355" s="36" t="s">
        <v>239</v>
      </c>
      <c r="C355" s="37" t="s">
        <v>240</v>
      </c>
      <c r="D355" s="38">
        <v>107886</v>
      </c>
      <c r="E355" s="37" t="s">
        <v>1333</v>
      </c>
      <c r="F355" s="37" t="s">
        <v>241</v>
      </c>
      <c r="G355" s="38">
        <v>2</v>
      </c>
      <c r="H355" s="38">
        <v>1</v>
      </c>
      <c r="I355" s="37" t="s">
        <v>40</v>
      </c>
      <c r="J355" s="38">
        <v>8</v>
      </c>
      <c r="K355" s="39">
        <v>24636588.737149999</v>
      </c>
      <c r="L355" s="33"/>
      <c r="M355" s="32" t="s">
        <v>1484</v>
      </c>
      <c r="N355" s="62">
        <v>0</v>
      </c>
      <c r="O355" s="62">
        <v>0</v>
      </c>
      <c r="P355" s="65">
        <f t="shared" si="60"/>
        <v>0</v>
      </c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66">
        <f t="shared" si="61"/>
        <v>0</v>
      </c>
      <c r="AC355" s="66">
        <f t="shared" si="62"/>
        <v>0</v>
      </c>
      <c r="AD355" s="66">
        <f t="shared" si="63"/>
        <v>1</v>
      </c>
      <c r="AE355" s="66">
        <f t="shared" si="64"/>
        <v>0</v>
      </c>
      <c r="AF355" s="66">
        <f t="shared" si="65"/>
        <v>0</v>
      </c>
      <c r="AG355" s="66">
        <f t="shared" si="55"/>
        <v>0</v>
      </c>
      <c r="AH355" s="66">
        <f t="shared" si="56"/>
        <v>0</v>
      </c>
      <c r="AI355" s="66">
        <f t="shared" si="57"/>
        <v>8</v>
      </c>
      <c r="AJ355" s="66">
        <f t="shared" si="58"/>
        <v>0</v>
      </c>
      <c r="AK355" s="66">
        <f t="shared" si="59"/>
        <v>0</v>
      </c>
    </row>
    <row r="356" spans="1:37" ht="61.5" hidden="1" customHeight="1">
      <c r="A356" s="35" t="s">
        <v>1450</v>
      </c>
      <c r="B356" s="36" t="s">
        <v>239</v>
      </c>
      <c r="C356" s="37" t="s">
        <v>242</v>
      </c>
      <c r="D356" s="38">
        <v>107725</v>
      </c>
      <c r="E356" s="37" t="s">
        <v>706</v>
      </c>
      <c r="F356" s="37" t="s">
        <v>707</v>
      </c>
      <c r="G356" s="38">
        <v>1</v>
      </c>
      <c r="H356" s="38">
        <v>1</v>
      </c>
      <c r="I356" s="37" t="s">
        <v>151</v>
      </c>
      <c r="J356" s="38">
        <v>12</v>
      </c>
      <c r="K356" s="39">
        <v>30482344.822500005</v>
      </c>
      <c r="L356" s="33"/>
      <c r="M356" s="32" t="s">
        <v>1503</v>
      </c>
      <c r="N356" s="62">
        <v>0</v>
      </c>
      <c r="O356" s="62">
        <v>0</v>
      </c>
      <c r="P356" s="65">
        <f t="shared" si="60"/>
        <v>0</v>
      </c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66">
        <f t="shared" si="61"/>
        <v>0</v>
      </c>
      <c r="AC356" s="66">
        <f t="shared" si="62"/>
        <v>0</v>
      </c>
      <c r="AD356" s="66">
        <f t="shared" si="63"/>
        <v>0</v>
      </c>
      <c r="AE356" s="66">
        <f t="shared" si="64"/>
        <v>1</v>
      </c>
      <c r="AF356" s="66">
        <f t="shared" si="65"/>
        <v>0</v>
      </c>
      <c r="AG356" s="66">
        <f t="shared" si="55"/>
        <v>0</v>
      </c>
      <c r="AH356" s="66">
        <f t="shared" si="56"/>
        <v>0</v>
      </c>
      <c r="AI356" s="66">
        <f t="shared" si="57"/>
        <v>0</v>
      </c>
      <c r="AJ356" s="66">
        <f t="shared" si="58"/>
        <v>12</v>
      </c>
      <c r="AK356" s="66">
        <f t="shared" si="59"/>
        <v>0</v>
      </c>
    </row>
    <row r="357" spans="1:37" ht="61.5" hidden="1" customHeight="1">
      <c r="A357" s="35" t="s">
        <v>1450</v>
      </c>
      <c r="B357" s="36" t="s">
        <v>239</v>
      </c>
      <c r="C357" s="37" t="s">
        <v>242</v>
      </c>
      <c r="D357" s="38">
        <v>107511</v>
      </c>
      <c r="E357" s="37" t="s">
        <v>704</v>
      </c>
      <c r="F357" s="37" t="s">
        <v>705</v>
      </c>
      <c r="G357" s="38">
        <v>1</v>
      </c>
      <c r="H357" s="38">
        <v>1</v>
      </c>
      <c r="I357" s="37" t="s">
        <v>67</v>
      </c>
      <c r="J357" s="38">
        <v>9</v>
      </c>
      <c r="K357" s="39">
        <v>26827497.489999995</v>
      </c>
      <c r="L357" s="33"/>
      <c r="M357" s="32" t="s">
        <v>1503</v>
      </c>
      <c r="N357" s="62">
        <v>0</v>
      </c>
      <c r="O357" s="62">
        <v>0</v>
      </c>
      <c r="P357" s="65">
        <f t="shared" si="60"/>
        <v>0</v>
      </c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66">
        <f t="shared" si="61"/>
        <v>0</v>
      </c>
      <c r="AC357" s="66">
        <f t="shared" si="62"/>
        <v>0</v>
      </c>
      <c r="AD357" s="66">
        <f t="shared" si="63"/>
        <v>0</v>
      </c>
      <c r="AE357" s="66">
        <f t="shared" si="64"/>
        <v>1</v>
      </c>
      <c r="AF357" s="66">
        <f t="shared" si="65"/>
        <v>0</v>
      </c>
      <c r="AG357" s="66">
        <f t="shared" si="55"/>
        <v>0</v>
      </c>
      <c r="AH357" s="66">
        <f t="shared" si="56"/>
        <v>0</v>
      </c>
      <c r="AI357" s="66">
        <f t="shared" si="57"/>
        <v>0</v>
      </c>
      <c r="AJ357" s="66">
        <f t="shared" si="58"/>
        <v>9</v>
      </c>
      <c r="AK357" s="66">
        <f t="shared" si="59"/>
        <v>0</v>
      </c>
    </row>
    <row r="358" spans="1:37" ht="61.5" hidden="1" customHeight="1">
      <c r="A358" s="35" t="s">
        <v>1450</v>
      </c>
      <c r="B358" s="36" t="s">
        <v>239</v>
      </c>
      <c r="C358" s="37" t="s">
        <v>242</v>
      </c>
      <c r="D358" s="38">
        <v>307702</v>
      </c>
      <c r="E358" s="37" t="s">
        <v>255</v>
      </c>
      <c r="F358" s="37" t="s">
        <v>249</v>
      </c>
      <c r="G358" s="38">
        <v>2</v>
      </c>
      <c r="H358" s="38">
        <v>1</v>
      </c>
      <c r="I358" s="37" t="s">
        <v>40</v>
      </c>
      <c r="J358" s="38">
        <v>8</v>
      </c>
      <c r="K358" s="39">
        <v>23842206.875</v>
      </c>
      <c r="L358" s="33"/>
      <c r="M358" s="32" t="s">
        <v>1503</v>
      </c>
      <c r="N358" s="62">
        <v>0</v>
      </c>
      <c r="O358" s="62">
        <v>0</v>
      </c>
      <c r="P358" s="65">
        <f t="shared" si="60"/>
        <v>0</v>
      </c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66">
        <f t="shared" si="61"/>
        <v>0</v>
      </c>
      <c r="AC358" s="66">
        <f t="shared" si="62"/>
        <v>0</v>
      </c>
      <c r="AD358" s="66">
        <f t="shared" si="63"/>
        <v>0</v>
      </c>
      <c r="AE358" s="66">
        <f t="shared" si="64"/>
        <v>1</v>
      </c>
      <c r="AF358" s="66">
        <f t="shared" si="65"/>
        <v>0</v>
      </c>
      <c r="AG358" s="66">
        <f t="shared" si="55"/>
        <v>0</v>
      </c>
      <c r="AH358" s="66">
        <f t="shared" si="56"/>
        <v>0</v>
      </c>
      <c r="AI358" s="66">
        <f t="shared" si="57"/>
        <v>0</v>
      </c>
      <c r="AJ358" s="66">
        <f t="shared" si="58"/>
        <v>8</v>
      </c>
      <c r="AK358" s="66">
        <f t="shared" si="59"/>
        <v>0</v>
      </c>
    </row>
    <row r="359" spans="1:37" ht="61.5" hidden="1" customHeight="1">
      <c r="A359" s="35" t="s">
        <v>1450</v>
      </c>
      <c r="B359" s="36" t="s">
        <v>239</v>
      </c>
      <c r="C359" s="37" t="s">
        <v>242</v>
      </c>
      <c r="D359" s="38">
        <v>107432</v>
      </c>
      <c r="E359" s="37" t="s">
        <v>244</v>
      </c>
      <c r="F359" s="37" t="s">
        <v>243</v>
      </c>
      <c r="G359" s="38">
        <v>2</v>
      </c>
      <c r="H359" s="38">
        <v>1</v>
      </c>
      <c r="I359" s="37" t="s">
        <v>19</v>
      </c>
      <c r="J359" s="38">
        <v>6</v>
      </c>
      <c r="K359" s="39">
        <v>21343926.75</v>
      </c>
      <c r="L359" s="33"/>
      <c r="M359" s="32" t="s">
        <v>1503</v>
      </c>
      <c r="N359" s="62">
        <v>0</v>
      </c>
      <c r="O359" s="62">
        <v>0</v>
      </c>
      <c r="P359" s="65">
        <f t="shared" si="60"/>
        <v>0</v>
      </c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66">
        <f t="shared" si="61"/>
        <v>0</v>
      </c>
      <c r="AC359" s="66">
        <f t="shared" si="62"/>
        <v>0</v>
      </c>
      <c r="AD359" s="66">
        <f t="shared" si="63"/>
        <v>0</v>
      </c>
      <c r="AE359" s="66">
        <f t="shared" si="64"/>
        <v>1</v>
      </c>
      <c r="AF359" s="66">
        <f t="shared" si="65"/>
        <v>0</v>
      </c>
      <c r="AG359" s="66">
        <f t="shared" si="55"/>
        <v>0</v>
      </c>
      <c r="AH359" s="66">
        <f t="shared" si="56"/>
        <v>0</v>
      </c>
      <c r="AI359" s="66">
        <f t="shared" si="57"/>
        <v>0</v>
      </c>
      <c r="AJ359" s="66">
        <f t="shared" si="58"/>
        <v>6</v>
      </c>
      <c r="AK359" s="66">
        <f t="shared" si="59"/>
        <v>0</v>
      </c>
    </row>
    <row r="360" spans="1:37" ht="61.5" hidden="1" customHeight="1">
      <c r="A360" s="35" t="s">
        <v>1450</v>
      </c>
      <c r="B360" s="36" t="s">
        <v>239</v>
      </c>
      <c r="C360" s="37" t="s">
        <v>242</v>
      </c>
      <c r="D360" s="38">
        <v>107433</v>
      </c>
      <c r="E360" s="37" t="s">
        <v>1420</v>
      </c>
      <c r="F360" s="37" t="s">
        <v>243</v>
      </c>
      <c r="G360" s="38">
        <v>2</v>
      </c>
      <c r="H360" s="38">
        <v>1</v>
      </c>
      <c r="I360" s="37" t="s">
        <v>74</v>
      </c>
      <c r="J360" s="38">
        <v>2</v>
      </c>
      <c r="K360" s="39">
        <v>5675803.6237500003</v>
      </c>
      <c r="L360" s="33"/>
      <c r="M360" s="32" t="s">
        <v>1503</v>
      </c>
      <c r="N360" s="62">
        <v>0</v>
      </c>
      <c r="O360" s="62">
        <v>0</v>
      </c>
      <c r="P360" s="65">
        <f t="shared" si="60"/>
        <v>0</v>
      </c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66">
        <f t="shared" si="61"/>
        <v>0</v>
      </c>
      <c r="AC360" s="66">
        <f t="shared" si="62"/>
        <v>0</v>
      </c>
      <c r="AD360" s="66">
        <f t="shared" si="63"/>
        <v>0</v>
      </c>
      <c r="AE360" s="66">
        <f t="shared" si="64"/>
        <v>1</v>
      </c>
      <c r="AF360" s="66">
        <f t="shared" si="65"/>
        <v>0</v>
      </c>
      <c r="AG360" s="66">
        <f t="shared" si="55"/>
        <v>0</v>
      </c>
      <c r="AH360" s="66">
        <f t="shared" si="56"/>
        <v>0</v>
      </c>
      <c r="AI360" s="66">
        <f t="shared" si="57"/>
        <v>0</v>
      </c>
      <c r="AJ360" s="66">
        <f t="shared" si="58"/>
        <v>2</v>
      </c>
      <c r="AK360" s="66">
        <f t="shared" si="59"/>
        <v>0</v>
      </c>
    </row>
    <row r="361" spans="1:37" ht="61.5" hidden="1" customHeight="1">
      <c r="A361" s="35" t="s">
        <v>1450</v>
      </c>
      <c r="B361" s="36" t="s">
        <v>239</v>
      </c>
      <c r="C361" s="37" t="s">
        <v>242</v>
      </c>
      <c r="D361" s="38">
        <v>107645</v>
      </c>
      <c r="E361" s="37" t="s">
        <v>250</v>
      </c>
      <c r="F361" s="37" t="s">
        <v>249</v>
      </c>
      <c r="G361" s="38">
        <v>2</v>
      </c>
      <c r="H361" s="38">
        <v>1</v>
      </c>
      <c r="I361" s="37" t="s">
        <v>19</v>
      </c>
      <c r="J361" s="38">
        <v>6</v>
      </c>
      <c r="K361" s="39">
        <v>18205600.5</v>
      </c>
      <c r="L361" s="33"/>
      <c r="M361" s="32" t="s">
        <v>1503</v>
      </c>
      <c r="N361" s="62">
        <v>0</v>
      </c>
      <c r="O361" s="62">
        <v>0</v>
      </c>
      <c r="P361" s="65">
        <f t="shared" si="60"/>
        <v>0</v>
      </c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66">
        <f t="shared" si="61"/>
        <v>0</v>
      </c>
      <c r="AC361" s="66">
        <f t="shared" si="62"/>
        <v>0</v>
      </c>
      <c r="AD361" s="66">
        <f t="shared" si="63"/>
        <v>0</v>
      </c>
      <c r="AE361" s="66">
        <f t="shared" si="64"/>
        <v>1</v>
      </c>
      <c r="AF361" s="66">
        <f t="shared" si="65"/>
        <v>0</v>
      </c>
      <c r="AG361" s="66">
        <f t="shared" si="55"/>
        <v>0</v>
      </c>
      <c r="AH361" s="66">
        <f t="shared" si="56"/>
        <v>0</v>
      </c>
      <c r="AI361" s="66">
        <f t="shared" si="57"/>
        <v>0</v>
      </c>
      <c r="AJ361" s="66">
        <f t="shared" si="58"/>
        <v>6</v>
      </c>
      <c r="AK361" s="66">
        <f t="shared" si="59"/>
        <v>0</v>
      </c>
    </row>
    <row r="362" spans="1:37" ht="61.5" hidden="1" customHeight="1">
      <c r="A362" s="35" t="s">
        <v>1450</v>
      </c>
      <c r="B362" s="36" t="s">
        <v>239</v>
      </c>
      <c r="C362" s="37" t="s">
        <v>242</v>
      </c>
      <c r="D362" s="38">
        <v>107435</v>
      </c>
      <c r="E362" s="37" t="s">
        <v>245</v>
      </c>
      <c r="F362" s="37" t="s">
        <v>243</v>
      </c>
      <c r="G362" s="38">
        <v>2</v>
      </c>
      <c r="H362" s="38">
        <v>1</v>
      </c>
      <c r="I362" s="37" t="s">
        <v>19</v>
      </c>
      <c r="J362" s="38">
        <v>6</v>
      </c>
      <c r="K362" s="39">
        <v>19219629.25</v>
      </c>
      <c r="L362" s="33"/>
      <c r="M362" s="32" t="s">
        <v>1503</v>
      </c>
      <c r="N362" s="62">
        <v>0</v>
      </c>
      <c r="O362" s="62">
        <v>0</v>
      </c>
      <c r="P362" s="65">
        <f t="shared" si="60"/>
        <v>0</v>
      </c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66">
        <f t="shared" si="61"/>
        <v>0</v>
      </c>
      <c r="AC362" s="66">
        <f t="shared" si="62"/>
        <v>0</v>
      </c>
      <c r="AD362" s="66">
        <f t="shared" si="63"/>
        <v>0</v>
      </c>
      <c r="AE362" s="66">
        <f t="shared" si="64"/>
        <v>1</v>
      </c>
      <c r="AF362" s="66">
        <f t="shared" si="65"/>
        <v>0</v>
      </c>
      <c r="AG362" s="66">
        <f t="shared" si="55"/>
        <v>0</v>
      </c>
      <c r="AH362" s="66">
        <f t="shared" si="56"/>
        <v>0</v>
      </c>
      <c r="AI362" s="66">
        <f t="shared" si="57"/>
        <v>0</v>
      </c>
      <c r="AJ362" s="66">
        <f t="shared" si="58"/>
        <v>6</v>
      </c>
      <c r="AK362" s="66">
        <f t="shared" si="59"/>
        <v>0</v>
      </c>
    </row>
    <row r="363" spans="1:37" ht="61.5" hidden="1" customHeight="1">
      <c r="A363" s="35" t="s">
        <v>1450</v>
      </c>
      <c r="B363" s="36" t="s">
        <v>239</v>
      </c>
      <c r="C363" s="37" t="s">
        <v>242</v>
      </c>
      <c r="D363" s="38">
        <v>107647</v>
      </c>
      <c r="E363" s="37" t="s">
        <v>251</v>
      </c>
      <c r="F363" s="37" t="s">
        <v>249</v>
      </c>
      <c r="G363" s="38">
        <v>2</v>
      </c>
      <c r="H363" s="38">
        <v>1</v>
      </c>
      <c r="I363" s="37" t="s">
        <v>252</v>
      </c>
      <c r="J363" s="38">
        <v>6</v>
      </c>
      <c r="K363" s="39">
        <v>18266652.75</v>
      </c>
      <c r="L363" s="33"/>
      <c r="M363" s="32" t="s">
        <v>1503</v>
      </c>
      <c r="N363" s="62">
        <v>0</v>
      </c>
      <c r="O363" s="62">
        <v>0</v>
      </c>
      <c r="P363" s="65">
        <f t="shared" si="60"/>
        <v>0</v>
      </c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66">
        <f t="shared" si="61"/>
        <v>0</v>
      </c>
      <c r="AC363" s="66">
        <f t="shared" si="62"/>
        <v>0</v>
      </c>
      <c r="AD363" s="66">
        <f t="shared" si="63"/>
        <v>0</v>
      </c>
      <c r="AE363" s="66">
        <f t="shared" si="64"/>
        <v>1</v>
      </c>
      <c r="AF363" s="66">
        <f t="shared" si="65"/>
        <v>0</v>
      </c>
      <c r="AG363" s="66">
        <f t="shared" si="55"/>
        <v>0</v>
      </c>
      <c r="AH363" s="66">
        <f t="shared" si="56"/>
        <v>0</v>
      </c>
      <c r="AI363" s="66">
        <f t="shared" si="57"/>
        <v>0</v>
      </c>
      <c r="AJ363" s="66">
        <f t="shared" si="58"/>
        <v>6</v>
      </c>
      <c r="AK363" s="66">
        <f t="shared" si="59"/>
        <v>0</v>
      </c>
    </row>
    <row r="364" spans="1:37" ht="61.5" hidden="1" customHeight="1">
      <c r="A364" s="35" t="s">
        <v>1450</v>
      </c>
      <c r="B364" s="36" t="s">
        <v>239</v>
      </c>
      <c r="C364" s="37" t="s">
        <v>242</v>
      </c>
      <c r="D364" s="38">
        <v>107649</v>
      </c>
      <c r="E364" s="37" t="s">
        <v>253</v>
      </c>
      <c r="F364" s="37" t="s">
        <v>249</v>
      </c>
      <c r="G364" s="38">
        <v>2</v>
      </c>
      <c r="H364" s="38">
        <v>1</v>
      </c>
      <c r="I364" s="37" t="s">
        <v>74</v>
      </c>
      <c r="J364" s="38">
        <v>2</v>
      </c>
      <c r="K364" s="39">
        <v>5002575.25</v>
      </c>
      <c r="L364" s="33"/>
      <c r="M364" s="32" t="s">
        <v>1503</v>
      </c>
      <c r="N364" s="62">
        <v>0</v>
      </c>
      <c r="O364" s="62">
        <v>0</v>
      </c>
      <c r="P364" s="65">
        <f t="shared" si="60"/>
        <v>0</v>
      </c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66">
        <f t="shared" si="61"/>
        <v>0</v>
      </c>
      <c r="AC364" s="66">
        <f t="shared" si="62"/>
        <v>0</v>
      </c>
      <c r="AD364" s="66">
        <f t="shared" si="63"/>
        <v>0</v>
      </c>
      <c r="AE364" s="66">
        <f t="shared" si="64"/>
        <v>1</v>
      </c>
      <c r="AF364" s="66">
        <f t="shared" si="65"/>
        <v>0</v>
      </c>
      <c r="AG364" s="66">
        <f t="shared" si="55"/>
        <v>0</v>
      </c>
      <c r="AH364" s="66">
        <f t="shared" si="56"/>
        <v>0</v>
      </c>
      <c r="AI364" s="66">
        <f t="shared" si="57"/>
        <v>0</v>
      </c>
      <c r="AJ364" s="66">
        <f t="shared" si="58"/>
        <v>2</v>
      </c>
      <c r="AK364" s="66">
        <f t="shared" si="59"/>
        <v>0</v>
      </c>
    </row>
    <row r="365" spans="1:37" ht="61.5" hidden="1" customHeight="1">
      <c r="A365" s="35" t="s">
        <v>1450</v>
      </c>
      <c r="B365" s="36" t="s">
        <v>239</v>
      </c>
      <c r="C365" s="37" t="s">
        <v>242</v>
      </c>
      <c r="D365" s="38">
        <v>107439</v>
      </c>
      <c r="E365" s="37" t="s">
        <v>246</v>
      </c>
      <c r="F365" s="37" t="s">
        <v>243</v>
      </c>
      <c r="G365" s="38">
        <v>2</v>
      </c>
      <c r="H365" s="38">
        <v>1</v>
      </c>
      <c r="I365" s="37" t="s">
        <v>74</v>
      </c>
      <c r="J365" s="38">
        <v>2</v>
      </c>
      <c r="K365" s="39">
        <v>5230142.75</v>
      </c>
      <c r="L365" s="33"/>
      <c r="M365" s="32" t="s">
        <v>1503</v>
      </c>
      <c r="N365" s="62">
        <v>0</v>
      </c>
      <c r="O365" s="62">
        <v>0</v>
      </c>
      <c r="P365" s="65">
        <f t="shared" si="60"/>
        <v>0</v>
      </c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66">
        <f t="shared" si="61"/>
        <v>0</v>
      </c>
      <c r="AC365" s="66">
        <f t="shared" si="62"/>
        <v>0</v>
      </c>
      <c r="AD365" s="66">
        <f t="shared" si="63"/>
        <v>0</v>
      </c>
      <c r="AE365" s="66">
        <f t="shared" si="64"/>
        <v>1</v>
      </c>
      <c r="AF365" s="66">
        <f t="shared" si="65"/>
        <v>0</v>
      </c>
      <c r="AG365" s="66">
        <f t="shared" si="55"/>
        <v>0</v>
      </c>
      <c r="AH365" s="66">
        <f t="shared" si="56"/>
        <v>0</v>
      </c>
      <c r="AI365" s="66">
        <f t="shared" si="57"/>
        <v>0</v>
      </c>
      <c r="AJ365" s="66">
        <f t="shared" si="58"/>
        <v>2</v>
      </c>
      <c r="AK365" s="66">
        <f t="shared" si="59"/>
        <v>0</v>
      </c>
    </row>
    <row r="366" spans="1:37" ht="61.5" hidden="1" customHeight="1">
      <c r="A366" s="35" t="s">
        <v>1450</v>
      </c>
      <c r="B366" s="36" t="s">
        <v>239</v>
      </c>
      <c r="C366" s="37" t="s">
        <v>242</v>
      </c>
      <c r="D366" s="38">
        <v>107442</v>
      </c>
      <c r="E366" s="37" t="s">
        <v>247</v>
      </c>
      <c r="F366" s="37" t="s">
        <v>243</v>
      </c>
      <c r="G366" s="38">
        <v>2</v>
      </c>
      <c r="H366" s="38">
        <v>1</v>
      </c>
      <c r="I366" s="37" t="s">
        <v>74</v>
      </c>
      <c r="J366" s="38">
        <v>2</v>
      </c>
      <c r="K366" s="39">
        <v>5704325.25</v>
      </c>
      <c r="L366" s="33"/>
      <c r="M366" s="32" t="s">
        <v>1503</v>
      </c>
      <c r="N366" s="62">
        <v>0</v>
      </c>
      <c r="O366" s="62">
        <v>0</v>
      </c>
      <c r="P366" s="65">
        <f t="shared" si="60"/>
        <v>0</v>
      </c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66">
        <f t="shared" si="61"/>
        <v>0</v>
      </c>
      <c r="AC366" s="66">
        <f t="shared" si="62"/>
        <v>0</v>
      </c>
      <c r="AD366" s="66">
        <f t="shared" si="63"/>
        <v>0</v>
      </c>
      <c r="AE366" s="66">
        <f t="shared" si="64"/>
        <v>1</v>
      </c>
      <c r="AF366" s="66">
        <f t="shared" si="65"/>
        <v>0</v>
      </c>
      <c r="AG366" s="66">
        <f t="shared" si="55"/>
        <v>0</v>
      </c>
      <c r="AH366" s="66">
        <f t="shared" si="56"/>
        <v>0</v>
      </c>
      <c r="AI366" s="66">
        <f t="shared" si="57"/>
        <v>0</v>
      </c>
      <c r="AJ366" s="66">
        <f t="shared" si="58"/>
        <v>2</v>
      </c>
      <c r="AK366" s="66">
        <f t="shared" si="59"/>
        <v>0</v>
      </c>
    </row>
    <row r="367" spans="1:37" ht="61.5" hidden="1" customHeight="1">
      <c r="A367" s="35" t="s">
        <v>1450</v>
      </c>
      <c r="B367" s="36" t="s">
        <v>239</v>
      </c>
      <c r="C367" s="37" t="s">
        <v>242</v>
      </c>
      <c r="D367" s="38">
        <v>107447</v>
      </c>
      <c r="E367" s="37" t="s">
        <v>248</v>
      </c>
      <c r="F367" s="37" t="s">
        <v>243</v>
      </c>
      <c r="G367" s="38">
        <v>2</v>
      </c>
      <c r="H367" s="38">
        <v>1</v>
      </c>
      <c r="I367" s="37" t="s">
        <v>74</v>
      </c>
      <c r="J367" s="38">
        <v>2</v>
      </c>
      <c r="K367" s="39">
        <v>5311345.25</v>
      </c>
      <c r="L367" s="33"/>
      <c r="M367" s="32" t="s">
        <v>1503</v>
      </c>
      <c r="N367" s="62">
        <v>0</v>
      </c>
      <c r="O367" s="62">
        <v>0</v>
      </c>
      <c r="P367" s="65">
        <f t="shared" si="60"/>
        <v>0</v>
      </c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66">
        <f t="shared" si="61"/>
        <v>0</v>
      </c>
      <c r="AC367" s="66">
        <f t="shared" si="62"/>
        <v>0</v>
      </c>
      <c r="AD367" s="66">
        <f t="shared" si="63"/>
        <v>0</v>
      </c>
      <c r="AE367" s="66">
        <f t="shared" si="64"/>
        <v>1</v>
      </c>
      <c r="AF367" s="66">
        <f t="shared" si="65"/>
        <v>0</v>
      </c>
      <c r="AG367" s="66">
        <f t="shared" si="55"/>
        <v>0</v>
      </c>
      <c r="AH367" s="66">
        <f t="shared" si="56"/>
        <v>0</v>
      </c>
      <c r="AI367" s="66">
        <f t="shared" si="57"/>
        <v>0</v>
      </c>
      <c r="AJ367" s="66">
        <f t="shared" si="58"/>
        <v>2</v>
      </c>
      <c r="AK367" s="66">
        <f t="shared" si="59"/>
        <v>0</v>
      </c>
    </row>
    <row r="368" spans="1:37" ht="61.5" hidden="1" customHeight="1">
      <c r="A368" s="35" t="s">
        <v>1451</v>
      </c>
      <c r="B368" s="36" t="s">
        <v>239</v>
      </c>
      <c r="C368" s="37" t="s">
        <v>242</v>
      </c>
      <c r="D368" s="38">
        <v>342199</v>
      </c>
      <c r="E368" s="37" t="s">
        <v>708</v>
      </c>
      <c r="F368" s="37" t="s">
        <v>709</v>
      </c>
      <c r="G368" s="38">
        <v>2</v>
      </c>
      <c r="H368" s="38">
        <v>1</v>
      </c>
      <c r="I368" s="37" t="s">
        <v>42</v>
      </c>
      <c r="J368" s="38">
        <v>16</v>
      </c>
      <c r="K368" s="39">
        <v>38368419.804899991</v>
      </c>
      <c r="L368" s="33"/>
      <c r="M368" s="32" t="s">
        <v>1503</v>
      </c>
      <c r="N368" s="62">
        <v>0</v>
      </c>
      <c r="O368" s="62">
        <v>0</v>
      </c>
      <c r="P368" s="65">
        <f t="shared" si="60"/>
        <v>0</v>
      </c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66">
        <f t="shared" si="61"/>
        <v>0</v>
      </c>
      <c r="AC368" s="66">
        <f t="shared" si="62"/>
        <v>0</v>
      </c>
      <c r="AD368" s="66">
        <f t="shared" si="63"/>
        <v>0</v>
      </c>
      <c r="AE368" s="66">
        <f t="shared" si="64"/>
        <v>1</v>
      </c>
      <c r="AF368" s="66">
        <f t="shared" si="65"/>
        <v>0</v>
      </c>
      <c r="AG368" s="66">
        <f t="shared" si="55"/>
        <v>0</v>
      </c>
      <c r="AH368" s="66">
        <f t="shared" si="56"/>
        <v>0</v>
      </c>
      <c r="AI368" s="66">
        <f t="shared" si="57"/>
        <v>0</v>
      </c>
      <c r="AJ368" s="66">
        <f t="shared" si="58"/>
        <v>16</v>
      </c>
      <c r="AK368" s="66">
        <f t="shared" si="59"/>
        <v>0</v>
      </c>
    </row>
    <row r="369" spans="1:37" ht="61.5" hidden="1" customHeight="1">
      <c r="A369" s="35" t="s">
        <v>1450</v>
      </c>
      <c r="B369" s="36" t="s">
        <v>239</v>
      </c>
      <c r="C369" s="37" t="s">
        <v>242</v>
      </c>
      <c r="D369" s="38">
        <v>107657</v>
      </c>
      <c r="E369" s="37" t="s">
        <v>254</v>
      </c>
      <c r="F369" s="37" t="s">
        <v>249</v>
      </c>
      <c r="G369" s="38">
        <v>2</v>
      </c>
      <c r="H369" s="38">
        <v>1</v>
      </c>
      <c r="I369" s="37" t="s">
        <v>40</v>
      </c>
      <c r="J369" s="38">
        <v>8</v>
      </c>
      <c r="K369" s="39">
        <v>23453236.875</v>
      </c>
      <c r="L369" s="33"/>
      <c r="M369" s="32" t="s">
        <v>1503</v>
      </c>
      <c r="N369" s="62">
        <v>0</v>
      </c>
      <c r="O369" s="62">
        <v>0</v>
      </c>
      <c r="P369" s="65">
        <f t="shared" si="60"/>
        <v>0</v>
      </c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66">
        <f t="shared" si="61"/>
        <v>0</v>
      </c>
      <c r="AC369" s="66">
        <f t="shared" si="62"/>
        <v>0</v>
      </c>
      <c r="AD369" s="66">
        <f t="shared" si="63"/>
        <v>0</v>
      </c>
      <c r="AE369" s="66">
        <f t="shared" si="64"/>
        <v>1</v>
      </c>
      <c r="AF369" s="66">
        <f t="shared" si="65"/>
        <v>0</v>
      </c>
      <c r="AG369" s="66">
        <f t="shared" si="55"/>
        <v>0</v>
      </c>
      <c r="AH369" s="66">
        <f t="shared" si="56"/>
        <v>0</v>
      </c>
      <c r="AI369" s="66">
        <f t="shared" si="57"/>
        <v>0</v>
      </c>
      <c r="AJ369" s="66">
        <f t="shared" si="58"/>
        <v>8</v>
      </c>
      <c r="AK369" s="66">
        <f t="shared" si="59"/>
        <v>0</v>
      </c>
    </row>
    <row r="370" spans="1:37" ht="61.5" hidden="1" customHeight="1">
      <c r="A370" s="35" t="s">
        <v>1450</v>
      </c>
      <c r="B370" s="36" t="s">
        <v>239</v>
      </c>
      <c r="C370" s="37" t="s">
        <v>242</v>
      </c>
      <c r="D370" s="38">
        <v>107426</v>
      </c>
      <c r="E370" s="37" t="s">
        <v>1410</v>
      </c>
      <c r="F370" s="37" t="s">
        <v>243</v>
      </c>
      <c r="G370" s="38">
        <v>2</v>
      </c>
      <c r="H370" s="38">
        <v>1</v>
      </c>
      <c r="I370" s="37" t="s">
        <v>19</v>
      </c>
      <c r="J370" s="38">
        <v>6</v>
      </c>
      <c r="K370" s="39">
        <v>21197561.75</v>
      </c>
      <c r="L370" s="33"/>
      <c r="M370" s="32" t="s">
        <v>1503</v>
      </c>
      <c r="N370" s="62">
        <v>0</v>
      </c>
      <c r="O370" s="62">
        <v>0</v>
      </c>
      <c r="P370" s="65">
        <f t="shared" si="60"/>
        <v>0</v>
      </c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66">
        <f t="shared" si="61"/>
        <v>0</v>
      </c>
      <c r="AC370" s="66">
        <f t="shared" si="62"/>
        <v>0</v>
      </c>
      <c r="AD370" s="66">
        <f t="shared" si="63"/>
        <v>0</v>
      </c>
      <c r="AE370" s="66">
        <f t="shared" si="64"/>
        <v>1</v>
      </c>
      <c r="AF370" s="66">
        <f t="shared" si="65"/>
        <v>0</v>
      </c>
      <c r="AG370" s="66">
        <f t="shared" si="55"/>
        <v>0</v>
      </c>
      <c r="AH370" s="66">
        <f t="shared" si="56"/>
        <v>0</v>
      </c>
      <c r="AI370" s="66">
        <f t="shared" si="57"/>
        <v>0</v>
      </c>
      <c r="AJ370" s="66">
        <f t="shared" si="58"/>
        <v>6</v>
      </c>
      <c r="AK370" s="66">
        <f t="shared" si="59"/>
        <v>0</v>
      </c>
    </row>
    <row r="371" spans="1:37" ht="61.5" hidden="1" customHeight="1">
      <c r="A371" s="35" t="s">
        <v>1451</v>
      </c>
      <c r="B371" s="36" t="s">
        <v>239</v>
      </c>
      <c r="C371" s="37" t="s">
        <v>242</v>
      </c>
      <c r="D371" s="38">
        <v>342216</v>
      </c>
      <c r="E371" s="37" t="s">
        <v>710</v>
      </c>
      <c r="F371" s="37" t="s">
        <v>711</v>
      </c>
      <c r="G371" s="38">
        <v>3</v>
      </c>
      <c r="H371" s="38">
        <v>1</v>
      </c>
      <c r="I371" s="37" t="s">
        <v>40</v>
      </c>
      <c r="J371" s="38">
        <v>8</v>
      </c>
      <c r="K371" s="39">
        <v>17202469.596675001</v>
      </c>
      <c r="L371" s="33"/>
      <c r="M371" s="32" t="s">
        <v>1503</v>
      </c>
      <c r="N371" s="62">
        <v>0</v>
      </c>
      <c r="O371" s="62">
        <v>0</v>
      </c>
      <c r="P371" s="65">
        <f t="shared" si="60"/>
        <v>0</v>
      </c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66">
        <f t="shared" si="61"/>
        <v>0</v>
      </c>
      <c r="AC371" s="66">
        <f t="shared" si="62"/>
        <v>0</v>
      </c>
      <c r="AD371" s="66">
        <f t="shared" si="63"/>
        <v>0</v>
      </c>
      <c r="AE371" s="66">
        <f t="shared" si="64"/>
        <v>1</v>
      </c>
      <c r="AF371" s="66">
        <f t="shared" si="65"/>
        <v>0</v>
      </c>
      <c r="AG371" s="66">
        <f t="shared" si="55"/>
        <v>0</v>
      </c>
      <c r="AH371" s="66">
        <f t="shared" si="56"/>
        <v>0</v>
      </c>
      <c r="AI371" s="66">
        <f t="shared" si="57"/>
        <v>0</v>
      </c>
      <c r="AJ371" s="66">
        <f t="shared" si="58"/>
        <v>8</v>
      </c>
      <c r="AK371" s="66">
        <f t="shared" si="59"/>
        <v>0</v>
      </c>
    </row>
    <row r="372" spans="1:37" ht="61.5" hidden="1" customHeight="1">
      <c r="A372" s="35" t="s">
        <v>1450</v>
      </c>
      <c r="B372" s="36" t="s">
        <v>239</v>
      </c>
      <c r="C372" s="37" t="s">
        <v>242</v>
      </c>
      <c r="D372" s="38">
        <v>107707</v>
      </c>
      <c r="E372" s="37" t="s">
        <v>1400</v>
      </c>
      <c r="F372" s="37" t="s">
        <v>712</v>
      </c>
      <c r="G372" s="38">
        <v>3</v>
      </c>
      <c r="H372" s="38">
        <v>1</v>
      </c>
      <c r="I372" s="37" t="s">
        <v>80</v>
      </c>
      <c r="J372" s="38">
        <v>4</v>
      </c>
      <c r="K372" s="39">
        <v>8923425.1806249972</v>
      </c>
      <c r="L372" s="33"/>
      <c r="M372" s="32" t="s">
        <v>1503</v>
      </c>
      <c r="N372" s="62">
        <v>0</v>
      </c>
      <c r="O372" s="62">
        <v>0</v>
      </c>
      <c r="P372" s="65">
        <f t="shared" si="60"/>
        <v>0</v>
      </c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66">
        <f t="shared" si="61"/>
        <v>0</v>
      </c>
      <c r="AC372" s="66">
        <f t="shared" si="62"/>
        <v>0</v>
      </c>
      <c r="AD372" s="66">
        <f t="shared" si="63"/>
        <v>0</v>
      </c>
      <c r="AE372" s="66">
        <f t="shared" si="64"/>
        <v>1</v>
      </c>
      <c r="AF372" s="66">
        <f t="shared" si="65"/>
        <v>0</v>
      </c>
      <c r="AG372" s="66">
        <f t="shared" si="55"/>
        <v>0</v>
      </c>
      <c r="AH372" s="66">
        <f t="shared" si="56"/>
        <v>0</v>
      </c>
      <c r="AI372" s="66">
        <f t="shared" si="57"/>
        <v>0</v>
      </c>
      <c r="AJ372" s="66">
        <f t="shared" si="58"/>
        <v>4</v>
      </c>
      <c r="AK372" s="66">
        <f t="shared" si="59"/>
        <v>0</v>
      </c>
    </row>
    <row r="373" spans="1:37" ht="61.5" hidden="1" customHeight="1">
      <c r="A373" s="35" t="s">
        <v>1450</v>
      </c>
      <c r="B373" s="36" t="s">
        <v>239</v>
      </c>
      <c r="C373" s="37" t="s">
        <v>242</v>
      </c>
      <c r="D373" s="38">
        <v>107741</v>
      </c>
      <c r="E373" s="37" t="s">
        <v>713</v>
      </c>
      <c r="F373" s="37" t="s">
        <v>714</v>
      </c>
      <c r="G373" s="38">
        <v>3</v>
      </c>
      <c r="H373" s="38">
        <v>1</v>
      </c>
      <c r="I373" s="37" t="s">
        <v>80</v>
      </c>
      <c r="J373" s="38">
        <v>4</v>
      </c>
      <c r="K373" s="39">
        <v>9018391.5143999998</v>
      </c>
      <c r="L373" s="33"/>
      <c r="M373" s="32" t="s">
        <v>1484</v>
      </c>
      <c r="N373" s="62">
        <v>0</v>
      </c>
      <c r="O373" s="62">
        <v>0</v>
      </c>
      <c r="P373" s="65">
        <f t="shared" si="60"/>
        <v>0</v>
      </c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66">
        <f t="shared" si="61"/>
        <v>0</v>
      </c>
      <c r="AC373" s="66">
        <f t="shared" si="62"/>
        <v>0</v>
      </c>
      <c r="AD373" s="66">
        <f t="shared" si="63"/>
        <v>1</v>
      </c>
      <c r="AE373" s="66">
        <f t="shared" si="64"/>
        <v>0</v>
      </c>
      <c r="AF373" s="66">
        <f t="shared" si="65"/>
        <v>0</v>
      </c>
      <c r="AG373" s="66">
        <f t="shared" si="55"/>
        <v>0</v>
      </c>
      <c r="AH373" s="66">
        <f t="shared" si="56"/>
        <v>0</v>
      </c>
      <c r="AI373" s="66">
        <f t="shared" si="57"/>
        <v>4</v>
      </c>
      <c r="AJ373" s="66">
        <f t="shared" si="58"/>
        <v>0</v>
      </c>
      <c r="AK373" s="66">
        <f t="shared" si="59"/>
        <v>0</v>
      </c>
    </row>
    <row r="374" spans="1:37" ht="61.5" hidden="1" customHeight="1">
      <c r="A374" s="35" t="s">
        <v>1450</v>
      </c>
      <c r="B374" s="36" t="s">
        <v>239</v>
      </c>
      <c r="C374" s="37" t="s">
        <v>242</v>
      </c>
      <c r="D374" s="38">
        <v>107585</v>
      </c>
      <c r="E374" s="37" t="s">
        <v>722</v>
      </c>
      <c r="F374" s="37" t="s">
        <v>213</v>
      </c>
      <c r="G374" s="38">
        <v>4</v>
      </c>
      <c r="H374" s="38">
        <v>1</v>
      </c>
      <c r="I374" s="37" t="s">
        <v>80</v>
      </c>
      <c r="J374" s="38">
        <v>4</v>
      </c>
      <c r="K374" s="39">
        <v>10261088.75</v>
      </c>
      <c r="L374" s="33"/>
      <c r="M374" s="32" t="s">
        <v>1503</v>
      </c>
      <c r="N374" s="62">
        <v>0</v>
      </c>
      <c r="O374" s="62">
        <v>0</v>
      </c>
      <c r="P374" s="65">
        <f t="shared" si="60"/>
        <v>0</v>
      </c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66">
        <f t="shared" si="61"/>
        <v>0</v>
      </c>
      <c r="AC374" s="66">
        <f t="shared" si="62"/>
        <v>0</v>
      </c>
      <c r="AD374" s="66">
        <f t="shared" si="63"/>
        <v>0</v>
      </c>
      <c r="AE374" s="66">
        <f t="shared" si="64"/>
        <v>1</v>
      </c>
      <c r="AF374" s="66">
        <f t="shared" si="65"/>
        <v>0</v>
      </c>
      <c r="AG374" s="66">
        <f t="shared" si="55"/>
        <v>0</v>
      </c>
      <c r="AH374" s="66">
        <f t="shared" si="56"/>
        <v>0</v>
      </c>
      <c r="AI374" s="66">
        <f t="shared" si="57"/>
        <v>0</v>
      </c>
      <c r="AJ374" s="66">
        <f t="shared" si="58"/>
        <v>4</v>
      </c>
      <c r="AK374" s="66">
        <f t="shared" si="59"/>
        <v>0</v>
      </c>
    </row>
    <row r="375" spans="1:37" ht="61.5" hidden="1" customHeight="1">
      <c r="A375" s="35" t="s">
        <v>1450</v>
      </c>
      <c r="B375" s="36" t="s">
        <v>239</v>
      </c>
      <c r="C375" s="37" t="s">
        <v>242</v>
      </c>
      <c r="D375" s="38">
        <v>107603</v>
      </c>
      <c r="E375" s="37" t="s">
        <v>1401</v>
      </c>
      <c r="F375" s="37" t="s">
        <v>718</v>
      </c>
      <c r="G375" s="38">
        <v>4</v>
      </c>
      <c r="H375" s="38">
        <v>1</v>
      </c>
      <c r="I375" s="37" t="s">
        <v>309</v>
      </c>
      <c r="J375" s="38">
        <v>2</v>
      </c>
      <c r="K375" s="39">
        <v>7035043.75</v>
      </c>
      <c r="L375" s="33"/>
      <c r="M375" s="32" t="s">
        <v>1503</v>
      </c>
      <c r="N375" s="62">
        <v>0</v>
      </c>
      <c r="O375" s="62">
        <v>0</v>
      </c>
      <c r="P375" s="65">
        <f t="shared" si="60"/>
        <v>0</v>
      </c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66">
        <f t="shared" si="61"/>
        <v>0</v>
      </c>
      <c r="AC375" s="66">
        <f t="shared" si="62"/>
        <v>0</v>
      </c>
      <c r="AD375" s="66">
        <f t="shared" si="63"/>
        <v>0</v>
      </c>
      <c r="AE375" s="66">
        <f t="shared" si="64"/>
        <v>1</v>
      </c>
      <c r="AF375" s="66">
        <f t="shared" si="65"/>
        <v>0</v>
      </c>
      <c r="AG375" s="66">
        <f t="shared" si="55"/>
        <v>0</v>
      </c>
      <c r="AH375" s="66">
        <f t="shared" si="56"/>
        <v>0</v>
      </c>
      <c r="AI375" s="66">
        <f t="shared" si="57"/>
        <v>0</v>
      </c>
      <c r="AJ375" s="66">
        <f t="shared" si="58"/>
        <v>2</v>
      </c>
      <c r="AK375" s="66">
        <f t="shared" si="59"/>
        <v>0</v>
      </c>
    </row>
    <row r="376" spans="1:37" ht="61.5" hidden="1" customHeight="1">
      <c r="A376" s="35" t="s">
        <v>1450</v>
      </c>
      <c r="B376" s="36" t="s">
        <v>239</v>
      </c>
      <c r="C376" s="37" t="s">
        <v>242</v>
      </c>
      <c r="D376" s="38">
        <v>107590</v>
      </c>
      <c r="E376" s="37" t="s">
        <v>716</v>
      </c>
      <c r="F376" s="37" t="s">
        <v>717</v>
      </c>
      <c r="G376" s="38">
        <v>4</v>
      </c>
      <c r="H376" s="38">
        <v>1</v>
      </c>
      <c r="I376" s="37" t="s">
        <v>80</v>
      </c>
      <c r="J376" s="38">
        <v>4</v>
      </c>
      <c r="K376" s="39">
        <v>10261088.75</v>
      </c>
      <c r="L376" s="33"/>
      <c r="M376" s="32" t="s">
        <v>1503</v>
      </c>
      <c r="N376" s="62">
        <v>0</v>
      </c>
      <c r="O376" s="62">
        <v>0</v>
      </c>
      <c r="P376" s="65">
        <f t="shared" si="60"/>
        <v>0</v>
      </c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66">
        <f t="shared" si="61"/>
        <v>0</v>
      </c>
      <c r="AC376" s="66">
        <f t="shared" si="62"/>
        <v>0</v>
      </c>
      <c r="AD376" s="66">
        <f t="shared" si="63"/>
        <v>0</v>
      </c>
      <c r="AE376" s="66">
        <f t="shared" si="64"/>
        <v>1</v>
      </c>
      <c r="AF376" s="66">
        <f t="shared" si="65"/>
        <v>0</v>
      </c>
      <c r="AG376" s="66">
        <f t="shared" si="55"/>
        <v>0</v>
      </c>
      <c r="AH376" s="66">
        <f t="shared" si="56"/>
        <v>0</v>
      </c>
      <c r="AI376" s="66">
        <f t="shared" si="57"/>
        <v>0</v>
      </c>
      <c r="AJ376" s="66">
        <f t="shared" si="58"/>
        <v>4</v>
      </c>
      <c r="AK376" s="66">
        <f t="shared" si="59"/>
        <v>0</v>
      </c>
    </row>
    <row r="377" spans="1:37" ht="61.5" hidden="1" customHeight="1">
      <c r="A377" s="35" t="s">
        <v>1450</v>
      </c>
      <c r="B377" s="36" t="s">
        <v>239</v>
      </c>
      <c r="C377" s="37" t="s">
        <v>242</v>
      </c>
      <c r="D377" s="38">
        <v>107614</v>
      </c>
      <c r="E377" s="37" t="s">
        <v>719</v>
      </c>
      <c r="F377" s="37" t="s">
        <v>718</v>
      </c>
      <c r="G377" s="38">
        <v>4</v>
      </c>
      <c r="H377" s="38">
        <v>1</v>
      </c>
      <c r="I377" s="37" t="s">
        <v>80</v>
      </c>
      <c r="J377" s="38">
        <v>4</v>
      </c>
      <c r="K377" s="39">
        <v>10311213.75</v>
      </c>
      <c r="L377" s="33"/>
      <c r="M377" s="32" t="s">
        <v>1503</v>
      </c>
      <c r="N377" s="62">
        <v>0</v>
      </c>
      <c r="O377" s="62">
        <v>0</v>
      </c>
      <c r="P377" s="65">
        <f t="shared" si="60"/>
        <v>0</v>
      </c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66">
        <f t="shared" si="61"/>
        <v>0</v>
      </c>
      <c r="AC377" s="66">
        <f t="shared" si="62"/>
        <v>0</v>
      </c>
      <c r="AD377" s="66">
        <f t="shared" si="63"/>
        <v>0</v>
      </c>
      <c r="AE377" s="66">
        <f t="shared" si="64"/>
        <v>1</v>
      </c>
      <c r="AF377" s="66">
        <f t="shared" si="65"/>
        <v>0</v>
      </c>
      <c r="AG377" s="66">
        <f t="shared" si="55"/>
        <v>0</v>
      </c>
      <c r="AH377" s="66">
        <f t="shared" si="56"/>
        <v>0</v>
      </c>
      <c r="AI377" s="66">
        <f t="shared" si="57"/>
        <v>0</v>
      </c>
      <c r="AJ377" s="66">
        <f t="shared" si="58"/>
        <v>4</v>
      </c>
      <c r="AK377" s="66">
        <f t="shared" si="59"/>
        <v>0</v>
      </c>
    </row>
    <row r="378" spans="1:37" ht="61.5" hidden="1" customHeight="1">
      <c r="A378" s="35" t="s">
        <v>1450</v>
      </c>
      <c r="B378" s="36" t="s">
        <v>239</v>
      </c>
      <c r="C378" s="37" t="s">
        <v>242</v>
      </c>
      <c r="D378" s="38">
        <v>107561</v>
      </c>
      <c r="E378" s="37" t="s">
        <v>1402</v>
      </c>
      <c r="F378" s="37" t="s">
        <v>715</v>
      </c>
      <c r="G378" s="38">
        <v>4</v>
      </c>
      <c r="H378" s="38">
        <v>1</v>
      </c>
      <c r="I378" s="37" t="s">
        <v>703</v>
      </c>
      <c r="J378" s="38">
        <v>3</v>
      </c>
      <c r="K378" s="39">
        <v>11035018.75</v>
      </c>
      <c r="L378" s="33"/>
      <c r="M378" s="32" t="s">
        <v>1503</v>
      </c>
      <c r="N378" s="62">
        <v>0</v>
      </c>
      <c r="O378" s="62">
        <v>0</v>
      </c>
      <c r="P378" s="65">
        <f t="shared" si="60"/>
        <v>0</v>
      </c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66">
        <f t="shared" si="61"/>
        <v>0</v>
      </c>
      <c r="AC378" s="66">
        <f t="shared" si="62"/>
        <v>0</v>
      </c>
      <c r="AD378" s="66">
        <f t="shared" si="63"/>
        <v>0</v>
      </c>
      <c r="AE378" s="66">
        <f t="shared" si="64"/>
        <v>1</v>
      </c>
      <c r="AF378" s="66">
        <f t="shared" si="65"/>
        <v>0</v>
      </c>
      <c r="AG378" s="66">
        <f t="shared" si="55"/>
        <v>0</v>
      </c>
      <c r="AH378" s="66">
        <f t="shared" si="56"/>
        <v>0</v>
      </c>
      <c r="AI378" s="66">
        <f t="shared" si="57"/>
        <v>0</v>
      </c>
      <c r="AJ378" s="66">
        <f t="shared" si="58"/>
        <v>3</v>
      </c>
      <c r="AK378" s="66">
        <f t="shared" si="59"/>
        <v>0</v>
      </c>
    </row>
    <row r="379" spans="1:37" ht="61.5" hidden="1" customHeight="1">
      <c r="A379" s="35" t="s">
        <v>1450</v>
      </c>
      <c r="B379" s="36" t="s">
        <v>239</v>
      </c>
      <c r="C379" s="37" t="s">
        <v>242</v>
      </c>
      <c r="D379" s="38">
        <v>107622</v>
      </c>
      <c r="E379" s="37" t="s">
        <v>720</v>
      </c>
      <c r="F379" s="37" t="s">
        <v>718</v>
      </c>
      <c r="G379" s="38">
        <v>4</v>
      </c>
      <c r="H379" s="38">
        <v>1</v>
      </c>
      <c r="I379" s="37" t="s">
        <v>309</v>
      </c>
      <c r="J379" s="38">
        <v>2</v>
      </c>
      <c r="K379" s="39">
        <v>7080156.25</v>
      </c>
      <c r="L379" s="33"/>
      <c r="M379" s="32" t="s">
        <v>1503</v>
      </c>
      <c r="N379" s="62">
        <v>0</v>
      </c>
      <c r="O379" s="62">
        <v>0</v>
      </c>
      <c r="P379" s="65">
        <f t="shared" si="60"/>
        <v>0</v>
      </c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66">
        <f t="shared" si="61"/>
        <v>0</v>
      </c>
      <c r="AC379" s="66">
        <f t="shared" si="62"/>
        <v>0</v>
      </c>
      <c r="AD379" s="66">
        <f t="shared" si="63"/>
        <v>0</v>
      </c>
      <c r="AE379" s="66">
        <f t="shared" si="64"/>
        <v>1</v>
      </c>
      <c r="AF379" s="66">
        <f t="shared" si="65"/>
        <v>0</v>
      </c>
      <c r="AG379" s="66">
        <f t="shared" si="55"/>
        <v>0</v>
      </c>
      <c r="AH379" s="66">
        <f t="shared" si="56"/>
        <v>0</v>
      </c>
      <c r="AI379" s="66">
        <f t="shared" si="57"/>
        <v>0</v>
      </c>
      <c r="AJ379" s="66">
        <f t="shared" si="58"/>
        <v>2</v>
      </c>
      <c r="AK379" s="66">
        <f t="shared" si="59"/>
        <v>0</v>
      </c>
    </row>
    <row r="380" spans="1:37" ht="61.5" hidden="1" customHeight="1">
      <c r="A380" s="35" t="s">
        <v>1450</v>
      </c>
      <c r="B380" s="36" t="s">
        <v>239</v>
      </c>
      <c r="C380" s="37" t="s">
        <v>242</v>
      </c>
      <c r="D380" s="38">
        <v>107629</v>
      </c>
      <c r="E380" s="37" t="s">
        <v>721</v>
      </c>
      <c r="F380" s="37" t="s">
        <v>718</v>
      </c>
      <c r="G380" s="38">
        <v>4</v>
      </c>
      <c r="H380" s="38">
        <v>1</v>
      </c>
      <c r="I380" s="37" t="s">
        <v>309</v>
      </c>
      <c r="J380" s="38">
        <v>2</v>
      </c>
      <c r="K380" s="39">
        <v>7095193.75</v>
      </c>
      <c r="L380" s="33"/>
      <c r="M380" s="32" t="s">
        <v>1503</v>
      </c>
      <c r="N380" s="62">
        <v>0</v>
      </c>
      <c r="O380" s="62">
        <v>0</v>
      </c>
      <c r="P380" s="65">
        <f t="shared" si="60"/>
        <v>0</v>
      </c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66">
        <f t="shared" si="61"/>
        <v>0</v>
      </c>
      <c r="AC380" s="66">
        <f t="shared" si="62"/>
        <v>0</v>
      </c>
      <c r="AD380" s="66">
        <f t="shared" si="63"/>
        <v>0</v>
      </c>
      <c r="AE380" s="66">
        <f t="shared" si="64"/>
        <v>1</v>
      </c>
      <c r="AF380" s="66">
        <f t="shared" si="65"/>
        <v>0</v>
      </c>
      <c r="AG380" s="66">
        <f t="shared" si="55"/>
        <v>0</v>
      </c>
      <c r="AH380" s="66">
        <f t="shared" si="56"/>
        <v>0</v>
      </c>
      <c r="AI380" s="66">
        <f t="shared" si="57"/>
        <v>0</v>
      </c>
      <c r="AJ380" s="66">
        <f t="shared" si="58"/>
        <v>2</v>
      </c>
      <c r="AK380" s="66">
        <f t="shared" si="59"/>
        <v>0</v>
      </c>
    </row>
    <row r="381" spans="1:37" ht="61.5" hidden="1" customHeight="1">
      <c r="A381" s="35" t="s">
        <v>1450</v>
      </c>
      <c r="B381" s="36" t="s">
        <v>239</v>
      </c>
      <c r="C381" s="37" t="s">
        <v>256</v>
      </c>
      <c r="D381" s="38">
        <v>301472</v>
      </c>
      <c r="E381" s="37" t="s">
        <v>258</v>
      </c>
      <c r="F381" s="37" t="s">
        <v>257</v>
      </c>
      <c r="G381" s="38">
        <v>5</v>
      </c>
      <c r="H381" s="38">
        <v>1</v>
      </c>
      <c r="I381" s="37" t="s">
        <v>42</v>
      </c>
      <c r="J381" s="38">
        <v>16</v>
      </c>
      <c r="K381" s="39">
        <v>56173976.729999989</v>
      </c>
      <c r="L381" s="33"/>
      <c r="M381" s="32" t="s">
        <v>1503</v>
      </c>
      <c r="N381" s="62">
        <v>0.05</v>
      </c>
      <c r="O381" s="62">
        <v>0.05</v>
      </c>
      <c r="P381" s="65">
        <f t="shared" si="60"/>
        <v>0</v>
      </c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66">
        <f t="shared" si="61"/>
        <v>0</v>
      </c>
      <c r="AC381" s="66">
        <f t="shared" si="62"/>
        <v>0</v>
      </c>
      <c r="AD381" s="66">
        <f t="shared" si="63"/>
        <v>0</v>
      </c>
      <c r="AE381" s="66">
        <f t="shared" si="64"/>
        <v>1</v>
      </c>
      <c r="AF381" s="66">
        <f t="shared" si="65"/>
        <v>0</v>
      </c>
      <c r="AG381" s="66">
        <f t="shared" si="55"/>
        <v>0</v>
      </c>
      <c r="AH381" s="66">
        <f t="shared" si="56"/>
        <v>0</v>
      </c>
      <c r="AI381" s="66">
        <f t="shared" si="57"/>
        <v>0</v>
      </c>
      <c r="AJ381" s="66">
        <f t="shared" si="58"/>
        <v>16</v>
      </c>
      <c r="AK381" s="66">
        <f t="shared" si="59"/>
        <v>0</v>
      </c>
    </row>
    <row r="382" spans="1:37" ht="61.5" hidden="1" customHeight="1">
      <c r="A382" s="35" t="s">
        <v>1450</v>
      </c>
      <c r="B382" s="36" t="s">
        <v>239</v>
      </c>
      <c r="C382" s="37" t="s">
        <v>256</v>
      </c>
      <c r="D382" s="38">
        <v>109620</v>
      </c>
      <c r="E382" s="37" t="s">
        <v>723</v>
      </c>
      <c r="F382" s="37" t="s">
        <v>257</v>
      </c>
      <c r="G382" s="38">
        <v>5</v>
      </c>
      <c r="H382" s="38">
        <v>1</v>
      </c>
      <c r="I382" s="37" t="s">
        <v>309</v>
      </c>
      <c r="J382" s="38">
        <v>2</v>
      </c>
      <c r="K382" s="39">
        <v>6857108.551324999</v>
      </c>
      <c r="L382" s="33"/>
      <c r="M382" s="32" t="s">
        <v>1503</v>
      </c>
      <c r="N382" s="62">
        <v>7.0000000000000007E-2</v>
      </c>
      <c r="O382" s="62">
        <v>7.0000000000000007E-2</v>
      </c>
      <c r="P382" s="65">
        <f t="shared" si="60"/>
        <v>0</v>
      </c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66">
        <f t="shared" si="61"/>
        <v>0</v>
      </c>
      <c r="AC382" s="66">
        <f t="shared" si="62"/>
        <v>0</v>
      </c>
      <c r="AD382" s="66">
        <f t="shared" si="63"/>
        <v>0</v>
      </c>
      <c r="AE382" s="66">
        <f t="shared" si="64"/>
        <v>1</v>
      </c>
      <c r="AF382" s="66">
        <f t="shared" si="65"/>
        <v>0</v>
      </c>
      <c r="AG382" s="66">
        <f t="shared" si="55"/>
        <v>0</v>
      </c>
      <c r="AH382" s="66">
        <f t="shared" si="56"/>
        <v>0</v>
      </c>
      <c r="AI382" s="66">
        <f t="shared" si="57"/>
        <v>0</v>
      </c>
      <c r="AJ382" s="66">
        <f t="shared" si="58"/>
        <v>2</v>
      </c>
      <c r="AK382" s="66">
        <f t="shared" si="59"/>
        <v>0</v>
      </c>
    </row>
    <row r="383" spans="1:37" ht="61.5" hidden="1" customHeight="1">
      <c r="A383" s="35" t="s">
        <v>1451</v>
      </c>
      <c r="B383" s="36" t="s">
        <v>239</v>
      </c>
      <c r="C383" s="37" t="s">
        <v>256</v>
      </c>
      <c r="D383" s="38">
        <v>301481</v>
      </c>
      <c r="E383" s="37" t="s">
        <v>259</v>
      </c>
      <c r="F383" s="37" t="s">
        <v>257</v>
      </c>
      <c r="G383" s="38">
        <v>5</v>
      </c>
      <c r="H383" s="38">
        <v>1</v>
      </c>
      <c r="I383" s="37" t="s">
        <v>40</v>
      </c>
      <c r="J383" s="38">
        <v>8</v>
      </c>
      <c r="K383" s="39">
        <v>17503219.596675001</v>
      </c>
      <c r="L383" s="33"/>
      <c r="M383" s="32" t="s">
        <v>1503</v>
      </c>
      <c r="N383" s="62">
        <v>0.08</v>
      </c>
      <c r="O383" s="62">
        <v>0.08</v>
      </c>
      <c r="P383" s="65">
        <f t="shared" si="60"/>
        <v>0</v>
      </c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66">
        <f t="shared" si="61"/>
        <v>0</v>
      </c>
      <c r="AC383" s="66">
        <f t="shared" si="62"/>
        <v>0</v>
      </c>
      <c r="AD383" s="66">
        <f t="shared" si="63"/>
        <v>0</v>
      </c>
      <c r="AE383" s="66">
        <f t="shared" si="64"/>
        <v>1</v>
      </c>
      <c r="AF383" s="66">
        <f t="shared" si="65"/>
        <v>0</v>
      </c>
      <c r="AG383" s="66">
        <f t="shared" si="55"/>
        <v>0</v>
      </c>
      <c r="AH383" s="66">
        <f t="shared" si="56"/>
        <v>0</v>
      </c>
      <c r="AI383" s="66">
        <f t="shared" si="57"/>
        <v>0</v>
      </c>
      <c r="AJ383" s="66">
        <f t="shared" si="58"/>
        <v>8</v>
      </c>
      <c r="AK383" s="66">
        <f t="shared" si="59"/>
        <v>0</v>
      </c>
    </row>
    <row r="384" spans="1:37" ht="61.5" hidden="1" customHeight="1">
      <c r="A384" s="35" t="s">
        <v>1450</v>
      </c>
      <c r="B384" s="36" t="s">
        <v>239</v>
      </c>
      <c r="C384" s="37" t="s">
        <v>1279</v>
      </c>
      <c r="D384" s="38">
        <v>108219</v>
      </c>
      <c r="E384" s="37" t="s">
        <v>1280</v>
      </c>
      <c r="F384" s="37" t="s">
        <v>1281</v>
      </c>
      <c r="G384" s="38">
        <v>1</v>
      </c>
      <c r="H384" s="38">
        <v>1</v>
      </c>
      <c r="I384" s="37" t="s">
        <v>46</v>
      </c>
      <c r="J384" s="38">
        <v>12</v>
      </c>
      <c r="K384" s="39">
        <v>42478752.04999999</v>
      </c>
      <c r="L384" s="33"/>
      <c r="M384" s="32" t="s">
        <v>1503</v>
      </c>
      <c r="N384" s="62">
        <v>0.05</v>
      </c>
      <c r="O384" s="62">
        <v>0.05</v>
      </c>
      <c r="P384" s="65">
        <f t="shared" si="60"/>
        <v>0</v>
      </c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66">
        <f t="shared" si="61"/>
        <v>0</v>
      </c>
      <c r="AC384" s="66">
        <f t="shared" si="62"/>
        <v>0</v>
      </c>
      <c r="AD384" s="66">
        <f t="shared" si="63"/>
        <v>0</v>
      </c>
      <c r="AE384" s="66">
        <f t="shared" si="64"/>
        <v>1</v>
      </c>
      <c r="AF384" s="66">
        <f t="shared" si="65"/>
        <v>0</v>
      </c>
      <c r="AG384" s="66">
        <f t="shared" si="55"/>
        <v>0</v>
      </c>
      <c r="AH384" s="66">
        <f t="shared" si="56"/>
        <v>0</v>
      </c>
      <c r="AI384" s="66">
        <f t="shared" si="57"/>
        <v>0</v>
      </c>
      <c r="AJ384" s="66">
        <f t="shared" si="58"/>
        <v>12</v>
      </c>
      <c r="AK384" s="66">
        <f t="shared" si="59"/>
        <v>0</v>
      </c>
    </row>
    <row r="385" spans="1:37" ht="61.5" hidden="1" customHeight="1">
      <c r="A385" s="35" t="s">
        <v>1450</v>
      </c>
      <c r="B385" s="36" t="s">
        <v>239</v>
      </c>
      <c r="C385" s="37" t="s">
        <v>1277</v>
      </c>
      <c r="D385" s="38">
        <v>109861</v>
      </c>
      <c r="E385" s="37" t="s">
        <v>312</v>
      </c>
      <c r="F385" s="37" t="s">
        <v>1278</v>
      </c>
      <c r="G385" s="38">
        <v>2</v>
      </c>
      <c r="H385" s="38">
        <v>1</v>
      </c>
      <c r="I385" s="37" t="s">
        <v>40</v>
      </c>
      <c r="J385" s="38">
        <v>8</v>
      </c>
      <c r="K385" s="39">
        <v>24287667.75</v>
      </c>
      <c r="L385" s="33"/>
      <c r="M385" s="32" t="s">
        <v>1484</v>
      </c>
      <c r="N385" s="62">
        <v>0</v>
      </c>
      <c r="O385" s="62">
        <v>0</v>
      </c>
      <c r="P385" s="65">
        <f t="shared" si="60"/>
        <v>0</v>
      </c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66">
        <f t="shared" si="61"/>
        <v>0</v>
      </c>
      <c r="AC385" s="66">
        <f t="shared" si="62"/>
        <v>0</v>
      </c>
      <c r="AD385" s="66">
        <f t="shared" si="63"/>
        <v>1</v>
      </c>
      <c r="AE385" s="66">
        <f t="shared" si="64"/>
        <v>0</v>
      </c>
      <c r="AF385" s="66">
        <f t="shared" si="65"/>
        <v>0</v>
      </c>
      <c r="AG385" s="66">
        <f t="shared" si="55"/>
        <v>0</v>
      </c>
      <c r="AH385" s="66">
        <f t="shared" si="56"/>
        <v>0</v>
      </c>
      <c r="AI385" s="66">
        <f t="shared" si="57"/>
        <v>8</v>
      </c>
      <c r="AJ385" s="66">
        <f t="shared" si="58"/>
        <v>0</v>
      </c>
      <c r="AK385" s="66">
        <f t="shared" si="59"/>
        <v>0</v>
      </c>
    </row>
    <row r="386" spans="1:37" ht="61.5" hidden="1" customHeight="1">
      <c r="A386" s="35" t="s">
        <v>1450</v>
      </c>
      <c r="B386" s="36" t="s">
        <v>239</v>
      </c>
      <c r="C386" s="37" t="s">
        <v>260</v>
      </c>
      <c r="D386" s="38">
        <v>108016</v>
      </c>
      <c r="E386" s="37" t="s">
        <v>261</v>
      </c>
      <c r="F386" s="37" t="s">
        <v>262</v>
      </c>
      <c r="G386" s="38">
        <v>1</v>
      </c>
      <c r="H386" s="38">
        <v>1</v>
      </c>
      <c r="I386" s="37" t="s">
        <v>41</v>
      </c>
      <c r="J386" s="38">
        <v>20</v>
      </c>
      <c r="K386" s="39">
        <v>62433177.880424991</v>
      </c>
      <c r="L386" s="33"/>
      <c r="M386" s="32" t="s">
        <v>1503</v>
      </c>
      <c r="N386" s="62">
        <v>0.05</v>
      </c>
      <c r="O386" s="62">
        <v>0.05</v>
      </c>
      <c r="P386" s="65">
        <f t="shared" si="60"/>
        <v>0</v>
      </c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66">
        <f t="shared" si="61"/>
        <v>0</v>
      </c>
      <c r="AC386" s="66">
        <f t="shared" si="62"/>
        <v>0</v>
      </c>
      <c r="AD386" s="66">
        <f t="shared" si="63"/>
        <v>0</v>
      </c>
      <c r="AE386" s="66">
        <f t="shared" si="64"/>
        <v>1</v>
      </c>
      <c r="AF386" s="66">
        <f t="shared" si="65"/>
        <v>0</v>
      </c>
      <c r="AG386" s="66">
        <f t="shared" si="55"/>
        <v>0</v>
      </c>
      <c r="AH386" s="66">
        <f t="shared" si="56"/>
        <v>0</v>
      </c>
      <c r="AI386" s="66">
        <f t="shared" si="57"/>
        <v>0</v>
      </c>
      <c r="AJ386" s="66">
        <f t="shared" si="58"/>
        <v>20</v>
      </c>
      <c r="AK386" s="66">
        <f t="shared" si="59"/>
        <v>0</v>
      </c>
    </row>
    <row r="387" spans="1:37" ht="61.5" hidden="1" customHeight="1">
      <c r="A387" s="35" t="s">
        <v>1450</v>
      </c>
      <c r="B387" s="36" t="s">
        <v>239</v>
      </c>
      <c r="C387" s="37" t="s">
        <v>260</v>
      </c>
      <c r="D387" s="38">
        <v>108083</v>
      </c>
      <c r="E387" s="37" t="s">
        <v>831</v>
      </c>
      <c r="F387" s="37" t="s">
        <v>1273</v>
      </c>
      <c r="G387" s="38">
        <v>1</v>
      </c>
      <c r="H387" s="38">
        <v>1</v>
      </c>
      <c r="I387" s="37" t="s">
        <v>40</v>
      </c>
      <c r="J387" s="38">
        <v>8</v>
      </c>
      <c r="K387" s="39">
        <v>26793468.634064265</v>
      </c>
      <c r="L387" s="33"/>
      <c r="M387" s="32" t="s">
        <v>1503</v>
      </c>
      <c r="N387" s="62">
        <v>0.05</v>
      </c>
      <c r="O387" s="62">
        <v>0.05</v>
      </c>
      <c r="P387" s="65">
        <f t="shared" si="60"/>
        <v>0</v>
      </c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66">
        <f t="shared" si="61"/>
        <v>0</v>
      </c>
      <c r="AC387" s="66">
        <f t="shared" si="62"/>
        <v>0</v>
      </c>
      <c r="AD387" s="66">
        <f t="shared" si="63"/>
        <v>0</v>
      </c>
      <c r="AE387" s="66">
        <f t="shared" si="64"/>
        <v>1</v>
      </c>
      <c r="AF387" s="66">
        <f t="shared" si="65"/>
        <v>0</v>
      </c>
      <c r="AG387" s="66">
        <f t="shared" si="55"/>
        <v>0</v>
      </c>
      <c r="AH387" s="66">
        <f t="shared" si="56"/>
        <v>0</v>
      </c>
      <c r="AI387" s="66">
        <f t="shared" si="57"/>
        <v>0</v>
      </c>
      <c r="AJ387" s="66">
        <f t="shared" si="58"/>
        <v>8</v>
      </c>
      <c r="AK387" s="66">
        <f t="shared" si="59"/>
        <v>0</v>
      </c>
    </row>
    <row r="388" spans="1:37" ht="61.5" hidden="1" customHeight="1">
      <c r="A388" s="35" t="s">
        <v>1450</v>
      </c>
      <c r="B388" s="36" t="s">
        <v>239</v>
      </c>
      <c r="C388" s="37" t="s">
        <v>260</v>
      </c>
      <c r="D388" s="38">
        <v>108026</v>
      </c>
      <c r="E388" s="37" t="s">
        <v>263</v>
      </c>
      <c r="F388" s="37" t="s">
        <v>262</v>
      </c>
      <c r="G388" s="38">
        <v>1</v>
      </c>
      <c r="H388" s="38">
        <v>1</v>
      </c>
      <c r="I388" s="37" t="s">
        <v>40</v>
      </c>
      <c r="J388" s="38">
        <v>8</v>
      </c>
      <c r="K388" s="39">
        <v>26736887.399675</v>
      </c>
      <c r="L388" s="33"/>
      <c r="M388" s="32" t="s">
        <v>1503</v>
      </c>
      <c r="N388" s="62">
        <v>0.05</v>
      </c>
      <c r="O388" s="62">
        <v>0.05</v>
      </c>
      <c r="P388" s="65">
        <f t="shared" si="60"/>
        <v>0</v>
      </c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66">
        <f t="shared" si="61"/>
        <v>0</v>
      </c>
      <c r="AC388" s="66">
        <f t="shared" si="62"/>
        <v>0</v>
      </c>
      <c r="AD388" s="66">
        <f t="shared" si="63"/>
        <v>0</v>
      </c>
      <c r="AE388" s="66">
        <f t="shared" si="64"/>
        <v>1</v>
      </c>
      <c r="AF388" s="66">
        <f t="shared" si="65"/>
        <v>0</v>
      </c>
      <c r="AG388" s="66">
        <f t="shared" si="55"/>
        <v>0</v>
      </c>
      <c r="AH388" s="66">
        <f t="shared" si="56"/>
        <v>0</v>
      </c>
      <c r="AI388" s="66">
        <f t="shared" si="57"/>
        <v>0</v>
      </c>
      <c r="AJ388" s="66">
        <f t="shared" si="58"/>
        <v>8</v>
      </c>
      <c r="AK388" s="66">
        <f t="shared" si="59"/>
        <v>0</v>
      </c>
    </row>
    <row r="389" spans="1:37" s="16" customFormat="1" ht="61.5" hidden="1" customHeight="1">
      <c r="A389" s="35" t="s">
        <v>1450</v>
      </c>
      <c r="B389" s="43" t="s">
        <v>239</v>
      </c>
      <c r="C389" s="41" t="s">
        <v>260</v>
      </c>
      <c r="D389" s="44">
        <v>108096</v>
      </c>
      <c r="E389" s="41" t="s">
        <v>270</v>
      </c>
      <c r="F389" s="41" t="s">
        <v>269</v>
      </c>
      <c r="G389" s="44">
        <v>5</v>
      </c>
      <c r="H389" s="44">
        <v>1</v>
      </c>
      <c r="I389" s="41" t="s">
        <v>41</v>
      </c>
      <c r="J389" s="44">
        <v>20</v>
      </c>
      <c r="K389" s="39">
        <v>53412970.928750001</v>
      </c>
      <c r="L389" s="33"/>
      <c r="M389" s="32" t="s">
        <v>1503</v>
      </c>
      <c r="N389" s="62">
        <v>0.05</v>
      </c>
      <c r="O389" s="62">
        <v>0.05</v>
      </c>
      <c r="P389" s="65">
        <f t="shared" si="60"/>
        <v>0</v>
      </c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66">
        <f t="shared" si="61"/>
        <v>0</v>
      </c>
      <c r="AC389" s="66">
        <f t="shared" si="62"/>
        <v>0</v>
      </c>
      <c r="AD389" s="66">
        <f t="shared" si="63"/>
        <v>0</v>
      </c>
      <c r="AE389" s="66">
        <f t="shared" si="64"/>
        <v>1</v>
      </c>
      <c r="AF389" s="66">
        <f t="shared" si="65"/>
        <v>0</v>
      </c>
      <c r="AG389" s="66">
        <f t="shared" si="55"/>
        <v>0</v>
      </c>
      <c r="AH389" s="66">
        <f t="shared" si="56"/>
        <v>0</v>
      </c>
      <c r="AI389" s="66">
        <f t="shared" si="57"/>
        <v>0</v>
      </c>
      <c r="AJ389" s="66">
        <f t="shared" si="58"/>
        <v>20</v>
      </c>
      <c r="AK389" s="66">
        <f t="shared" si="59"/>
        <v>0</v>
      </c>
    </row>
    <row r="390" spans="1:37" s="16" customFormat="1" ht="61.5" hidden="1" customHeight="1">
      <c r="A390" s="35" t="s">
        <v>1450</v>
      </c>
      <c r="B390" s="43" t="s">
        <v>239</v>
      </c>
      <c r="C390" s="41" t="s">
        <v>260</v>
      </c>
      <c r="D390" s="44">
        <v>107892</v>
      </c>
      <c r="E390" s="41" t="s">
        <v>264</v>
      </c>
      <c r="F390" s="41" t="s">
        <v>265</v>
      </c>
      <c r="G390" s="44">
        <v>5</v>
      </c>
      <c r="H390" s="44">
        <v>1</v>
      </c>
      <c r="I390" s="41" t="s">
        <v>42</v>
      </c>
      <c r="J390" s="44">
        <v>16</v>
      </c>
      <c r="K390" s="39">
        <v>46774716.327874996</v>
      </c>
      <c r="L390" s="33"/>
      <c r="M390" s="32" t="s">
        <v>1503</v>
      </c>
      <c r="N390" s="62">
        <v>0.05</v>
      </c>
      <c r="O390" s="62">
        <v>0.05</v>
      </c>
      <c r="P390" s="65">
        <f t="shared" si="60"/>
        <v>0</v>
      </c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66">
        <f t="shared" si="61"/>
        <v>0</v>
      </c>
      <c r="AC390" s="66">
        <f t="shared" si="62"/>
        <v>0</v>
      </c>
      <c r="AD390" s="66">
        <f t="shared" si="63"/>
        <v>0</v>
      </c>
      <c r="AE390" s="66">
        <f t="shared" si="64"/>
        <v>1</v>
      </c>
      <c r="AF390" s="66">
        <f t="shared" si="65"/>
        <v>0</v>
      </c>
      <c r="AG390" s="66">
        <f t="shared" si="55"/>
        <v>0</v>
      </c>
      <c r="AH390" s="66">
        <f t="shared" si="56"/>
        <v>0</v>
      </c>
      <c r="AI390" s="66">
        <f t="shared" si="57"/>
        <v>0</v>
      </c>
      <c r="AJ390" s="66">
        <f t="shared" si="58"/>
        <v>16</v>
      </c>
      <c r="AK390" s="66">
        <f t="shared" si="59"/>
        <v>0</v>
      </c>
    </row>
    <row r="391" spans="1:37" s="16" customFormat="1" ht="61.5" hidden="1" customHeight="1">
      <c r="A391" s="35" t="s">
        <v>1450</v>
      </c>
      <c r="B391" s="43" t="s">
        <v>239</v>
      </c>
      <c r="C391" s="41" t="s">
        <v>260</v>
      </c>
      <c r="D391" s="44">
        <v>108118</v>
      </c>
      <c r="E391" s="41" t="s">
        <v>724</v>
      </c>
      <c r="F391" s="41" t="s">
        <v>269</v>
      </c>
      <c r="G391" s="44">
        <v>5</v>
      </c>
      <c r="H391" s="44">
        <v>1</v>
      </c>
      <c r="I391" s="41" t="s">
        <v>19</v>
      </c>
      <c r="J391" s="44">
        <v>6</v>
      </c>
      <c r="K391" s="39">
        <v>28410465.771825001</v>
      </c>
      <c r="L391" s="33"/>
      <c r="M391" s="32" t="s">
        <v>1503</v>
      </c>
      <c r="N391" s="62">
        <v>0.05</v>
      </c>
      <c r="O391" s="62">
        <v>0.05</v>
      </c>
      <c r="P391" s="65">
        <f t="shared" si="60"/>
        <v>0</v>
      </c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66">
        <f t="shared" si="61"/>
        <v>0</v>
      </c>
      <c r="AC391" s="66">
        <f t="shared" si="62"/>
        <v>0</v>
      </c>
      <c r="AD391" s="66">
        <f t="shared" si="63"/>
        <v>0</v>
      </c>
      <c r="AE391" s="66">
        <f t="shared" si="64"/>
        <v>1</v>
      </c>
      <c r="AF391" s="66">
        <f t="shared" si="65"/>
        <v>0</v>
      </c>
      <c r="AG391" s="66">
        <f t="shared" si="55"/>
        <v>0</v>
      </c>
      <c r="AH391" s="66">
        <f t="shared" si="56"/>
        <v>0</v>
      </c>
      <c r="AI391" s="66">
        <f t="shared" si="57"/>
        <v>0</v>
      </c>
      <c r="AJ391" s="66">
        <f t="shared" si="58"/>
        <v>6</v>
      </c>
      <c r="AK391" s="66">
        <f t="shared" si="59"/>
        <v>0</v>
      </c>
    </row>
    <row r="392" spans="1:37" s="16" customFormat="1" ht="61.5" hidden="1" customHeight="1">
      <c r="A392" s="35" t="s">
        <v>1450</v>
      </c>
      <c r="B392" s="43" t="s">
        <v>239</v>
      </c>
      <c r="C392" s="41" t="s">
        <v>260</v>
      </c>
      <c r="D392" s="44">
        <v>108124</v>
      </c>
      <c r="E392" s="41" t="s">
        <v>268</v>
      </c>
      <c r="F392" s="41" t="s">
        <v>269</v>
      </c>
      <c r="G392" s="44">
        <v>5</v>
      </c>
      <c r="H392" s="44">
        <v>1</v>
      </c>
      <c r="I392" s="41" t="s">
        <v>41</v>
      </c>
      <c r="J392" s="44">
        <v>20</v>
      </c>
      <c r="K392" s="39">
        <v>54928314.72095</v>
      </c>
      <c r="L392" s="33"/>
      <c r="M392" s="32" t="s">
        <v>1503</v>
      </c>
      <c r="N392" s="62">
        <v>0.05</v>
      </c>
      <c r="O392" s="62">
        <v>0.05</v>
      </c>
      <c r="P392" s="65">
        <f t="shared" si="60"/>
        <v>0</v>
      </c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66">
        <f t="shared" si="61"/>
        <v>0</v>
      </c>
      <c r="AC392" s="66">
        <f t="shared" si="62"/>
        <v>0</v>
      </c>
      <c r="AD392" s="66">
        <f t="shared" si="63"/>
        <v>0</v>
      </c>
      <c r="AE392" s="66">
        <f t="shared" si="64"/>
        <v>1</v>
      </c>
      <c r="AF392" s="66">
        <f t="shared" si="65"/>
        <v>0</v>
      </c>
      <c r="AG392" s="66">
        <f t="shared" ref="AG392:AG455" si="66">IF($AB392=1,$J392,0)</f>
        <v>0</v>
      </c>
      <c r="AH392" s="66">
        <f t="shared" ref="AH392:AH455" si="67">IF($AC392=1,$J392,0)</f>
        <v>0</v>
      </c>
      <c r="AI392" s="66">
        <f t="shared" ref="AI392:AI455" si="68">IF($AD392=1,$J392,0)</f>
        <v>0</v>
      </c>
      <c r="AJ392" s="66">
        <f t="shared" ref="AJ392:AJ455" si="69">IF($AE392=1,$J392,0)</f>
        <v>20</v>
      </c>
      <c r="AK392" s="66">
        <f t="shared" ref="AK392:AK455" si="70">IF($AF392=1,$J392,0)</f>
        <v>0</v>
      </c>
    </row>
    <row r="393" spans="1:37" s="16" customFormat="1" ht="61.5" hidden="1" customHeight="1">
      <c r="A393" s="35" t="s">
        <v>1450</v>
      </c>
      <c r="B393" s="43" t="s">
        <v>239</v>
      </c>
      <c r="C393" s="41" t="s">
        <v>260</v>
      </c>
      <c r="D393" s="44">
        <v>107942</v>
      </c>
      <c r="E393" s="41" t="s">
        <v>266</v>
      </c>
      <c r="F393" s="41" t="s">
        <v>267</v>
      </c>
      <c r="G393" s="44">
        <v>5</v>
      </c>
      <c r="H393" s="44">
        <v>1</v>
      </c>
      <c r="I393" s="41" t="s">
        <v>42</v>
      </c>
      <c r="J393" s="44">
        <v>16</v>
      </c>
      <c r="K393" s="39">
        <v>47026140.129900001</v>
      </c>
      <c r="L393" s="33"/>
      <c r="M393" s="32" t="s">
        <v>1503</v>
      </c>
      <c r="N393" s="62">
        <v>0.05</v>
      </c>
      <c r="O393" s="62">
        <v>0.05</v>
      </c>
      <c r="P393" s="65">
        <f t="shared" ref="P393:P456" si="71">O393-N393</f>
        <v>0</v>
      </c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66">
        <f t="shared" ref="AB393:AB456" si="72">IF($M393="Reverted",1,0)</f>
        <v>0</v>
      </c>
      <c r="AC393" s="66">
        <f t="shared" ref="AC393:AC456" si="73">IF($M393="Not Yet Started",1,0)</f>
        <v>0</v>
      </c>
      <c r="AD393" s="66">
        <f t="shared" ref="AD393:AD456" si="74">IF($M393="Under Procurement",1,0)</f>
        <v>0</v>
      </c>
      <c r="AE393" s="66">
        <f t="shared" ref="AE393:AE456" si="75">IF($M393="Ongoing",1,0)</f>
        <v>1</v>
      </c>
      <c r="AF393" s="66">
        <f t="shared" ref="AF393:AF456" si="76">IF($M393="Completed",1,0)</f>
        <v>0</v>
      </c>
      <c r="AG393" s="66">
        <f t="shared" si="66"/>
        <v>0</v>
      </c>
      <c r="AH393" s="66">
        <f t="shared" si="67"/>
        <v>0</v>
      </c>
      <c r="AI393" s="66">
        <f t="shared" si="68"/>
        <v>0</v>
      </c>
      <c r="AJ393" s="66">
        <f t="shared" si="69"/>
        <v>16</v>
      </c>
      <c r="AK393" s="66">
        <f t="shared" si="70"/>
        <v>0</v>
      </c>
    </row>
    <row r="394" spans="1:37" s="16" customFormat="1" ht="61.5" hidden="1" customHeight="1">
      <c r="A394" s="35" t="s">
        <v>1450</v>
      </c>
      <c r="B394" s="43" t="s">
        <v>239</v>
      </c>
      <c r="C394" s="41" t="s">
        <v>260</v>
      </c>
      <c r="D394" s="44">
        <v>108111</v>
      </c>
      <c r="E394" s="41" t="s">
        <v>725</v>
      </c>
      <c r="F394" s="41" t="s">
        <v>271</v>
      </c>
      <c r="G394" s="44">
        <v>5</v>
      </c>
      <c r="H394" s="44">
        <v>1</v>
      </c>
      <c r="I394" s="41" t="s">
        <v>41</v>
      </c>
      <c r="J394" s="44">
        <v>20</v>
      </c>
      <c r="K394" s="39">
        <v>53616691.439949997</v>
      </c>
      <c r="L394" s="33"/>
      <c r="M394" s="32" t="s">
        <v>1503</v>
      </c>
      <c r="N394" s="62">
        <v>0.05</v>
      </c>
      <c r="O394" s="62">
        <v>0.05</v>
      </c>
      <c r="P394" s="65">
        <f t="shared" si="71"/>
        <v>0</v>
      </c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66">
        <f t="shared" si="72"/>
        <v>0</v>
      </c>
      <c r="AC394" s="66">
        <f t="shared" si="73"/>
        <v>0</v>
      </c>
      <c r="AD394" s="66">
        <f t="shared" si="74"/>
        <v>0</v>
      </c>
      <c r="AE394" s="66">
        <f t="shared" si="75"/>
        <v>1</v>
      </c>
      <c r="AF394" s="66">
        <f t="shared" si="76"/>
        <v>0</v>
      </c>
      <c r="AG394" s="66">
        <f t="shared" si="66"/>
        <v>0</v>
      </c>
      <c r="AH394" s="66">
        <f t="shared" si="67"/>
        <v>0</v>
      </c>
      <c r="AI394" s="66">
        <f t="shared" si="68"/>
        <v>0</v>
      </c>
      <c r="AJ394" s="66">
        <f t="shared" si="69"/>
        <v>20</v>
      </c>
      <c r="AK394" s="66">
        <f t="shared" si="70"/>
        <v>0</v>
      </c>
    </row>
    <row r="395" spans="1:37" ht="61.5" hidden="1" customHeight="1">
      <c r="A395" s="35" t="s">
        <v>1451</v>
      </c>
      <c r="B395" s="36" t="s">
        <v>239</v>
      </c>
      <c r="C395" s="37" t="s">
        <v>260</v>
      </c>
      <c r="D395" s="38"/>
      <c r="E395" s="37" t="s">
        <v>729</v>
      </c>
      <c r="F395" s="37" t="s">
        <v>260</v>
      </c>
      <c r="G395" s="38">
        <v>7</v>
      </c>
      <c r="H395" s="38">
        <v>1</v>
      </c>
      <c r="I395" s="37" t="s">
        <v>730</v>
      </c>
      <c r="J395" s="38">
        <v>36</v>
      </c>
      <c r="K395" s="39">
        <v>91182387.5</v>
      </c>
      <c r="L395" s="33"/>
      <c r="M395" s="32" t="s">
        <v>1503</v>
      </c>
      <c r="N395" s="62">
        <v>0.05</v>
      </c>
      <c r="O395" s="62">
        <v>0.05</v>
      </c>
      <c r="P395" s="65">
        <f t="shared" si="71"/>
        <v>0</v>
      </c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66">
        <f t="shared" si="72"/>
        <v>0</v>
      </c>
      <c r="AC395" s="66">
        <f t="shared" si="73"/>
        <v>0</v>
      </c>
      <c r="AD395" s="66">
        <f t="shared" si="74"/>
        <v>0</v>
      </c>
      <c r="AE395" s="66">
        <f t="shared" si="75"/>
        <v>1</v>
      </c>
      <c r="AF395" s="66">
        <f t="shared" si="76"/>
        <v>0</v>
      </c>
      <c r="AG395" s="66">
        <f t="shared" si="66"/>
        <v>0</v>
      </c>
      <c r="AH395" s="66">
        <f t="shared" si="67"/>
        <v>0</v>
      </c>
      <c r="AI395" s="66">
        <f t="shared" si="68"/>
        <v>0</v>
      </c>
      <c r="AJ395" s="66">
        <f t="shared" si="69"/>
        <v>36</v>
      </c>
      <c r="AK395" s="66">
        <f t="shared" si="70"/>
        <v>0</v>
      </c>
    </row>
    <row r="396" spans="1:37" ht="61.5" hidden="1" customHeight="1">
      <c r="A396" s="35" t="s">
        <v>1450</v>
      </c>
      <c r="B396" s="36" t="s">
        <v>239</v>
      </c>
      <c r="C396" s="37" t="s">
        <v>731</v>
      </c>
      <c r="D396" s="38">
        <v>109634</v>
      </c>
      <c r="E396" s="37" t="s">
        <v>732</v>
      </c>
      <c r="F396" s="37" t="s">
        <v>731</v>
      </c>
      <c r="G396" s="38">
        <v>1</v>
      </c>
      <c r="H396" s="38">
        <v>1</v>
      </c>
      <c r="I396" s="37" t="s">
        <v>80</v>
      </c>
      <c r="J396" s="38">
        <v>4</v>
      </c>
      <c r="K396" s="39">
        <v>14918543.580575</v>
      </c>
      <c r="L396" s="33"/>
      <c r="M396" s="32" t="s">
        <v>1484</v>
      </c>
      <c r="N396" s="62">
        <v>0</v>
      </c>
      <c r="O396" s="62">
        <v>0</v>
      </c>
      <c r="P396" s="65">
        <f t="shared" si="71"/>
        <v>0</v>
      </c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66">
        <f t="shared" si="72"/>
        <v>0</v>
      </c>
      <c r="AC396" s="66">
        <f t="shared" si="73"/>
        <v>0</v>
      </c>
      <c r="AD396" s="66">
        <f t="shared" si="74"/>
        <v>1</v>
      </c>
      <c r="AE396" s="66">
        <f t="shared" si="75"/>
        <v>0</v>
      </c>
      <c r="AF396" s="66">
        <f t="shared" si="76"/>
        <v>0</v>
      </c>
      <c r="AG396" s="66">
        <f t="shared" si="66"/>
        <v>0</v>
      </c>
      <c r="AH396" s="66">
        <f t="shared" si="67"/>
        <v>0</v>
      </c>
      <c r="AI396" s="66">
        <f t="shared" si="68"/>
        <v>4</v>
      </c>
      <c r="AJ396" s="66">
        <f t="shared" si="69"/>
        <v>0</v>
      </c>
      <c r="AK396" s="66">
        <f t="shared" si="70"/>
        <v>0</v>
      </c>
    </row>
    <row r="397" spans="1:37" ht="61.5" hidden="1" customHeight="1">
      <c r="A397" s="35" t="s">
        <v>1450</v>
      </c>
      <c r="B397" s="36" t="s">
        <v>239</v>
      </c>
      <c r="C397" s="37" t="s">
        <v>1274</v>
      </c>
      <c r="D397" s="38">
        <v>107903</v>
      </c>
      <c r="E397" s="37" t="s">
        <v>1275</v>
      </c>
      <c r="F397" s="37" t="s">
        <v>1276</v>
      </c>
      <c r="G397" s="38">
        <v>4</v>
      </c>
      <c r="H397" s="38">
        <v>1</v>
      </c>
      <c r="I397" s="37" t="s">
        <v>40</v>
      </c>
      <c r="J397" s="38">
        <v>8</v>
      </c>
      <c r="K397" s="39">
        <v>21480347.541474994</v>
      </c>
      <c r="L397" s="33"/>
      <c r="M397" s="32" t="s">
        <v>1484</v>
      </c>
      <c r="N397" s="62">
        <v>0</v>
      </c>
      <c r="O397" s="62">
        <v>0</v>
      </c>
      <c r="P397" s="65">
        <f t="shared" si="71"/>
        <v>0</v>
      </c>
      <c r="Q397" s="92" t="s">
        <v>1540</v>
      </c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66">
        <f t="shared" si="72"/>
        <v>0</v>
      </c>
      <c r="AC397" s="66">
        <f t="shared" si="73"/>
        <v>0</v>
      </c>
      <c r="AD397" s="66">
        <f t="shared" si="74"/>
        <v>1</v>
      </c>
      <c r="AE397" s="66">
        <f t="shared" si="75"/>
        <v>0</v>
      </c>
      <c r="AF397" s="66">
        <f t="shared" si="76"/>
        <v>0</v>
      </c>
      <c r="AG397" s="66">
        <f t="shared" si="66"/>
        <v>0</v>
      </c>
      <c r="AH397" s="66">
        <f t="shared" si="67"/>
        <v>0</v>
      </c>
      <c r="AI397" s="66">
        <f t="shared" si="68"/>
        <v>8</v>
      </c>
      <c r="AJ397" s="66">
        <f t="shared" si="69"/>
        <v>0</v>
      </c>
      <c r="AK397" s="66">
        <f t="shared" si="70"/>
        <v>0</v>
      </c>
    </row>
    <row r="398" spans="1:37" ht="61.5" hidden="1" customHeight="1">
      <c r="A398" s="35" t="s">
        <v>1451</v>
      </c>
      <c r="B398" s="36" t="s">
        <v>239</v>
      </c>
      <c r="C398" s="37" t="s">
        <v>1424</v>
      </c>
      <c r="D398" s="38"/>
      <c r="E398" s="37" t="s">
        <v>726</v>
      </c>
      <c r="F398" s="37" t="s">
        <v>727</v>
      </c>
      <c r="G398" s="38">
        <v>6</v>
      </c>
      <c r="H398" s="38">
        <v>1</v>
      </c>
      <c r="I398" s="37" t="s">
        <v>728</v>
      </c>
      <c r="J398" s="38">
        <v>40</v>
      </c>
      <c r="K398" s="39">
        <v>121379917.55102488</v>
      </c>
      <c r="L398" s="33"/>
      <c r="M398" s="32" t="s">
        <v>1484</v>
      </c>
      <c r="N398" s="62">
        <v>0</v>
      </c>
      <c r="O398" s="62">
        <v>0</v>
      </c>
      <c r="P398" s="65">
        <f t="shared" si="71"/>
        <v>0</v>
      </c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66">
        <f t="shared" si="72"/>
        <v>0</v>
      </c>
      <c r="AC398" s="66">
        <f t="shared" si="73"/>
        <v>0</v>
      </c>
      <c r="AD398" s="66">
        <f t="shared" si="74"/>
        <v>1</v>
      </c>
      <c r="AE398" s="66">
        <f t="shared" si="75"/>
        <v>0</v>
      </c>
      <c r="AF398" s="66">
        <f t="shared" si="76"/>
        <v>0</v>
      </c>
      <c r="AG398" s="66">
        <f t="shared" si="66"/>
        <v>0</v>
      </c>
      <c r="AH398" s="66">
        <f t="shared" si="67"/>
        <v>0</v>
      </c>
      <c r="AI398" s="66">
        <f t="shared" si="68"/>
        <v>40</v>
      </c>
      <c r="AJ398" s="66">
        <f t="shared" si="69"/>
        <v>0</v>
      </c>
      <c r="AK398" s="66">
        <f t="shared" si="70"/>
        <v>0</v>
      </c>
    </row>
    <row r="399" spans="1:37" ht="61.5" hidden="1" customHeight="1">
      <c r="A399" s="35" t="s">
        <v>1450</v>
      </c>
      <c r="B399" s="36" t="s">
        <v>239</v>
      </c>
      <c r="C399" s="37" t="s">
        <v>272</v>
      </c>
      <c r="D399" s="38">
        <v>107986</v>
      </c>
      <c r="E399" s="37" t="s">
        <v>1443</v>
      </c>
      <c r="F399" s="37" t="s">
        <v>274</v>
      </c>
      <c r="G399" s="38">
        <v>3</v>
      </c>
      <c r="H399" s="38">
        <v>1</v>
      </c>
      <c r="I399" s="37" t="s">
        <v>40</v>
      </c>
      <c r="J399" s="38">
        <v>8</v>
      </c>
      <c r="K399" s="39">
        <v>26873446.977249999</v>
      </c>
      <c r="L399" s="33"/>
      <c r="M399" s="32" t="s">
        <v>1503</v>
      </c>
      <c r="N399" s="62">
        <v>0.1</v>
      </c>
      <c r="O399" s="62">
        <v>0.1</v>
      </c>
      <c r="P399" s="65">
        <f t="shared" si="71"/>
        <v>0</v>
      </c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66">
        <f t="shared" si="72"/>
        <v>0</v>
      </c>
      <c r="AC399" s="66">
        <f t="shared" si="73"/>
        <v>0</v>
      </c>
      <c r="AD399" s="66">
        <f t="shared" si="74"/>
        <v>0</v>
      </c>
      <c r="AE399" s="66">
        <f t="shared" si="75"/>
        <v>1</v>
      </c>
      <c r="AF399" s="66">
        <f t="shared" si="76"/>
        <v>0</v>
      </c>
      <c r="AG399" s="66">
        <f t="shared" si="66"/>
        <v>0</v>
      </c>
      <c r="AH399" s="66">
        <f t="shared" si="67"/>
        <v>0</v>
      </c>
      <c r="AI399" s="66">
        <f t="shared" si="68"/>
        <v>0</v>
      </c>
      <c r="AJ399" s="66">
        <f t="shared" si="69"/>
        <v>8</v>
      </c>
      <c r="AK399" s="66">
        <f t="shared" si="70"/>
        <v>0</v>
      </c>
    </row>
    <row r="400" spans="1:37" ht="61.5" hidden="1" customHeight="1">
      <c r="A400" s="35" t="s">
        <v>1450</v>
      </c>
      <c r="B400" s="36" t="s">
        <v>239</v>
      </c>
      <c r="C400" s="37" t="s">
        <v>272</v>
      </c>
      <c r="D400" s="38">
        <v>107978</v>
      </c>
      <c r="E400" s="37" t="s">
        <v>273</v>
      </c>
      <c r="F400" s="37" t="s">
        <v>274</v>
      </c>
      <c r="G400" s="38">
        <v>3</v>
      </c>
      <c r="H400" s="38">
        <v>1</v>
      </c>
      <c r="I400" s="37" t="s">
        <v>275</v>
      </c>
      <c r="J400" s="38">
        <v>12</v>
      </c>
      <c r="K400" s="39">
        <v>42578127.158225</v>
      </c>
      <c r="L400" s="33"/>
      <c r="M400" s="32" t="s">
        <v>1503</v>
      </c>
      <c r="N400" s="62">
        <v>0.15</v>
      </c>
      <c r="O400" s="62">
        <v>0.15</v>
      </c>
      <c r="P400" s="65">
        <f t="shared" si="71"/>
        <v>0</v>
      </c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66">
        <f t="shared" si="72"/>
        <v>0</v>
      </c>
      <c r="AC400" s="66">
        <f t="shared" si="73"/>
        <v>0</v>
      </c>
      <c r="AD400" s="66">
        <f t="shared" si="74"/>
        <v>0</v>
      </c>
      <c r="AE400" s="66">
        <f t="shared" si="75"/>
        <v>1</v>
      </c>
      <c r="AF400" s="66">
        <f t="shared" si="76"/>
        <v>0</v>
      </c>
      <c r="AG400" s="66">
        <f t="shared" si="66"/>
        <v>0</v>
      </c>
      <c r="AH400" s="66">
        <f t="shared" si="67"/>
        <v>0</v>
      </c>
      <c r="AI400" s="66">
        <f t="shared" si="68"/>
        <v>0</v>
      </c>
      <c r="AJ400" s="66">
        <f t="shared" si="69"/>
        <v>12</v>
      </c>
      <c r="AK400" s="66">
        <f t="shared" si="70"/>
        <v>0</v>
      </c>
    </row>
    <row r="401" spans="1:37" ht="61.5" hidden="1" customHeight="1">
      <c r="A401" s="35" t="s">
        <v>1451</v>
      </c>
      <c r="B401" s="36" t="s">
        <v>239</v>
      </c>
      <c r="C401" s="37" t="s">
        <v>479</v>
      </c>
      <c r="D401" s="44">
        <v>301240</v>
      </c>
      <c r="E401" s="41" t="s">
        <v>1444</v>
      </c>
      <c r="F401" s="41" t="s">
        <v>1445</v>
      </c>
      <c r="G401" s="44">
        <v>4</v>
      </c>
      <c r="H401" s="38">
        <v>1</v>
      </c>
      <c r="I401" s="37" t="s">
        <v>40</v>
      </c>
      <c r="J401" s="38">
        <v>8</v>
      </c>
      <c r="K401" s="39">
        <v>18378632</v>
      </c>
      <c r="L401" s="33"/>
      <c r="M401" s="32" t="s">
        <v>1503</v>
      </c>
      <c r="N401" s="62">
        <v>0.1</v>
      </c>
      <c r="O401" s="62">
        <v>0.1</v>
      </c>
      <c r="P401" s="65">
        <f t="shared" si="71"/>
        <v>0</v>
      </c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66">
        <f t="shared" si="72"/>
        <v>0</v>
      </c>
      <c r="AC401" s="66">
        <f t="shared" si="73"/>
        <v>0</v>
      </c>
      <c r="AD401" s="66">
        <f t="shared" si="74"/>
        <v>0</v>
      </c>
      <c r="AE401" s="66">
        <f t="shared" si="75"/>
        <v>1</v>
      </c>
      <c r="AF401" s="66">
        <f t="shared" si="76"/>
        <v>0</v>
      </c>
      <c r="AG401" s="66">
        <f t="shared" si="66"/>
        <v>0</v>
      </c>
      <c r="AH401" s="66">
        <f t="shared" si="67"/>
        <v>0</v>
      </c>
      <c r="AI401" s="66">
        <f t="shared" si="68"/>
        <v>0</v>
      </c>
      <c r="AJ401" s="66">
        <f t="shared" si="69"/>
        <v>8</v>
      </c>
      <c r="AK401" s="66">
        <f t="shared" si="70"/>
        <v>0</v>
      </c>
    </row>
    <row r="402" spans="1:37" ht="61.5" hidden="1" customHeight="1">
      <c r="A402" s="35" t="s">
        <v>1450</v>
      </c>
      <c r="B402" s="36" t="s">
        <v>239</v>
      </c>
      <c r="C402" s="37" t="s">
        <v>479</v>
      </c>
      <c r="D402" s="38">
        <v>108314</v>
      </c>
      <c r="E402" s="37" t="s">
        <v>733</v>
      </c>
      <c r="F402" s="37" t="s">
        <v>734</v>
      </c>
      <c r="G402" s="38">
        <v>2</v>
      </c>
      <c r="H402" s="38">
        <v>1</v>
      </c>
      <c r="I402" s="37" t="s">
        <v>40</v>
      </c>
      <c r="J402" s="38">
        <v>8</v>
      </c>
      <c r="K402" s="39">
        <v>24445651.725000005</v>
      </c>
      <c r="L402" s="33"/>
      <c r="M402" s="32" t="s">
        <v>1503</v>
      </c>
      <c r="N402" s="62">
        <v>0.05</v>
      </c>
      <c r="O402" s="62">
        <v>0.05</v>
      </c>
      <c r="P402" s="65">
        <f t="shared" si="71"/>
        <v>0</v>
      </c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66">
        <f t="shared" si="72"/>
        <v>0</v>
      </c>
      <c r="AC402" s="66">
        <f t="shared" si="73"/>
        <v>0</v>
      </c>
      <c r="AD402" s="66">
        <f t="shared" si="74"/>
        <v>0</v>
      </c>
      <c r="AE402" s="66">
        <f t="shared" si="75"/>
        <v>1</v>
      </c>
      <c r="AF402" s="66">
        <f t="shared" si="76"/>
        <v>0</v>
      </c>
      <c r="AG402" s="66">
        <f t="shared" si="66"/>
        <v>0</v>
      </c>
      <c r="AH402" s="66">
        <f t="shared" si="67"/>
        <v>0</v>
      </c>
      <c r="AI402" s="66">
        <f t="shared" si="68"/>
        <v>0</v>
      </c>
      <c r="AJ402" s="66">
        <f t="shared" si="69"/>
        <v>8</v>
      </c>
      <c r="AK402" s="66">
        <f t="shared" si="70"/>
        <v>0</v>
      </c>
    </row>
    <row r="403" spans="1:37" ht="61.5" hidden="1" customHeight="1">
      <c r="A403" s="35" t="s">
        <v>1450</v>
      </c>
      <c r="B403" s="36" t="s">
        <v>239</v>
      </c>
      <c r="C403" s="37" t="s">
        <v>479</v>
      </c>
      <c r="D403" s="38">
        <v>108294</v>
      </c>
      <c r="E403" s="37" t="s">
        <v>735</v>
      </c>
      <c r="F403" s="37" t="s">
        <v>736</v>
      </c>
      <c r="G403" s="38">
        <v>3</v>
      </c>
      <c r="H403" s="38">
        <v>1</v>
      </c>
      <c r="I403" s="37" t="s">
        <v>80</v>
      </c>
      <c r="J403" s="38">
        <v>4</v>
      </c>
      <c r="K403" s="39">
        <v>10113782.191974999</v>
      </c>
      <c r="L403" s="33"/>
      <c r="M403" s="32" t="s">
        <v>1503</v>
      </c>
      <c r="N403" s="62">
        <v>0.05</v>
      </c>
      <c r="O403" s="62">
        <v>0.05</v>
      </c>
      <c r="P403" s="65">
        <f t="shared" si="71"/>
        <v>0</v>
      </c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66">
        <f t="shared" si="72"/>
        <v>0</v>
      </c>
      <c r="AC403" s="66">
        <f t="shared" si="73"/>
        <v>0</v>
      </c>
      <c r="AD403" s="66">
        <f t="shared" si="74"/>
        <v>0</v>
      </c>
      <c r="AE403" s="66">
        <f t="shared" si="75"/>
        <v>1</v>
      </c>
      <c r="AF403" s="66">
        <f t="shared" si="76"/>
        <v>0</v>
      </c>
      <c r="AG403" s="66">
        <f t="shared" si="66"/>
        <v>0</v>
      </c>
      <c r="AH403" s="66">
        <f t="shared" si="67"/>
        <v>0</v>
      </c>
      <c r="AI403" s="66">
        <f t="shared" si="68"/>
        <v>0</v>
      </c>
      <c r="AJ403" s="66">
        <f t="shared" si="69"/>
        <v>4</v>
      </c>
      <c r="AK403" s="66">
        <f t="shared" si="70"/>
        <v>0</v>
      </c>
    </row>
    <row r="404" spans="1:37" ht="61.5" hidden="1" customHeight="1">
      <c r="A404" s="35" t="s">
        <v>1450</v>
      </c>
      <c r="B404" s="36" t="s">
        <v>239</v>
      </c>
      <c r="C404" s="37" t="s">
        <v>479</v>
      </c>
      <c r="D404" s="38">
        <v>108442</v>
      </c>
      <c r="E404" s="37" t="s">
        <v>737</v>
      </c>
      <c r="F404" s="37" t="s">
        <v>738</v>
      </c>
      <c r="G404" s="38">
        <v>4</v>
      </c>
      <c r="H404" s="38">
        <v>1</v>
      </c>
      <c r="I404" s="37" t="s">
        <v>46</v>
      </c>
      <c r="J404" s="38">
        <v>12</v>
      </c>
      <c r="K404" s="39">
        <v>32754192.668475006</v>
      </c>
      <c r="L404" s="33"/>
      <c r="M404" s="32" t="s">
        <v>1503</v>
      </c>
      <c r="N404" s="62">
        <v>0.1</v>
      </c>
      <c r="O404" s="62">
        <v>0.1</v>
      </c>
      <c r="P404" s="65">
        <f t="shared" si="71"/>
        <v>0</v>
      </c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66">
        <f t="shared" si="72"/>
        <v>0</v>
      </c>
      <c r="AC404" s="66">
        <f t="shared" si="73"/>
        <v>0</v>
      </c>
      <c r="AD404" s="66">
        <f t="shared" si="74"/>
        <v>0</v>
      </c>
      <c r="AE404" s="66">
        <f t="shared" si="75"/>
        <v>1</v>
      </c>
      <c r="AF404" s="66">
        <f t="shared" si="76"/>
        <v>0</v>
      </c>
      <c r="AG404" s="66">
        <f t="shared" si="66"/>
        <v>0</v>
      </c>
      <c r="AH404" s="66">
        <f t="shared" si="67"/>
        <v>0</v>
      </c>
      <c r="AI404" s="66">
        <f t="shared" si="68"/>
        <v>0</v>
      </c>
      <c r="AJ404" s="66">
        <f t="shared" si="69"/>
        <v>12</v>
      </c>
      <c r="AK404" s="66">
        <f t="shared" si="70"/>
        <v>0</v>
      </c>
    </row>
    <row r="405" spans="1:37" ht="61.5" hidden="1" customHeight="1">
      <c r="A405" s="35" t="s">
        <v>1450</v>
      </c>
      <c r="B405" s="36" t="s">
        <v>239</v>
      </c>
      <c r="C405" s="37" t="s">
        <v>479</v>
      </c>
      <c r="D405" s="38">
        <v>108281</v>
      </c>
      <c r="E405" s="37" t="s">
        <v>480</v>
      </c>
      <c r="F405" s="37" t="s">
        <v>481</v>
      </c>
      <c r="G405" s="38">
        <v>4</v>
      </c>
      <c r="H405" s="38">
        <v>1</v>
      </c>
      <c r="I405" s="37" t="s">
        <v>46</v>
      </c>
      <c r="J405" s="38">
        <v>12</v>
      </c>
      <c r="K405" s="39">
        <v>31964133.796850003</v>
      </c>
      <c r="L405" s="33"/>
      <c r="M405" s="32" t="s">
        <v>1503</v>
      </c>
      <c r="N405" s="62">
        <v>0.1</v>
      </c>
      <c r="O405" s="62">
        <v>0.1</v>
      </c>
      <c r="P405" s="65">
        <f t="shared" si="71"/>
        <v>0</v>
      </c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66">
        <f t="shared" si="72"/>
        <v>0</v>
      </c>
      <c r="AC405" s="66">
        <f t="shared" si="73"/>
        <v>0</v>
      </c>
      <c r="AD405" s="66">
        <f t="shared" si="74"/>
        <v>0</v>
      </c>
      <c r="AE405" s="66">
        <f t="shared" si="75"/>
        <v>1</v>
      </c>
      <c r="AF405" s="66">
        <f t="shared" si="76"/>
        <v>0</v>
      </c>
      <c r="AG405" s="66">
        <f t="shared" si="66"/>
        <v>0</v>
      </c>
      <c r="AH405" s="66">
        <f t="shared" si="67"/>
        <v>0</v>
      </c>
      <c r="AI405" s="66">
        <f t="shared" si="68"/>
        <v>0</v>
      </c>
      <c r="AJ405" s="66">
        <f t="shared" si="69"/>
        <v>12</v>
      </c>
      <c r="AK405" s="66">
        <f t="shared" si="70"/>
        <v>0</v>
      </c>
    </row>
    <row r="406" spans="1:37" s="16" customFormat="1" ht="61.5" hidden="1" customHeight="1">
      <c r="A406" s="35" t="s">
        <v>1450</v>
      </c>
      <c r="B406" s="43" t="s">
        <v>239</v>
      </c>
      <c r="C406" s="41" t="s">
        <v>276</v>
      </c>
      <c r="D406" s="44">
        <v>500889</v>
      </c>
      <c r="E406" s="41" t="s">
        <v>1423</v>
      </c>
      <c r="F406" s="41" t="s">
        <v>277</v>
      </c>
      <c r="G406" s="44">
        <v>6</v>
      </c>
      <c r="H406" s="44">
        <v>1</v>
      </c>
      <c r="I406" s="41" t="s">
        <v>46</v>
      </c>
      <c r="J406" s="44">
        <v>12</v>
      </c>
      <c r="K406" s="39">
        <v>41663900</v>
      </c>
      <c r="L406" s="33"/>
      <c r="M406" s="32" t="s">
        <v>1484</v>
      </c>
      <c r="N406" s="62">
        <v>0</v>
      </c>
      <c r="O406" s="62">
        <v>0</v>
      </c>
      <c r="P406" s="65">
        <f t="shared" si="71"/>
        <v>0</v>
      </c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66">
        <f t="shared" si="72"/>
        <v>0</v>
      </c>
      <c r="AC406" s="66">
        <f t="shared" si="73"/>
        <v>0</v>
      </c>
      <c r="AD406" s="66">
        <f t="shared" si="74"/>
        <v>1</v>
      </c>
      <c r="AE406" s="66">
        <f t="shared" si="75"/>
        <v>0</v>
      </c>
      <c r="AF406" s="66">
        <f t="shared" si="76"/>
        <v>0</v>
      </c>
      <c r="AG406" s="66">
        <f t="shared" si="66"/>
        <v>0</v>
      </c>
      <c r="AH406" s="66">
        <f t="shared" si="67"/>
        <v>0</v>
      </c>
      <c r="AI406" s="66">
        <f t="shared" si="68"/>
        <v>12</v>
      </c>
      <c r="AJ406" s="66">
        <f t="shared" si="69"/>
        <v>0</v>
      </c>
      <c r="AK406" s="66">
        <f t="shared" si="70"/>
        <v>0</v>
      </c>
    </row>
    <row r="407" spans="1:37" s="16" customFormat="1" ht="61.5" hidden="1" customHeight="1">
      <c r="A407" s="35" t="s">
        <v>1450</v>
      </c>
      <c r="B407" s="43" t="s">
        <v>239</v>
      </c>
      <c r="C407" s="41" t="s">
        <v>276</v>
      </c>
      <c r="D407" s="44">
        <v>500889</v>
      </c>
      <c r="E407" s="41" t="s">
        <v>1423</v>
      </c>
      <c r="F407" s="41" t="s">
        <v>277</v>
      </c>
      <c r="G407" s="44">
        <v>6</v>
      </c>
      <c r="H407" s="44"/>
      <c r="I407" s="41" t="s">
        <v>40</v>
      </c>
      <c r="J407" s="44">
        <v>8</v>
      </c>
      <c r="K407" s="39">
        <v>24125162.5</v>
      </c>
      <c r="L407" s="33"/>
      <c r="M407" s="32" t="s">
        <v>1484</v>
      </c>
      <c r="N407" s="62">
        <v>0</v>
      </c>
      <c r="O407" s="62">
        <v>0</v>
      </c>
      <c r="P407" s="65">
        <f t="shared" si="71"/>
        <v>0</v>
      </c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66">
        <f t="shared" si="72"/>
        <v>0</v>
      </c>
      <c r="AC407" s="66">
        <f t="shared" si="73"/>
        <v>0</v>
      </c>
      <c r="AD407" s="66">
        <f t="shared" si="74"/>
        <v>1</v>
      </c>
      <c r="AE407" s="66">
        <f t="shared" si="75"/>
        <v>0</v>
      </c>
      <c r="AF407" s="66">
        <f t="shared" si="76"/>
        <v>0</v>
      </c>
      <c r="AG407" s="66">
        <f t="shared" si="66"/>
        <v>0</v>
      </c>
      <c r="AH407" s="66">
        <f t="shared" si="67"/>
        <v>0</v>
      </c>
      <c r="AI407" s="66">
        <f t="shared" si="68"/>
        <v>8</v>
      </c>
      <c r="AJ407" s="66">
        <f t="shared" si="69"/>
        <v>0</v>
      </c>
      <c r="AK407" s="66">
        <f t="shared" si="70"/>
        <v>0</v>
      </c>
    </row>
    <row r="408" spans="1:37" ht="61.5" hidden="1" customHeight="1">
      <c r="A408" s="35" t="s">
        <v>1450</v>
      </c>
      <c r="B408" s="36" t="s">
        <v>239</v>
      </c>
      <c r="C408" s="37" t="s">
        <v>276</v>
      </c>
      <c r="D408" s="38">
        <v>109641</v>
      </c>
      <c r="E408" s="37" t="s">
        <v>1334</v>
      </c>
      <c r="F408" s="37" t="s">
        <v>277</v>
      </c>
      <c r="G408" s="38">
        <v>6</v>
      </c>
      <c r="H408" s="38">
        <v>1</v>
      </c>
      <c r="I408" s="37" t="s">
        <v>40</v>
      </c>
      <c r="J408" s="38">
        <v>8</v>
      </c>
      <c r="K408" s="39">
        <v>24210375</v>
      </c>
      <c r="L408" s="33"/>
      <c r="M408" s="32" t="s">
        <v>1484</v>
      </c>
      <c r="N408" s="62">
        <v>0</v>
      </c>
      <c r="O408" s="62">
        <v>0</v>
      </c>
      <c r="P408" s="65">
        <f t="shared" si="71"/>
        <v>0</v>
      </c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66">
        <f t="shared" si="72"/>
        <v>0</v>
      </c>
      <c r="AC408" s="66">
        <f t="shared" si="73"/>
        <v>0</v>
      </c>
      <c r="AD408" s="66">
        <f t="shared" si="74"/>
        <v>1</v>
      </c>
      <c r="AE408" s="66">
        <f t="shared" si="75"/>
        <v>0</v>
      </c>
      <c r="AF408" s="66">
        <f t="shared" si="76"/>
        <v>0</v>
      </c>
      <c r="AG408" s="66">
        <f t="shared" si="66"/>
        <v>0</v>
      </c>
      <c r="AH408" s="66">
        <f t="shared" si="67"/>
        <v>0</v>
      </c>
      <c r="AI408" s="66">
        <f t="shared" si="68"/>
        <v>8</v>
      </c>
      <c r="AJ408" s="66">
        <f t="shared" si="69"/>
        <v>0</v>
      </c>
      <c r="AK408" s="66">
        <f t="shared" si="70"/>
        <v>0</v>
      </c>
    </row>
    <row r="409" spans="1:37" ht="61.5" hidden="1" customHeight="1">
      <c r="A409" s="35" t="s">
        <v>1450</v>
      </c>
      <c r="B409" s="36" t="s">
        <v>239</v>
      </c>
      <c r="C409" s="37" t="s">
        <v>276</v>
      </c>
      <c r="D409" s="38">
        <v>109653</v>
      </c>
      <c r="E409" s="37" t="s">
        <v>233</v>
      </c>
      <c r="F409" s="37" t="s">
        <v>277</v>
      </c>
      <c r="G409" s="38">
        <v>6</v>
      </c>
      <c r="H409" s="38">
        <v>1</v>
      </c>
      <c r="I409" s="37" t="s">
        <v>46</v>
      </c>
      <c r="J409" s="38">
        <v>12</v>
      </c>
      <c r="K409" s="39">
        <v>42245350</v>
      </c>
      <c r="L409" s="33"/>
      <c r="M409" s="32" t="s">
        <v>1484</v>
      </c>
      <c r="N409" s="62">
        <v>0</v>
      </c>
      <c r="O409" s="62">
        <v>0</v>
      </c>
      <c r="P409" s="65">
        <f t="shared" si="71"/>
        <v>0</v>
      </c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66">
        <f t="shared" si="72"/>
        <v>0</v>
      </c>
      <c r="AC409" s="66">
        <f t="shared" si="73"/>
        <v>0</v>
      </c>
      <c r="AD409" s="66">
        <f t="shared" si="74"/>
        <v>1</v>
      </c>
      <c r="AE409" s="66">
        <f t="shared" si="75"/>
        <v>0</v>
      </c>
      <c r="AF409" s="66">
        <f t="shared" si="76"/>
        <v>0</v>
      </c>
      <c r="AG409" s="66">
        <f t="shared" si="66"/>
        <v>0</v>
      </c>
      <c r="AH409" s="66">
        <f t="shared" si="67"/>
        <v>0</v>
      </c>
      <c r="AI409" s="66">
        <f t="shared" si="68"/>
        <v>12</v>
      </c>
      <c r="AJ409" s="66">
        <f t="shared" si="69"/>
        <v>0</v>
      </c>
      <c r="AK409" s="66">
        <f t="shared" si="70"/>
        <v>0</v>
      </c>
    </row>
    <row r="410" spans="1:37" s="16" customFormat="1" ht="61.5" hidden="1" customHeight="1">
      <c r="A410" s="35" t="s">
        <v>1450</v>
      </c>
      <c r="B410" s="43" t="s">
        <v>239</v>
      </c>
      <c r="C410" s="41" t="s">
        <v>276</v>
      </c>
      <c r="D410" s="44">
        <v>500781</v>
      </c>
      <c r="E410" s="41" t="s">
        <v>1422</v>
      </c>
      <c r="F410" s="41" t="s">
        <v>277</v>
      </c>
      <c r="G410" s="44">
        <v>6</v>
      </c>
      <c r="H410" s="44">
        <v>1</v>
      </c>
      <c r="I410" s="41" t="s">
        <v>40</v>
      </c>
      <c r="J410" s="44">
        <v>8</v>
      </c>
      <c r="K410" s="39">
        <v>24240450</v>
      </c>
      <c r="L410" s="33"/>
      <c r="M410" s="32" t="s">
        <v>1484</v>
      </c>
      <c r="N410" s="62">
        <v>0</v>
      </c>
      <c r="O410" s="62">
        <v>0</v>
      </c>
      <c r="P410" s="65">
        <f t="shared" si="71"/>
        <v>0</v>
      </c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66">
        <f t="shared" si="72"/>
        <v>0</v>
      </c>
      <c r="AC410" s="66">
        <f t="shared" si="73"/>
        <v>0</v>
      </c>
      <c r="AD410" s="66">
        <f t="shared" si="74"/>
        <v>1</v>
      </c>
      <c r="AE410" s="66">
        <f t="shared" si="75"/>
        <v>0</v>
      </c>
      <c r="AF410" s="66">
        <f t="shared" si="76"/>
        <v>0</v>
      </c>
      <c r="AG410" s="66">
        <f t="shared" si="66"/>
        <v>0</v>
      </c>
      <c r="AH410" s="66">
        <f t="shared" si="67"/>
        <v>0</v>
      </c>
      <c r="AI410" s="66">
        <f t="shared" si="68"/>
        <v>8</v>
      </c>
      <c r="AJ410" s="66">
        <f t="shared" si="69"/>
        <v>0</v>
      </c>
      <c r="AK410" s="66">
        <f t="shared" si="70"/>
        <v>0</v>
      </c>
    </row>
    <row r="411" spans="1:37" ht="61.5" hidden="1" customHeight="1">
      <c r="A411" s="35" t="s">
        <v>1451</v>
      </c>
      <c r="B411" s="36" t="s">
        <v>239</v>
      </c>
      <c r="C411" s="37" t="s">
        <v>739</v>
      </c>
      <c r="D411" s="38">
        <v>308505</v>
      </c>
      <c r="E411" s="37" t="s">
        <v>740</v>
      </c>
      <c r="F411" s="37" t="s">
        <v>741</v>
      </c>
      <c r="G411" s="38">
        <v>2</v>
      </c>
      <c r="H411" s="38">
        <v>1</v>
      </c>
      <c r="I411" s="37" t="s">
        <v>80</v>
      </c>
      <c r="J411" s="38">
        <v>4</v>
      </c>
      <c r="K411" s="39">
        <v>11759459.83625</v>
      </c>
      <c r="L411" s="33"/>
      <c r="M411" s="32" t="s">
        <v>1484</v>
      </c>
      <c r="N411" s="62">
        <v>0</v>
      </c>
      <c r="O411" s="62">
        <v>0</v>
      </c>
      <c r="P411" s="65">
        <f t="shared" si="71"/>
        <v>0</v>
      </c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66">
        <f t="shared" si="72"/>
        <v>0</v>
      </c>
      <c r="AC411" s="66">
        <f t="shared" si="73"/>
        <v>0</v>
      </c>
      <c r="AD411" s="66">
        <f t="shared" si="74"/>
        <v>1</v>
      </c>
      <c r="AE411" s="66">
        <f t="shared" si="75"/>
        <v>0</v>
      </c>
      <c r="AF411" s="66">
        <f t="shared" si="76"/>
        <v>0</v>
      </c>
      <c r="AG411" s="66">
        <f t="shared" si="66"/>
        <v>0</v>
      </c>
      <c r="AH411" s="66">
        <f t="shared" si="67"/>
        <v>0</v>
      </c>
      <c r="AI411" s="66">
        <f t="shared" si="68"/>
        <v>4</v>
      </c>
      <c r="AJ411" s="66">
        <f t="shared" si="69"/>
        <v>0</v>
      </c>
      <c r="AK411" s="66">
        <f t="shared" si="70"/>
        <v>0</v>
      </c>
    </row>
    <row r="412" spans="1:37" ht="61.5" hidden="1" customHeight="1">
      <c r="A412" s="35" t="s">
        <v>1450</v>
      </c>
      <c r="B412" s="36" t="s">
        <v>239</v>
      </c>
      <c r="C412" s="37" t="s">
        <v>278</v>
      </c>
      <c r="D412" s="38">
        <v>109021</v>
      </c>
      <c r="E412" s="37" t="s">
        <v>445</v>
      </c>
      <c r="F412" s="37" t="s">
        <v>446</v>
      </c>
      <c r="G412" s="38">
        <v>1</v>
      </c>
      <c r="H412" s="38">
        <v>1</v>
      </c>
      <c r="I412" s="37" t="s">
        <v>19</v>
      </c>
      <c r="J412" s="38">
        <v>6</v>
      </c>
      <c r="K412" s="39">
        <v>18892313</v>
      </c>
      <c r="L412" s="33"/>
      <c r="M412" s="32" t="s">
        <v>1484</v>
      </c>
      <c r="N412" s="62">
        <v>0</v>
      </c>
      <c r="O412" s="62">
        <v>0</v>
      </c>
      <c r="P412" s="65">
        <f t="shared" si="71"/>
        <v>0</v>
      </c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66">
        <f t="shared" si="72"/>
        <v>0</v>
      </c>
      <c r="AC412" s="66">
        <f t="shared" si="73"/>
        <v>0</v>
      </c>
      <c r="AD412" s="66">
        <f t="shared" si="74"/>
        <v>1</v>
      </c>
      <c r="AE412" s="66">
        <f t="shared" si="75"/>
        <v>0</v>
      </c>
      <c r="AF412" s="66">
        <f t="shared" si="76"/>
        <v>0</v>
      </c>
      <c r="AG412" s="66">
        <f t="shared" si="66"/>
        <v>0</v>
      </c>
      <c r="AH412" s="66">
        <f t="shared" si="67"/>
        <v>0</v>
      </c>
      <c r="AI412" s="66">
        <f t="shared" si="68"/>
        <v>6</v>
      </c>
      <c r="AJ412" s="66">
        <f t="shared" si="69"/>
        <v>0</v>
      </c>
      <c r="AK412" s="66">
        <f t="shared" si="70"/>
        <v>0</v>
      </c>
    </row>
    <row r="413" spans="1:37" ht="61.5" hidden="1" customHeight="1">
      <c r="A413" s="35" t="s">
        <v>1450</v>
      </c>
      <c r="B413" s="36" t="s">
        <v>239</v>
      </c>
      <c r="C413" s="37" t="s">
        <v>278</v>
      </c>
      <c r="D413" s="38">
        <v>108701</v>
      </c>
      <c r="E413" s="37" t="s">
        <v>745</v>
      </c>
      <c r="F413" s="37" t="s">
        <v>746</v>
      </c>
      <c r="G413" s="38">
        <v>1</v>
      </c>
      <c r="H413" s="38">
        <v>1</v>
      </c>
      <c r="I413" s="37" t="s">
        <v>80</v>
      </c>
      <c r="J413" s="38">
        <v>4</v>
      </c>
      <c r="K413" s="39">
        <v>13616957.5</v>
      </c>
      <c r="L413" s="33"/>
      <c r="M413" s="32" t="s">
        <v>1484</v>
      </c>
      <c r="N413" s="62">
        <v>0</v>
      </c>
      <c r="O413" s="62">
        <v>0</v>
      </c>
      <c r="P413" s="65">
        <f t="shared" si="71"/>
        <v>0</v>
      </c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66">
        <f t="shared" si="72"/>
        <v>0</v>
      </c>
      <c r="AC413" s="66">
        <f t="shared" si="73"/>
        <v>0</v>
      </c>
      <c r="AD413" s="66">
        <f t="shared" si="74"/>
        <v>1</v>
      </c>
      <c r="AE413" s="66">
        <f t="shared" si="75"/>
        <v>0</v>
      </c>
      <c r="AF413" s="66">
        <f t="shared" si="76"/>
        <v>0</v>
      </c>
      <c r="AG413" s="66">
        <f t="shared" si="66"/>
        <v>0</v>
      </c>
      <c r="AH413" s="66">
        <f t="shared" si="67"/>
        <v>0</v>
      </c>
      <c r="AI413" s="66">
        <f t="shared" si="68"/>
        <v>4</v>
      </c>
      <c r="AJ413" s="66">
        <f t="shared" si="69"/>
        <v>0</v>
      </c>
      <c r="AK413" s="66">
        <f t="shared" si="70"/>
        <v>0</v>
      </c>
    </row>
    <row r="414" spans="1:37" ht="61.5" hidden="1" customHeight="1">
      <c r="A414" s="35" t="s">
        <v>1450</v>
      </c>
      <c r="B414" s="36" t="s">
        <v>239</v>
      </c>
      <c r="C414" s="37" t="s">
        <v>278</v>
      </c>
      <c r="D414" s="38">
        <v>109022</v>
      </c>
      <c r="E414" s="37" t="s">
        <v>447</v>
      </c>
      <c r="F414" s="37" t="s">
        <v>446</v>
      </c>
      <c r="G414" s="38">
        <v>1</v>
      </c>
      <c r="H414" s="38">
        <v>1</v>
      </c>
      <c r="I414" s="37" t="s">
        <v>19</v>
      </c>
      <c r="J414" s="38">
        <v>6</v>
      </c>
      <c r="K414" s="39">
        <v>18892313</v>
      </c>
      <c r="L414" s="33"/>
      <c r="M414" s="32" t="s">
        <v>1484</v>
      </c>
      <c r="N414" s="62">
        <v>0</v>
      </c>
      <c r="O414" s="62">
        <v>0</v>
      </c>
      <c r="P414" s="65">
        <f t="shared" si="71"/>
        <v>0</v>
      </c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66">
        <f t="shared" si="72"/>
        <v>0</v>
      </c>
      <c r="AC414" s="66">
        <f t="shared" si="73"/>
        <v>0</v>
      </c>
      <c r="AD414" s="66">
        <f t="shared" si="74"/>
        <v>1</v>
      </c>
      <c r="AE414" s="66">
        <f t="shared" si="75"/>
        <v>0</v>
      </c>
      <c r="AF414" s="66">
        <f t="shared" si="76"/>
        <v>0</v>
      </c>
      <c r="AG414" s="66">
        <f t="shared" si="66"/>
        <v>0</v>
      </c>
      <c r="AH414" s="66">
        <f t="shared" si="67"/>
        <v>0</v>
      </c>
      <c r="AI414" s="66">
        <f t="shared" si="68"/>
        <v>6</v>
      </c>
      <c r="AJ414" s="66">
        <f t="shared" si="69"/>
        <v>0</v>
      </c>
      <c r="AK414" s="66">
        <f t="shared" si="70"/>
        <v>0</v>
      </c>
    </row>
    <row r="415" spans="1:37" ht="61.5" hidden="1" customHeight="1">
      <c r="A415" s="35" t="s">
        <v>1450</v>
      </c>
      <c r="B415" s="36" t="s">
        <v>239</v>
      </c>
      <c r="C415" s="37" t="s">
        <v>278</v>
      </c>
      <c r="D415" s="38">
        <v>108559</v>
      </c>
      <c r="E415" s="37" t="s">
        <v>742</v>
      </c>
      <c r="F415" s="37" t="s">
        <v>743</v>
      </c>
      <c r="G415" s="38">
        <v>1</v>
      </c>
      <c r="H415" s="38">
        <v>1</v>
      </c>
      <c r="I415" s="37" t="s">
        <v>19</v>
      </c>
      <c r="J415" s="38">
        <v>6</v>
      </c>
      <c r="K415" s="39">
        <v>20964592.368974995</v>
      </c>
      <c r="L415" s="33"/>
      <c r="M415" s="32" t="s">
        <v>1484</v>
      </c>
      <c r="N415" s="62">
        <v>0</v>
      </c>
      <c r="O415" s="62">
        <v>0</v>
      </c>
      <c r="P415" s="65">
        <f t="shared" si="71"/>
        <v>0</v>
      </c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66">
        <f t="shared" si="72"/>
        <v>0</v>
      </c>
      <c r="AC415" s="66">
        <f t="shared" si="73"/>
        <v>0</v>
      </c>
      <c r="AD415" s="66">
        <f t="shared" si="74"/>
        <v>1</v>
      </c>
      <c r="AE415" s="66">
        <f t="shared" si="75"/>
        <v>0</v>
      </c>
      <c r="AF415" s="66">
        <f t="shared" si="76"/>
        <v>0</v>
      </c>
      <c r="AG415" s="66">
        <f t="shared" si="66"/>
        <v>0</v>
      </c>
      <c r="AH415" s="66">
        <f t="shared" si="67"/>
        <v>0</v>
      </c>
      <c r="AI415" s="66">
        <f t="shared" si="68"/>
        <v>6</v>
      </c>
      <c r="AJ415" s="66">
        <f t="shared" si="69"/>
        <v>0</v>
      </c>
      <c r="AK415" s="66">
        <f t="shared" si="70"/>
        <v>0</v>
      </c>
    </row>
    <row r="416" spans="1:37" ht="61.5" hidden="1" customHeight="1">
      <c r="A416" s="35" t="s">
        <v>1450</v>
      </c>
      <c r="B416" s="36" t="s">
        <v>239</v>
      </c>
      <c r="C416" s="37" t="s">
        <v>278</v>
      </c>
      <c r="D416" s="38">
        <v>108561</v>
      </c>
      <c r="E416" s="37" t="s">
        <v>744</v>
      </c>
      <c r="F416" s="37" t="s">
        <v>743</v>
      </c>
      <c r="G416" s="38">
        <v>1</v>
      </c>
      <c r="H416" s="38">
        <v>1</v>
      </c>
      <c r="I416" s="37" t="s">
        <v>139</v>
      </c>
      <c r="J416" s="38">
        <v>10</v>
      </c>
      <c r="K416" s="39">
        <v>31101560</v>
      </c>
      <c r="L416" s="33"/>
      <c r="M416" s="32" t="s">
        <v>1484</v>
      </c>
      <c r="N416" s="62">
        <v>0</v>
      </c>
      <c r="O416" s="62">
        <v>0</v>
      </c>
      <c r="P416" s="65">
        <f t="shared" si="71"/>
        <v>0</v>
      </c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66">
        <f t="shared" si="72"/>
        <v>0</v>
      </c>
      <c r="AC416" s="66">
        <f t="shared" si="73"/>
        <v>0</v>
      </c>
      <c r="AD416" s="66">
        <f t="shared" si="74"/>
        <v>1</v>
      </c>
      <c r="AE416" s="66">
        <f t="shared" si="75"/>
        <v>0</v>
      </c>
      <c r="AF416" s="66">
        <f t="shared" si="76"/>
        <v>0</v>
      </c>
      <c r="AG416" s="66">
        <f t="shared" si="66"/>
        <v>0</v>
      </c>
      <c r="AH416" s="66">
        <f t="shared" si="67"/>
        <v>0</v>
      </c>
      <c r="AI416" s="66">
        <f t="shared" si="68"/>
        <v>10</v>
      </c>
      <c r="AJ416" s="66">
        <f t="shared" si="69"/>
        <v>0</v>
      </c>
      <c r="AK416" s="66">
        <f t="shared" si="70"/>
        <v>0</v>
      </c>
    </row>
    <row r="417" spans="1:37" ht="61.5" hidden="1" customHeight="1">
      <c r="A417" s="35" t="s">
        <v>1450</v>
      </c>
      <c r="B417" s="36" t="s">
        <v>239</v>
      </c>
      <c r="C417" s="37" t="s">
        <v>278</v>
      </c>
      <c r="D417" s="38">
        <v>109028</v>
      </c>
      <c r="E417" s="37" t="s">
        <v>448</v>
      </c>
      <c r="F417" s="37" t="s">
        <v>446</v>
      </c>
      <c r="G417" s="38">
        <v>1</v>
      </c>
      <c r="H417" s="38">
        <v>1</v>
      </c>
      <c r="I417" s="37" t="s">
        <v>19</v>
      </c>
      <c r="J417" s="38">
        <v>6</v>
      </c>
      <c r="K417" s="39">
        <v>18892313</v>
      </c>
      <c r="L417" s="33"/>
      <c r="M417" s="32" t="s">
        <v>1484</v>
      </c>
      <c r="N417" s="62">
        <v>0</v>
      </c>
      <c r="O417" s="62">
        <v>0</v>
      </c>
      <c r="P417" s="65">
        <f t="shared" si="71"/>
        <v>0</v>
      </c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66">
        <f t="shared" si="72"/>
        <v>0</v>
      </c>
      <c r="AC417" s="66">
        <f t="shared" si="73"/>
        <v>0</v>
      </c>
      <c r="AD417" s="66">
        <f t="shared" si="74"/>
        <v>1</v>
      </c>
      <c r="AE417" s="66">
        <f t="shared" si="75"/>
        <v>0</v>
      </c>
      <c r="AF417" s="66">
        <f t="shared" si="76"/>
        <v>0</v>
      </c>
      <c r="AG417" s="66">
        <f t="shared" si="66"/>
        <v>0</v>
      </c>
      <c r="AH417" s="66">
        <f t="shared" si="67"/>
        <v>0</v>
      </c>
      <c r="AI417" s="66">
        <f t="shared" si="68"/>
        <v>6</v>
      </c>
      <c r="AJ417" s="66">
        <f t="shared" si="69"/>
        <v>0</v>
      </c>
      <c r="AK417" s="66">
        <f t="shared" si="70"/>
        <v>0</v>
      </c>
    </row>
    <row r="418" spans="1:37" ht="61.5" hidden="1" customHeight="1">
      <c r="A418" s="35" t="s">
        <v>1450</v>
      </c>
      <c r="B418" s="36" t="s">
        <v>239</v>
      </c>
      <c r="C418" s="37" t="s">
        <v>278</v>
      </c>
      <c r="D418" s="38">
        <v>108706</v>
      </c>
      <c r="E418" s="37" t="s">
        <v>747</v>
      </c>
      <c r="F418" s="37" t="s">
        <v>748</v>
      </c>
      <c r="G418" s="38">
        <v>1</v>
      </c>
      <c r="H418" s="38">
        <v>1</v>
      </c>
      <c r="I418" s="37" t="s">
        <v>135</v>
      </c>
      <c r="J418" s="38">
        <v>4</v>
      </c>
      <c r="K418" s="39">
        <v>10305900.5</v>
      </c>
      <c r="L418" s="33"/>
      <c r="M418" s="32" t="s">
        <v>1484</v>
      </c>
      <c r="N418" s="62">
        <v>0</v>
      </c>
      <c r="O418" s="62">
        <v>0</v>
      </c>
      <c r="P418" s="65">
        <f t="shared" si="71"/>
        <v>0</v>
      </c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66">
        <f t="shared" si="72"/>
        <v>0</v>
      </c>
      <c r="AC418" s="66">
        <f t="shared" si="73"/>
        <v>0</v>
      </c>
      <c r="AD418" s="66">
        <f t="shared" si="74"/>
        <v>1</v>
      </c>
      <c r="AE418" s="66">
        <f t="shared" si="75"/>
        <v>0</v>
      </c>
      <c r="AF418" s="66">
        <f t="shared" si="76"/>
        <v>0</v>
      </c>
      <c r="AG418" s="66">
        <f t="shared" si="66"/>
        <v>0</v>
      </c>
      <c r="AH418" s="66">
        <f t="shared" si="67"/>
        <v>0</v>
      </c>
      <c r="AI418" s="66">
        <f t="shared" si="68"/>
        <v>4</v>
      </c>
      <c r="AJ418" s="66">
        <f t="shared" si="69"/>
        <v>0</v>
      </c>
      <c r="AK418" s="66">
        <f t="shared" si="70"/>
        <v>0</v>
      </c>
    </row>
    <row r="419" spans="1:37" ht="61.5" hidden="1" customHeight="1">
      <c r="A419" s="35" t="s">
        <v>1450</v>
      </c>
      <c r="B419" s="36" t="s">
        <v>239</v>
      </c>
      <c r="C419" s="37" t="s">
        <v>278</v>
      </c>
      <c r="D419" s="38">
        <v>109034</v>
      </c>
      <c r="E419" s="37" t="s">
        <v>449</v>
      </c>
      <c r="F419" s="37" t="s">
        <v>446</v>
      </c>
      <c r="G419" s="38">
        <v>1</v>
      </c>
      <c r="H419" s="38">
        <v>1</v>
      </c>
      <c r="I419" s="37" t="s">
        <v>19</v>
      </c>
      <c r="J419" s="38">
        <v>6</v>
      </c>
      <c r="K419" s="39">
        <v>18892313</v>
      </c>
      <c r="L419" s="33"/>
      <c r="M419" s="32" t="s">
        <v>1484</v>
      </c>
      <c r="N419" s="62">
        <v>0</v>
      </c>
      <c r="O419" s="62">
        <v>0</v>
      </c>
      <c r="P419" s="65">
        <f t="shared" si="71"/>
        <v>0</v>
      </c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66">
        <f t="shared" si="72"/>
        <v>0</v>
      </c>
      <c r="AC419" s="66">
        <f t="shared" si="73"/>
        <v>0</v>
      </c>
      <c r="AD419" s="66">
        <f t="shared" si="74"/>
        <v>1</v>
      </c>
      <c r="AE419" s="66">
        <f t="shared" si="75"/>
        <v>0</v>
      </c>
      <c r="AF419" s="66">
        <f t="shared" si="76"/>
        <v>0</v>
      </c>
      <c r="AG419" s="66">
        <f t="shared" si="66"/>
        <v>0</v>
      </c>
      <c r="AH419" s="66">
        <f t="shared" si="67"/>
        <v>0</v>
      </c>
      <c r="AI419" s="66">
        <f t="shared" si="68"/>
        <v>6</v>
      </c>
      <c r="AJ419" s="66">
        <f t="shared" si="69"/>
        <v>0</v>
      </c>
      <c r="AK419" s="66">
        <f t="shared" si="70"/>
        <v>0</v>
      </c>
    </row>
    <row r="420" spans="1:37" ht="61.5" hidden="1" customHeight="1">
      <c r="A420" s="35" t="s">
        <v>1452</v>
      </c>
      <c r="B420" s="36" t="s">
        <v>239</v>
      </c>
      <c r="C420" s="37" t="s">
        <v>278</v>
      </c>
      <c r="D420" s="38">
        <v>308036</v>
      </c>
      <c r="E420" s="37" t="s">
        <v>279</v>
      </c>
      <c r="F420" s="37" t="s">
        <v>280</v>
      </c>
      <c r="G420" s="38">
        <v>1</v>
      </c>
      <c r="H420" s="38">
        <v>1</v>
      </c>
      <c r="I420" s="37" t="s">
        <v>281</v>
      </c>
      <c r="J420" s="38">
        <v>3</v>
      </c>
      <c r="K420" s="39">
        <v>27284941.227450006</v>
      </c>
      <c r="L420" s="33"/>
      <c r="M420" s="32" t="s">
        <v>1484</v>
      </c>
      <c r="N420" s="62">
        <v>0</v>
      </c>
      <c r="O420" s="62">
        <v>0</v>
      </c>
      <c r="P420" s="65">
        <f t="shared" si="71"/>
        <v>0</v>
      </c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66">
        <f t="shared" si="72"/>
        <v>0</v>
      </c>
      <c r="AC420" s="66">
        <f t="shared" si="73"/>
        <v>0</v>
      </c>
      <c r="AD420" s="66">
        <f t="shared" si="74"/>
        <v>1</v>
      </c>
      <c r="AE420" s="66">
        <f t="shared" si="75"/>
        <v>0</v>
      </c>
      <c r="AF420" s="66">
        <f t="shared" si="76"/>
        <v>0</v>
      </c>
      <c r="AG420" s="66">
        <f t="shared" si="66"/>
        <v>0</v>
      </c>
      <c r="AH420" s="66">
        <f t="shared" si="67"/>
        <v>0</v>
      </c>
      <c r="AI420" s="66">
        <f t="shared" si="68"/>
        <v>3</v>
      </c>
      <c r="AJ420" s="66">
        <f t="shared" si="69"/>
        <v>0</v>
      </c>
      <c r="AK420" s="66">
        <f t="shared" si="70"/>
        <v>0</v>
      </c>
    </row>
    <row r="421" spans="1:37" ht="61.5" hidden="1" customHeight="1">
      <c r="A421" s="35" t="s">
        <v>1450</v>
      </c>
      <c r="B421" s="36" t="s">
        <v>239</v>
      </c>
      <c r="C421" s="37" t="s">
        <v>278</v>
      </c>
      <c r="D421" s="38">
        <v>108680</v>
      </c>
      <c r="E421" s="37" t="s">
        <v>749</v>
      </c>
      <c r="F421" s="37" t="s">
        <v>750</v>
      </c>
      <c r="G421" s="38">
        <v>2</v>
      </c>
      <c r="H421" s="38">
        <v>1</v>
      </c>
      <c r="I421" s="37" t="s">
        <v>19</v>
      </c>
      <c r="J421" s="38">
        <v>6</v>
      </c>
      <c r="K421" s="39">
        <v>14518089.622275</v>
      </c>
      <c r="L421" s="33"/>
      <c r="M421" s="32" t="s">
        <v>1484</v>
      </c>
      <c r="N421" s="62">
        <v>0</v>
      </c>
      <c r="O421" s="62">
        <v>0</v>
      </c>
      <c r="P421" s="65">
        <f t="shared" si="71"/>
        <v>0</v>
      </c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66">
        <f t="shared" si="72"/>
        <v>0</v>
      </c>
      <c r="AC421" s="66">
        <f t="shared" si="73"/>
        <v>0</v>
      </c>
      <c r="AD421" s="66">
        <f t="shared" si="74"/>
        <v>1</v>
      </c>
      <c r="AE421" s="66">
        <f t="shared" si="75"/>
        <v>0</v>
      </c>
      <c r="AF421" s="66">
        <f t="shared" si="76"/>
        <v>0</v>
      </c>
      <c r="AG421" s="66">
        <f t="shared" si="66"/>
        <v>0</v>
      </c>
      <c r="AH421" s="66">
        <f t="shared" si="67"/>
        <v>0</v>
      </c>
      <c r="AI421" s="66">
        <f t="shared" si="68"/>
        <v>6</v>
      </c>
      <c r="AJ421" s="66">
        <f t="shared" si="69"/>
        <v>0</v>
      </c>
      <c r="AK421" s="66">
        <f t="shared" si="70"/>
        <v>0</v>
      </c>
    </row>
    <row r="422" spans="1:37" ht="61.5" hidden="1" customHeight="1">
      <c r="A422" s="35" t="s">
        <v>1450</v>
      </c>
      <c r="B422" s="36" t="s">
        <v>239</v>
      </c>
      <c r="C422" s="37" t="s">
        <v>278</v>
      </c>
      <c r="D422" s="38">
        <v>109181</v>
      </c>
      <c r="E422" s="37" t="s">
        <v>751</v>
      </c>
      <c r="F422" s="37" t="s">
        <v>752</v>
      </c>
      <c r="G422" s="38">
        <v>2</v>
      </c>
      <c r="H422" s="38">
        <v>1</v>
      </c>
      <c r="I422" s="37" t="s">
        <v>19</v>
      </c>
      <c r="J422" s="38">
        <v>6</v>
      </c>
      <c r="K422" s="39">
        <v>14360232.303125</v>
      </c>
      <c r="L422" s="33"/>
      <c r="M422" s="32" t="s">
        <v>1484</v>
      </c>
      <c r="N422" s="62">
        <v>0</v>
      </c>
      <c r="O422" s="62">
        <v>0</v>
      </c>
      <c r="P422" s="65">
        <f t="shared" si="71"/>
        <v>0</v>
      </c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66">
        <f t="shared" si="72"/>
        <v>0</v>
      </c>
      <c r="AC422" s="66">
        <f t="shared" si="73"/>
        <v>0</v>
      </c>
      <c r="AD422" s="66">
        <f t="shared" si="74"/>
        <v>1</v>
      </c>
      <c r="AE422" s="66">
        <f t="shared" si="75"/>
        <v>0</v>
      </c>
      <c r="AF422" s="66">
        <f t="shared" si="76"/>
        <v>0</v>
      </c>
      <c r="AG422" s="66">
        <f t="shared" si="66"/>
        <v>0</v>
      </c>
      <c r="AH422" s="66">
        <f t="shared" si="67"/>
        <v>0</v>
      </c>
      <c r="AI422" s="66">
        <f t="shared" si="68"/>
        <v>6</v>
      </c>
      <c r="AJ422" s="66">
        <f t="shared" si="69"/>
        <v>0</v>
      </c>
      <c r="AK422" s="66">
        <f t="shared" si="70"/>
        <v>0</v>
      </c>
    </row>
    <row r="423" spans="1:37" ht="61.5" hidden="1" customHeight="1">
      <c r="A423" s="35" t="s">
        <v>1450</v>
      </c>
      <c r="B423" s="36" t="s">
        <v>239</v>
      </c>
      <c r="C423" s="37" t="s">
        <v>278</v>
      </c>
      <c r="D423" s="38">
        <v>109191</v>
      </c>
      <c r="E423" s="37" t="s">
        <v>753</v>
      </c>
      <c r="F423" s="37" t="s">
        <v>752</v>
      </c>
      <c r="G423" s="38">
        <v>2</v>
      </c>
      <c r="H423" s="38">
        <v>1</v>
      </c>
      <c r="I423" s="37" t="s">
        <v>19</v>
      </c>
      <c r="J423" s="38">
        <v>6</v>
      </c>
      <c r="K423" s="39">
        <v>14729340.492425</v>
      </c>
      <c r="L423" s="33"/>
      <c r="M423" s="32" t="s">
        <v>1484</v>
      </c>
      <c r="N423" s="62">
        <v>0</v>
      </c>
      <c r="O423" s="62">
        <v>0</v>
      </c>
      <c r="P423" s="65">
        <f t="shared" si="71"/>
        <v>0</v>
      </c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66">
        <f t="shared" si="72"/>
        <v>0</v>
      </c>
      <c r="AC423" s="66">
        <f t="shared" si="73"/>
        <v>0</v>
      </c>
      <c r="AD423" s="66">
        <f t="shared" si="74"/>
        <v>1</v>
      </c>
      <c r="AE423" s="66">
        <f t="shared" si="75"/>
        <v>0</v>
      </c>
      <c r="AF423" s="66">
        <f t="shared" si="76"/>
        <v>0</v>
      </c>
      <c r="AG423" s="66">
        <f t="shared" si="66"/>
        <v>0</v>
      </c>
      <c r="AH423" s="66">
        <f t="shared" si="67"/>
        <v>0</v>
      </c>
      <c r="AI423" s="66">
        <f t="shared" si="68"/>
        <v>6</v>
      </c>
      <c r="AJ423" s="66">
        <f t="shared" si="69"/>
        <v>0</v>
      </c>
      <c r="AK423" s="66">
        <f t="shared" si="70"/>
        <v>0</v>
      </c>
    </row>
    <row r="424" spans="1:37" ht="61.5" hidden="1" customHeight="1">
      <c r="A424" s="35" t="s">
        <v>1450</v>
      </c>
      <c r="B424" s="36" t="s">
        <v>239</v>
      </c>
      <c r="C424" s="37" t="s">
        <v>278</v>
      </c>
      <c r="D424" s="38">
        <v>109003</v>
      </c>
      <c r="E424" s="37" t="s">
        <v>283</v>
      </c>
      <c r="F424" s="37" t="s">
        <v>282</v>
      </c>
      <c r="G424" s="38">
        <v>3</v>
      </c>
      <c r="H424" s="38">
        <v>1</v>
      </c>
      <c r="I424" s="37" t="s">
        <v>19</v>
      </c>
      <c r="J424" s="38">
        <v>6</v>
      </c>
      <c r="K424" s="39">
        <v>17042488.6116</v>
      </c>
      <c r="L424" s="33"/>
      <c r="M424" s="32" t="s">
        <v>1503</v>
      </c>
      <c r="N424" s="62">
        <v>0.2</v>
      </c>
      <c r="O424" s="62">
        <v>0.2</v>
      </c>
      <c r="P424" s="65">
        <f t="shared" si="71"/>
        <v>0</v>
      </c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66">
        <f t="shared" si="72"/>
        <v>0</v>
      </c>
      <c r="AC424" s="66">
        <f t="shared" si="73"/>
        <v>0</v>
      </c>
      <c r="AD424" s="66">
        <f t="shared" si="74"/>
        <v>0</v>
      </c>
      <c r="AE424" s="66">
        <f t="shared" si="75"/>
        <v>1</v>
      </c>
      <c r="AF424" s="66">
        <f t="shared" si="76"/>
        <v>0</v>
      </c>
      <c r="AG424" s="66">
        <f t="shared" si="66"/>
        <v>0</v>
      </c>
      <c r="AH424" s="66">
        <f t="shared" si="67"/>
        <v>0</v>
      </c>
      <c r="AI424" s="66">
        <f t="shared" si="68"/>
        <v>0</v>
      </c>
      <c r="AJ424" s="66">
        <f t="shared" si="69"/>
        <v>6</v>
      </c>
      <c r="AK424" s="66">
        <f t="shared" si="70"/>
        <v>0</v>
      </c>
    </row>
    <row r="425" spans="1:37" ht="61.5" hidden="1" customHeight="1">
      <c r="A425" s="35" t="s">
        <v>1450</v>
      </c>
      <c r="B425" s="36" t="s">
        <v>239</v>
      </c>
      <c r="C425" s="37" t="s">
        <v>278</v>
      </c>
      <c r="D425" s="38">
        <v>108951</v>
      </c>
      <c r="E425" s="37" t="s">
        <v>754</v>
      </c>
      <c r="F425" s="37" t="s">
        <v>755</v>
      </c>
      <c r="G425" s="38">
        <v>3</v>
      </c>
      <c r="H425" s="38">
        <v>1</v>
      </c>
      <c r="I425" s="37" t="s">
        <v>80</v>
      </c>
      <c r="J425" s="38">
        <v>4</v>
      </c>
      <c r="K425" s="39">
        <v>12130250</v>
      </c>
      <c r="L425" s="33"/>
      <c r="M425" s="32" t="s">
        <v>1503</v>
      </c>
      <c r="N425" s="62">
        <v>0.15</v>
      </c>
      <c r="O425" s="62">
        <v>0.15</v>
      </c>
      <c r="P425" s="65">
        <f t="shared" si="71"/>
        <v>0</v>
      </c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66">
        <f t="shared" si="72"/>
        <v>0</v>
      </c>
      <c r="AC425" s="66">
        <f t="shared" si="73"/>
        <v>0</v>
      </c>
      <c r="AD425" s="66">
        <f t="shared" si="74"/>
        <v>0</v>
      </c>
      <c r="AE425" s="66">
        <f t="shared" si="75"/>
        <v>1</v>
      </c>
      <c r="AF425" s="66">
        <f t="shared" si="76"/>
        <v>0</v>
      </c>
      <c r="AG425" s="66">
        <f t="shared" si="66"/>
        <v>0</v>
      </c>
      <c r="AH425" s="66">
        <f t="shared" si="67"/>
        <v>0</v>
      </c>
      <c r="AI425" s="66">
        <f t="shared" si="68"/>
        <v>0</v>
      </c>
      <c r="AJ425" s="66">
        <f t="shared" si="69"/>
        <v>4</v>
      </c>
      <c r="AK425" s="66">
        <f t="shared" si="70"/>
        <v>0</v>
      </c>
    </row>
    <row r="426" spans="1:37" ht="61.5" hidden="1" customHeight="1">
      <c r="A426" s="35" t="s">
        <v>1450</v>
      </c>
      <c r="B426" s="36" t="s">
        <v>239</v>
      </c>
      <c r="C426" s="37" t="s">
        <v>278</v>
      </c>
      <c r="D426" s="38">
        <v>109127</v>
      </c>
      <c r="E426" s="37" t="s">
        <v>762</v>
      </c>
      <c r="F426" s="37" t="s">
        <v>763</v>
      </c>
      <c r="G426" s="38">
        <v>3</v>
      </c>
      <c r="H426" s="38">
        <v>1</v>
      </c>
      <c r="I426" s="37" t="s">
        <v>80</v>
      </c>
      <c r="J426" s="38">
        <v>4</v>
      </c>
      <c r="K426" s="39">
        <v>12531250</v>
      </c>
      <c r="L426" s="33"/>
      <c r="M426" s="32" t="s">
        <v>1503</v>
      </c>
      <c r="N426" s="62">
        <v>0.18</v>
      </c>
      <c r="O426" s="62">
        <v>0.18</v>
      </c>
      <c r="P426" s="65">
        <f t="shared" si="71"/>
        <v>0</v>
      </c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66">
        <f t="shared" si="72"/>
        <v>0</v>
      </c>
      <c r="AC426" s="66">
        <f t="shared" si="73"/>
        <v>0</v>
      </c>
      <c r="AD426" s="66">
        <f t="shared" si="74"/>
        <v>0</v>
      </c>
      <c r="AE426" s="66">
        <f t="shared" si="75"/>
        <v>1</v>
      </c>
      <c r="AF426" s="66">
        <f t="shared" si="76"/>
        <v>0</v>
      </c>
      <c r="AG426" s="66">
        <f t="shared" si="66"/>
        <v>0</v>
      </c>
      <c r="AH426" s="66">
        <f t="shared" si="67"/>
        <v>0</v>
      </c>
      <c r="AI426" s="66">
        <f t="shared" si="68"/>
        <v>0</v>
      </c>
      <c r="AJ426" s="66">
        <f t="shared" si="69"/>
        <v>4</v>
      </c>
      <c r="AK426" s="66">
        <f t="shared" si="70"/>
        <v>0</v>
      </c>
    </row>
    <row r="427" spans="1:37" ht="61.5" hidden="1" customHeight="1">
      <c r="A427" s="35" t="s">
        <v>1450</v>
      </c>
      <c r="B427" s="36" t="s">
        <v>239</v>
      </c>
      <c r="C427" s="37" t="s">
        <v>278</v>
      </c>
      <c r="D427" s="38">
        <v>108655</v>
      </c>
      <c r="E427" s="37" t="s">
        <v>758</v>
      </c>
      <c r="F427" s="37" t="s">
        <v>756</v>
      </c>
      <c r="G427" s="38">
        <v>3</v>
      </c>
      <c r="H427" s="38">
        <v>1</v>
      </c>
      <c r="I427" s="37" t="s">
        <v>80</v>
      </c>
      <c r="J427" s="38">
        <v>4</v>
      </c>
      <c r="K427" s="39">
        <v>12531250</v>
      </c>
      <c r="L427" s="33"/>
      <c r="M427" s="32" t="s">
        <v>1503</v>
      </c>
      <c r="N427" s="62">
        <v>0.3</v>
      </c>
      <c r="O427" s="62">
        <v>0.3</v>
      </c>
      <c r="P427" s="65">
        <f t="shared" si="71"/>
        <v>0</v>
      </c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66">
        <f t="shared" si="72"/>
        <v>0</v>
      </c>
      <c r="AC427" s="66">
        <f t="shared" si="73"/>
        <v>0</v>
      </c>
      <c r="AD427" s="66">
        <f t="shared" si="74"/>
        <v>0</v>
      </c>
      <c r="AE427" s="66">
        <f t="shared" si="75"/>
        <v>1</v>
      </c>
      <c r="AF427" s="66">
        <f t="shared" si="76"/>
        <v>0</v>
      </c>
      <c r="AG427" s="66">
        <f t="shared" si="66"/>
        <v>0</v>
      </c>
      <c r="AH427" s="66">
        <f t="shared" si="67"/>
        <v>0</v>
      </c>
      <c r="AI427" s="66">
        <f t="shared" si="68"/>
        <v>0</v>
      </c>
      <c r="AJ427" s="66">
        <f t="shared" si="69"/>
        <v>4</v>
      </c>
      <c r="AK427" s="66">
        <f t="shared" si="70"/>
        <v>0</v>
      </c>
    </row>
    <row r="428" spans="1:37" ht="61.5" hidden="1" customHeight="1">
      <c r="A428" s="35" t="s">
        <v>1450</v>
      </c>
      <c r="B428" s="36" t="s">
        <v>239</v>
      </c>
      <c r="C428" s="37" t="s">
        <v>278</v>
      </c>
      <c r="D428" s="38">
        <v>108658</v>
      </c>
      <c r="E428" s="37" t="s">
        <v>757</v>
      </c>
      <c r="F428" s="37" t="s">
        <v>756</v>
      </c>
      <c r="G428" s="38">
        <v>3</v>
      </c>
      <c r="H428" s="38">
        <v>1</v>
      </c>
      <c r="I428" s="37" t="s">
        <v>80</v>
      </c>
      <c r="J428" s="38">
        <v>4</v>
      </c>
      <c r="K428" s="39">
        <v>12531250</v>
      </c>
      <c r="L428" s="33"/>
      <c r="M428" s="32" t="s">
        <v>1484</v>
      </c>
      <c r="N428" s="62">
        <v>0</v>
      </c>
      <c r="O428" s="62">
        <v>0</v>
      </c>
      <c r="P428" s="65">
        <f t="shared" si="71"/>
        <v>0</v>
      </c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66">
        <f t="shared" si="72"/>
        <v>0</v>
      </c>
      <c r="AC428" s="66">
        <f t="shared" si="73"/>
        <v>0</v>
      </c>
      <c r="AD428" s="66">
        <f t="shared" si="74"/>
        <v>1</v>
      </c>
      <c r="AE428" s="66">
        <f t="shared" si="75"/>
        <v>0</v>
      </c>
      <c r="AF428" s="66">
        <f t="shared" si="76"/>
        <v>0</v>
      </c>
      <c r="AG428" s="66">
        <f t="shared" si="66"/>
        <v>0</v>
      </c>
      <c r="AH428" s="66">
        <f t="shared" si="67"/>
        <v>0</v>
      </c>
      <c r="AI428" s="66">
        <f t="shared" si="68"/>
        <v>4</v>
      </c>
      <c r="AJ428" s="66">
        <f t="shared" si="69"/>
        <v>0</v>
      </c>
      <c r="AK428" s="66">
        <f t="shared" si="70"/>
        <v>0</v>
      </c>
    </row>
    <row r="429" spans="1:37" ht="61.5" hidden="1" customHeight="1">
      <c r="A429" s="35" t="s">
        <v>1450</v>
      </c>
      <c r="B429" s="36" t="s">
        <v>239</v>
      </c>
      <c r="C429" s="37" t="s">
        <v>278</v>
      </c>
      <c r="D429" s="38">
        <v>108659</v>
      </c>
      <c r="E429" s="37" t="s">
        <v>236</v>
      </c>
      <c r="F429" s="37" t="s">
        <v>756</v>
      </c>
      <c r="G429" s="38">
        <v>3</v>
      </c>
      <c r="H429" s="38">
        <v>1</v>
      </c>
      <c r="I429" s="37" t="s">
        <v>19</v>
      </c>
      <c r="J429" s="38">
        <v>6</v>
      </c>
      <c r="K429" s="39">
        <v>14530824.560225002</v>
      </c>
      <c r="L429" s="33"/>
      <c r="M429" s="32" t="s">
        <v>1503</v>
      </c>
      <c r="N429" s="62">
        <v>0.2</v>
      </c>
      <c r="O429" s="62">
        <v>0.2</v>
      </c>
      <c r="P429" s="65">
        <f t="shared" si="71"/>
        <v>0</v>
      </c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66">
        <f t="shared" si="72"/>
        <v>0</v>
      </c>
      <c r="AC429" s="66">
        <f t="shared" si="73"/>
        <v>0</v>
      </c>
      <c r="AD429" s="66">
        <f t="shared" si="74"/>
        <v>0</v>
      </c>
      <c r="AE429" s="66">
        <f t="shared" si="75"/>
        <v>1</v>
      </c>
      <c r="AF429" s="66">
        <f t="shared" si="76"/>
        <v>0</v>
      </c>
      <c r="AG429" s="66">
        <f t="shared" si="66"/>
        <v>0</v>
      </c>
      <c r="AH429" s="66">
        <f t="shared" si="67"/>
        <v>0</v>
      </c>
      <c r="AI429" s="66">
        <f t="shared" si="68"/>
        <v>0</v>
      </c>
      <c r="AJ429" s="66">
        <f t="shared" si="69"/>
        <v>6</v>
      </c>
      <c r="AK429" s="66">
        <f t="shared" si="70"/>
        <v>0</v>
      </c>
    </row>
    <row r="430" spans="1:37" ht="61.5" hidden="1" customHeight="1">
      <c r="A430" s="35" t="s">
        <v>1451</v>
      </c>
      <c r="B430" s="36" t="s">
        <v>239</v>
      </c>
      <c r="C430" s="37" t="s">
        <v>278</v>
      </c>
      <c r="D430" s="38">
        <v>308010</v>
      </c>
      <c r="E430" s="37" t="s">
        <v>759</v>
      </c>
      <c r="F430" s="37" t="s">
        <v>760</v>
      </c>
      <c r="G430" s="38">
        <v>3</v>
      </c>
      <c r="H430" s="38">
        <v>1</v>
      </c>
      <c r="I430" s="37" t="s">
        <v>80</v>
      </c>
      <c r="J430" s="38">
        <v>4</v>
      </c>
      <c r="K430" s="39">
        <v>12531250</v>
      </c>
      <c r="L430" s="33"/>
      <c r="M430" s="32" t="s">
        <v>1503</v>
      </c>
      <c r="N430" s="62">
        <v>0.15</v>
      </c>
      <c r="O430" s="62">
        <v>0.15</v>
      </c>
      <c r="P430" s="65">
        <f t="shared" si="71"/>
        <v>0</v>
      </c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66">
        <f t="shared" si="72"/>
        <v>0</v>
      </c>
      <c r="AC430" s="66">
        <f t="shared" si="73"/>
        <v>0</v>
      </c>
      <c r="AD430" s="66">
        <f t="shared" si="74"/>
        <v>0</v>
      </c>
      <c r="AE430" s="66">
        <f t="shared" si="75"/>
        <v>1</v>
      </c>
      <c r="AF430" s="66">
        <f t="shared" si="76"/>
        <v>0</v>
      </c>
      <c r="AG430" s="66">
        <f t="shared" si="66"/>
        <v>0</v>
      </c>
      <c r="AH430" s="66">
        <f t="shared" si="67"/>
        <v>0</v>
      </c>
      <c r="AI430" s="66">
        <f t="shared" si="68"/>
        <v>0</v>
      </c>
      <c r="AJ430" s="66">
        <f t="shared" si="69"/>
        <v>4</v>
      </c>
      <c r="AK430" s="66">
        <f t="shared" si="70"/>
        <v>0</v>
      </c>
    </row>
    <row r="431" spans="1:37" ht="61.5" hidden="1" customHeight="1">
      <c r="A431" s="35" t="s">
        <v>1450</v>
      </c>
      <c r="B431" s="36" t="s">
        <v>239</v>
      </c>
      <c r="C431" s="37" t="s">
        <v>278</v>
      </c>
      <c r="D431" s="38">
        <v>108664</v>
      </c>
      <c r="E431" s="37" t="s">
        <v>761</v>
      </c>
      <c r="F431" s="37" t="s">
        <v>756</v>
      </c>
      <c r="G431" s="38">
        <v>3</v>
      </c>
      <c r="H431" s="38">
        <v>1</v>
      </c>
      <c r="I431" s="37" t="s">
        <v>80</v>
      </c>
      <c r="J431" s="38">
        <v>4</v>
      </c>
      <c r="K431" s="39">
        <v>12531250</v>
      </c>
      <c r="L431" s="33"/>
      <c r="M431" s="32" t="s">
        <v>1503</v>
      </c>
      <c r="N431" s="62">
        <v>0.35</v>
      </c>
      <c r="O431" s="62">
        <v>0.35</v>
      </c>
      <c r="P431" s="65">
        <f t="shared" si="71"/>
        <v>0</v>
      </c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66">
        <f t="shared" si="72"/>
        <v>0</v>
      </c>
      <c r="AC431" s="66">
        <f t="shared" si="73"/>
        <v>0</v>
      </c>
      <c r="AD431" s="66">
        <f t="shared" si="74"/>
        <v>0</v>
      </c>
      <c r="AE431" s="66">
        <f t="shared" si="75"/>
        <v>1</v>
      </c>
      <c r="AF431" s="66">
        <f t="shared" si="76"/>
        <v>0</v>
      </c>
      <c r="AG431" s="66">
        <f t="shared" si="66"/>
        <v>0</v>
      </c>
      <c r="AH431" s="66">
        <f t="shared" si="67"/>
        <v>0</v>
      </c>
      <c r="AI431" s="66">
        <f t="shared" si="68"/>
        <v>0</v>
      </c>
      <c r="AJ431" s="66">
        <f t="shared" si="69"/>
        <v>4</v>
      </c>
      <c r="AK431" s="66">
        <f t="shared" si="70"/>
        <v>0</v>
      </c>
    </row>
    <row r="432" spans="1:37" ht="61.5" hidden="1" customHeight="1">
      <c r="A432" s="35" t="s">
        <v>1450</v>
      </c>
      <c r="B432" s="36" t="s">
        <v>239</v>
      </c>
      <c r="C432" s="37" t="s">
        <v>278</v>
      </c>
      <c r="D432" s="38">
        <v>108511</v>
      </c>
      <c r="E432" s="37" t="s">
        <v>764</v>
      </c>
      <c r="F432" s="37" t="s">
        <v>765</v>
      </c>
      <c r="G432" s="38">
        <v>4</v>
      </c>
      <c r="H432" s="38">
        <v>1</v>
      </c>
      <c r="I432" s="37" t="s">
        <v>42</v>
      </c>
      <c r="J432" s="38">
        <v>16</v>
      </c>
      <c r="K432" s="39">
        <v>43703997.02375</v>
      </c>
      <c r="L432" s="33"/>
      <c r="M432" s="32" t="s">
        <v>1503</v>
      </c>
      <c r="N432" s="62">
        <v>0.65</v>
      </c>
      <c r="O432" s="62">
        <v>0.65</v>
      </c>
      <c r="P432" s="65">
        <f t="shared" si="71"/>
        <v>0</v>
      </c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66">
        <f t="shared" si="72"/>
        <v>0</v>
      </c>
      <c r="AC432" s="66">
        <f t="shared" si="73"/>
        <v>0</v>
      </c>
      <c r="AD432" s="66">
        <f t="shared" si="74"/>
        <v>0</v>
      </c>
      <c r="AE432" s="66">
        <f t="shared" si="75"/>
        <v>1</v>
      </c>
      <c r="AF432" s="66">
        <f t="shared" si="76"/>
        <v>0</v>
      </c>
      <c r="AG432" s="66">
        <f t="shared" si="66"/>
        <v>0</v>
      </c>
      <c r="AH432" s="66">
        <f t="shared" si="67"/>
        <v>0</v>
      </c>
      <c r="AI432" s="66">
        <f t="shared" si="68"/>
        <v>0</v>
      </c>
      <c r="AJ432" s="66">
        <f t="shared" si="69"/>
        <v>16</v>
      </c>
      <c r="AK432" s="66">
        <f t="shared" si="70"/>
        <v>0</v>
      </c>
    </row>
    <row r="433" spans="1:37" s="16" customFormat="1" ht="61.5" hidden="1" customHeight="1">
      <c r="A433" s="35" t="s">
        <v>1450</v>
      </c>
      <c r="B433" s="43" t="s">
        <v>239</v>
      </c>
      <c r="C433" s="41" t="s">
        <v>278</v>
      </c>
      <c r="D433" s="44">
        <v>108816</v>
      </c>
      <c r="E433" s="41" t="s">
        <v>1411</v>
      </c>
      <c r="F433" s="41" t="s">
        <v>770</v>
      </c>
      <c r="G433" s="44">
        <v>4</v>
      </c>
      <c r="H433" s="44">
        <v>1</v>
      </c>
      <c r="I433" s="41" t="s">
        <v>74</v>
      </c>
      <c r="J433" s="44">
        <v>2</v>
      </c>
      <c r="K433" s="39">
        <v>3808567.6850249995</v>
      </c>
      <c r="L433" s="33"/>
      <c r="M433" s="32" t="s">
        <v>1503</v>
      </c>
      <c r="N433" s="62">
        <v>0.55000000000000004</v>
      </c>
      <c r="O433" s="62">
        <v>0.55000000000000004</v>
      </c>
      <c r="P433" s="65">
        <f t="shared" si="71"/>
        <v>0</v>
      </c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66">
        <f t="shared" si="72"/>
        <v>0</v>
      </c>
      <c r="AC433" s="66">
        <f t="shared" si="73"/>
        <v>0</v>
      </c>
      <c r="AD433" s="66">
        <f t="shared" si="74"/>
        <v>0</v>
      </c>
      <c r="AE433" s="66">
        <f t="shared" si="75"/>
        <v>1</v>
      </c>
      <c r="AF433" s="66">
        <f t="shared" si="76"/>
        <v>0</v>
      </c>
      <c r="AG433" s="66">
        <f t="shared" si="66"/>
        <v>0</v>
      </c>
      <c r="AH433" s="66">
        <f t="shared" si="67"/>
        <v>0</v>
      </c>
      <c r="AI433" s="66">
        <f t="shared" si="68"/>
        <v>0</v>
      </c>
      <c r="AJ433" s="66">
        <f t="shared" si="69"/>
        <v>2</v>
      </c>
      <c r="AK433" s="66">
        <f t="shared" si="70"/>
        <v>0</v>
      </c>
    </row>
    <row r="434" spans="1:37" ht="61.5" hidden="1" customHeight="1">
      <c r="A434" s="35" t="s">
        <v>1450</v>
      </c>
      <c r="B434" s="36" t="s">
        <v>239</v>
      </c>
      <c r="C434" s="37" t="s">
        <v>278</v>
      </c>
      <c r="D434" s="38">
        <v>109205</v>
      </c>
      <c r="E434" s="37" t="s">
        <v>771</v>
      </c>
      <c r="F434" s="37" t="s">
        <v>772</v>
      </c>
      <c r="G434" s="38">
        <v>4</v>
      </c>
      <c r="H434" s="38">
        <v>1</v>
      </c>
      <c r="I434" s="37" t="s">
        <v>19</v>
      </c>
      <c r="J434" s="38">
        <v>6</v>
      </c>
      <c r="K434" s="39">
        <v>14272803.325750001</v>
      </c>
      <c r="L434" s="33"/>
      <c r="M434" s="32" t="s">
        <v>1503</v>
      </c>
      <c r="N434" s="62">
        <v>0.3</v>
      </c>
      <c r="O434" s="62">
        <v>0.3</v>
      </c>
      <c r="P434" s="65">
        <f t="shared" si="71"/>
        <v>0</v>
      </c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66">
        <f t="shared" si="72"/>
        <v>0</v>
      </c>
      <c r="AC434" s="66">
        <f t="shared" si="73"/>
        <v>0</v>
      </c>
      <c r="AD434" s="66">
        <f t="shared" si="74"/>
        <v>0</v>
      </c>
      <c r="AE434" s="66">
        <f t="shared" si="75"/>
        <v>1</v>
      </c>
      <c r="AF434" s="66">
        <f t="shared" si="76"/>
        <v>0</v>
      </c>
      <c r="AG434" s="66">
        <f t="shared" si="66"/>
        <v>0</v>
      </c>
      <c r="AH434" s="66">
        <f t="shared" si="67"/>
        <v>0</v>
      </c>
      <c r="AI434" s="66">
        <f t="shared" si="68"/>
        <v>0</v>
      </c>
      <c r="AJ434" s="66">
        <f t="shared" si="69"/>
        <v>6</v>
      </c>
      <c r="AK434" s="66">
        <f t="shared" si="70"/>
        <v>0</v>
      </c>
    </row>
    <row r="435" spans="1:37" ht="61.5" hidden="1" customHeight="1">
      <c r="A435" s="35" t="s">
        <v>1450</v>
      </c>
      <c r="B435" s="36" t="s">
        <v>239</v>
      </c>
      <c r="C435" s="37" t="s">
        <v>278</v>
      </c>
      <c r="D435" s="38">
        <v>108607</v>
      </c>
      <c r="E435" s="37" t="s">
        <v>767</v>
      </c>
      <c r="F435" s="37" t="s">
        <v>766</v>
      </c>
      <c r="G435" s="38">
        <v>4</v>
      </c>
      <c r="H435" s="38">
        <v>1</v>
      </c>
      <c r="I435" s="37" t="s">
        <v>768</v>
      </c>
      <c r="J435" s="38">
        <v>12</v>
      </c>
      <c r="K435" s="39">
        <v>31719803.133449994</v>
      </c>
      <c r="L435" s="33"/>
      <c r="M435" s="32" t="s">
        <v>1503</v>
      </c>
      <c r="N435" s="62">
        <v>0.25</v>
      </c>
      <c r="O435" s="62">
        <v>0.25</v>
      </c>
      <c r="P435" s="65">
        <f t="shared" si="71"/>
        <v>0</v>
      </c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66">
        <f t="shared" si="72"/>
        <v>0</v>
      </c>
      <c r="AC435" s="66">
        <f t="shared" si="73"/>
        <v>0</v>
      </c>
      <c r="AD435" s="66">
        <f t="shared" si="74"/>
        <v>0</v>
      </c>
      <c r="AE435" s="66">
        <f t="shared" si="75"/>
        <v>1</v>
      </c>
      <c r="AF435" s="66">
        <f t="shared" si="76"/>
        <v>0</v>
      </c>
      <c r="AG435" s="66">
        <f t="shared" si="66"/>
        <v>0</v>
      </c>
      <c r="AH435" s="66">
        <f t="shared" si="67"/>
        <v>0</v>
      </c>
      <c r="AI435" s="66">
        <f t="shared" si="68"/>
        <v>0</v>
      </c>
      <c r="AJ435" s="66">
        <f t="shared" si="69"/>
        <v>12</v>
      </c>
      <c r="AK435" s="66">
        <f t="shared" si="70"/>
        <v>0</v>
      </c>
    </row>
    <row r="436" spans="1:37" ht="61.5" hidden="1" customHeight="1">
      <c r="A436" s="35" t="s">
        <v>1450</v>
      </c>
      <c r="B436" s="36" t="s">
        <v>239</v>
      </c>
      <c r="C436" s="37" t="s">
        <v>278</v>
      </c>
      <c r="D436" s="38">
        <v>108824</v>
      </c>
      <c r="E436" s="37" t="s">
        <v>769</v>
      </c>
      <c r="F436" s="37" t="s">
        <v>770</v>
      </c>
      <c r="G436" s="38">
        <v>4</v>
      </c>
      <c r="H436" s="38">
        <v>1</v>
      </c>
      <c r="I436" s="37" t="s">
        <v>19</v>
      </c>
      <c r="J436" s="38">
        <v>6</v>
      </c>
      <c r="K436" s="39">
        <v>14272803.325750001</v>
      </c>
      <c r="L436" s="33"/>
      <c r="M436" s="32" t="s">
        <v>1503</v>
      </c>
      <c r="N436" s="62">
        <v>7.0000000000000007E-2</v>
      </c>
      <c r="O436" s="62">
        <v>7.0000000000000007E-2</v>
      </c>
      <c r="P436" s="65">
        <f t="shared" si="71"/>
        <v>0</v>
      </c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66">
        <f t="shared" si="72"/>
        <v>0</v>
      </c>
      <c r="AC436" s="66">
        <f t="shared" si="73"/>
        <v>0</v>
      </c>
      <c r="AD436" s="66">
        <f t="shared" si="74"/>
        <v>0</v>
      </c>
      <c r="AE436" s="66">
        <f t="shared" si="75"/>
        <v>1</v>
      </c>
      <c r="AF436" s="66">
        <f t="shared" si="76"/>
        <v>0</v>
      </c>
      <c r="AG436" s="66">
        <f t="shared" si="66"/>
        <v>0</v>
      </c>
      <c r="AH436" s="66">
        <f t="shared" si="67"/>
        <v>0</v>
      </c>
      <c r="AI436" s="66">
        <f t="shared" si="68"/>
        <v>0</v>
      </c>
      <c r="AJ436" s="66">
        <f t="shared" si="69"/>
        <v>6</v>
      </c>
      <c r="AK436" s="66">
        <f t="shared" si="70"/>
        <v>0</v>
      </c>
    </row>
    <row r="437" spans="1:37" ht="61.5" hidden="1" customHeight="1">
      <c r="A437" s="35" t="s">
        <v>1450</v>
      </c>
      <c r="B437" s="36" t="s">
        <v>239</v>
      </c>
      <c r="C437" s="37" t="s">
        <v>773</v>
      </c>
      <c r="D437" s="38">
        <v>109396</v>
      </c>
      <c r="E437" s="37" t="s">
        <v>776</v>
      </c>
      <c r="F437" s="37" t="s">
        <v>777</v>
      </c>
      <c r="G437" s="38">
        <v>1</v>
      </c>
      <c r="H437" s="38">
        <v>1</v>
      </c>
      <c r="I437" s="37" t="s">
        <v>40</v>
      </c>
      <c r="J437" s="38">
        <v>8</v>
      </c>
      <c r="K437" s="39">
        <v>22003064.454925001</v>
      </c>
      <c r="L437" s="33"/>
      <c r="M437" s="32" t="s">
        <v>1503</v>
      </c>
      <c r="N437" s="62">
        <v>0.05</v>
      </c>
      <c r="O437" s="62">
        <v>0.1</v>
      </c>
      <c r="P437" s="65">
        <f t="shared" si="71"/>
        <v>0.05</v>
      </c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66">
        <f t="shared" si="72"/>
        <v>0</v>
      </c>
      <c r="AC437" s="66">
        <f t="shared" si="73"/>
        <v>0</v>
      </c>
      <c r="AD437" s="66">
        <f t="shared" si="74"/>
        <v>0</v>
      </c>
      <c r="AE437" s="66">
        <f t="shared" si="75"/>
        <v>1</v>
      </c>
      <c r="AF437" s="66">
        <f t="shared" si="76"/>
        <v>0</v>
      </c>
      <c r="AG437" s="66">
        <f t="shared" si="66"/>
        <v>0</v>
      </c>
      <c r="AH437" s="66">
        <f t="shared" si="67"/>
        <v>0</v>
      </c>
      <c r="AI437" s="66">
        <f t="shared" si="68"/>
        <v>0</v>
      </c>
      <c r="AJ437" s="66">
        <f t="shared" si="69"/>
        <v>8</v>
      </c>
      <c r="AK437" s="66">
        <f t="shared" si="70"/>
        <v>0</v>
      </c>
    </row>
    <row r="438" spans="1:37" ht="61.5" hidden="1" customHeight="1">
      <c r="A438" s="35" t="s">
        <v>1450</v>
      </c>
      <c r="B438" s="36" t="s">
        <v>239</v>
      </c>
      <c r="C438" s="37" t="s">
        <v>773</v>
      </c>
      <c r="D438" s="38">
        <v>109372</v>
      </c>
      <c r="E438" s="37" t="s">
        <v>774</v>
      </c>
      <c r="F438" s="37" t="s">
        <v>775</v>
      </c>
      <c r="G438" s="38">
        <v>1</v>
      </c>
      <c r="H438" s="38">
        <v>1</v>
      </c>
      <c r="I438" s="37" t="s">
        <v>40</v>
      </c>
      <c r="J438" s="38">
        <v>8</v>
      </c>
      <c r="K438" s="39">
        <v>21627885.496550001</v>
      </c>
      <c r="L438" s="33"/>
      <c r="M438" s="32" t="s">
        <v>1503</v>
      </c>
      <c r="N438" s="62">
        <v>0.05</v>
      </c>
      <c r="O438" s="62">
        <v>0.1</v>
      </c>
      <c r="P438" s="65">
        <f t="shared" si="71"/>
        <v>0.05</v>
      </c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66">
        <f t="shared" si="72"/>
        <v>0</v>
      </c>
      <c r="AC438" s="66">
        <f t="shared" si="73"/>
        <v>0</v>
      </c>
      <c r="AD438" s="66">
        <f t="shared" si="74"/>
        <v>0</v>
      </c>
      <c r="AE438" s="66">
        <f t="shared" si="75"/>
        <v>1</v>
      </c>
      <c r="AF438" s="66">
        <f t="shared" si="76"/>
        <v>0</v>
      </c>
      <c r="AG438" s="66">
        <f t="shared" si="66"/>
        <v>0</v>
      </c>
      <c r="AH438" s="66">
        <f t="shared" si="67"/>
        <v>0</v>
      </c>
      <c r="AI438" s="66">
        <f t="shared" si="68"/>
        <v>0</v>
      </c>
      <c r="AJ438" s="66">
        <f t="shared" si="69"/>
        <v>8</v>
      </c>
      <c r="AK438" s="66">
        <f t="shared" si="70"/>
        <v>0</v>
      </c>
    </row>
    <row r="439" spans="1:37" ht="61.5" hidden="1" customHeight="1">
      <c r="A439" s="35" t="s">
        <v>1451</v>
      </c>
      <c r="B439" s="36" t="s">
        <v>239</v>
      </c>
      <c r="C439" s="37" t="s">
        <v>773</v>
      </c>
      <c r="D439" s="38">
        <v>308103</v>
      </c>
      <c r="E439" s="37" t="s">
        <v>783</v>
      </c>
      <c r="F439" s="37" t="s">
        <v>784</v>
      </c>
      <c r="G439" s="38">
        <v>2</v>
      </c>
      <c r="H439" s="38">
        <v>1</v>
      </c>
      <c r="I439" s="37" t="s">
        <v>184</v>
      </c>
      <c r="J439" s="38">
        <v>6</v>
      </c>
      <c r="K439" s="39">
        <v>18279860.316574998</v>
      </c>
      <c r="L439" s="33"/>
      <c r="M439" s="32" t="s">
        <v>1503</v>
      </c>
      <c r="N439" s="62">
        <v>0.05</v>
      </c>
      <c r="O439" s="62">
        <v>0.3</v>
      </c>
      <c r="P439" s="65">
        <f t="shared" si="71"/>
        <v>0.25</v>
      </c>
      <c r="Q439" s="40"/>
      <c r="R439" s="40"/>
      <c r="S439" s="90" t="s">
        <v>1515</v>
      </c>
      <c r="T439" s="40"/>
      <c r="U439" s="40"/>
      <c r="V439" s="40"/>
      <c r="W439" s="40"/>
      <c r="X439" s="40"/>
      <c r="Y439" s="40"/>
      <c r="Z439" s="40"/>
      <c r="AA439" s="40"/>
      <c r="AB439" s="66">
        <f t="shared" si="72"/>
        <v>0</v>
      </c>
      <c r="AC439" s="66">
        <f t="shared" si="73"/>
        <v>0</v>
      </c>
      <c r="AD439" s="66">
        <f t="shared" si="74"/>
        <v>0</v>
      </c>
      <c r="AE439" s="66">
        <f t="shared" si="75"/>
        <v>1</v>
      </c>
      <c r="AF439" s="66">
        <f t="shared" si="76"/>
        <v>0</v>
      </c>
      <c r="AG439" s="66">
        <f t="shared" si="66"/>
        <v>0</v>
      </c>
      <c r="AH439" s="66">
        <f t="shared" si="67"/>
        <v>0</v>
      </c>
      <c r="AI439" s="66">
        <f t="shared" si="68"/>
        <v>0</v>
      </c>
      <c r="AJ439" s="66">
        <f t="shared" si="69"/>
        <v>6</v>
      </c>
      <c r="AK439" s="66">
        <f t="shared" si="70"/>
        <v>0</v>
      </c>
    </row>
    <row r="440" spans="1:37" ht="61.5" hidden="1" customHeight="1">
      <c r="A440" s="35" t="s">
        <v>1450</v>
      </c>
      <c r="B440" s="36" t="s">
        <v>239</v>
      </c>
      <c r="C440" s="37" t="s">
        <v>773</v>
      </c>
      <c r="D440" s="38">
        <v>109472</v>
      </c>
      <c r="E440" s="37" t="s">
        <v>780</v>
      </c>
      <c r="F440" s="37" t="s">
        <v>781</v>
      </c>
      <c r="G440" s="38">
        <v>2</v>
      </c>
      <c r="H440" s="38">
        <v>1</v>
      </c>
      <c r="I440" s="37" t="s">
        <v>19</v>
      </c>
      <c r="J440" s="38">
        <v>6</v>
      </c>
      <c r="K440" s="39">
        <v>19795085.202250004</v>
      </c>
      <c r="L440" s="33"/>
      <c r="M440" s="32" t="s">
        <v>1503</v>
      </c>
      <c r="N440" s="62">
        <v>0.05</v>
      </c>
      <c r="O440" s="62">
        <v>0.3</v>
      </c>
      <c r="P440" s="65">
        <f t="shared" si="71"/>
        <v>0.25</v>
      </c>
      <c r="Q440" s="40"/>
      <c r="R440" s="40"/>
      <c r="S440" s="90" t="s">
        <v>1516</v>
      </c>
      <c r="T440" s="40"/>
      <c r="U440" s="40"/>
      <c r="V440" s="40"/>
      <c r="W440" s="40"/>
      <c r="X440" s="40"/>
      <c r="Y440" s="40"/>
      <c r="Z440" s="40"/>
      <c r="AA440" s="40"/>
      <c r="AB440" s="66">
        <f t="shared" si="72"/>
        <v>0</v>
      </c>
      <c r="AC440" s="66">
        <f t="shared" si="73"/>
        <v>0</v>
      </c>
      <c r="AD440" s="66">
        <f t="shared" si="74"/>
        <v>0</v>
      </c>
      <c r="AE440" s="66">
        <f t="shared" si="75"/>
        <v>1</v>
      </c>
      <c r="AF440" s="66">
        <f t="shared" si="76"/>
        <v>0</v>
      </c>
      <c r="AG440" s="66">
        <f t="shared" si="66"/>
        <v>0</v>
      </c>
      <c r="AH440" s="66">
        <f t="shared" si="67"/>
        <v>0</v>
      </c>
      <c r="AI440" s="66">
        <f t="shared" si="68"/>
        <v>0</v>
      </c>
      <c r="AJ440" s="66">
        <f t="shared" si="69"/>
        <v>6</v>
      </c>
      <c r="AK440" s="66">
        <f t="shared" si="70"/>
        <v>0</v>
      </c>
    </row>
    <row r="441" spans="1:37" ht="61.5" hidden="1" customHeight="1">
      <c r="A441" s="35" t="s">
        <v>1450</v>
      </c>
      <c r="B441" s="36" t="s">
        <v>239</v>
      </c>
      <c r="C441" s="37" t="s">
        <v>773</v>
      </c>
      <c r="D441" s="38">
        <v>301449</v>
      </c>
      <c r="E441" s="37" t="s">
        <v>782</v>
      </c>
      <c r="F441" s="37" t="s">
        <v>781</v>
      </c>
      <c r="G441" s="38">
        <v>2</v>
      </c>
      <c r="H441" s="38">
        <v>1</v>
      </c>
      <c r="I441" s="37" t="s">
        <v>19</v>
      </c>
      <c r="J441" s="38">
        <v>6</v>
      </c>
      <c r="K441" s="39">
        <v>20330429.375125006</v>
      </c>
      <c r="L441" s="33"/>
      <c r="M441" s="32" t="s">
        <v>1503</v>
      </c>
      <c r="N441" s="62">
        <v>0.05</v>
      </c>
      <c r="O441" s="62">
        <v>0.3</v>
      </c>
      <c r="P441" s="65">
        <f t="shared" si="71"/>
        <v>0.25</v>
      </c>
      <c r="Q441" s="40"/>
      <c r="R441" s="40"/>
      <c r="S441" s="90" t="s">
        <v>1517</v>
      </c>
      <c r="T441" s="40"/>
      <c r="U441" s="40"/>
      <c r="V441" s="40"/>
      <c r="W441" s="40"/>
      <c r="X441" s="40"/>
      <c r="Y441" s="40"/>
      <c r="Z441" s="40"/>
      <c r="AA441" s="40"/>
      <c r="AB441" s="66">
        <f t="shared" si="72"/>
        <v>0</v>
      </c>
      <c r="AC441" s="66">
        <f t="shared" si="73"/>
        <v>0</v>
      </c>
      <c r="AD441" s="66">
        <f t="shared" si="74"/>
        <v>0</v>
      </c>
      <c r="AE441" s="66">
        <f t="shared" si="75"/>
        <v>1</v>
      </c>
      <c r="AF441" s="66">
        <f t="shared" si="76"/>
        <v>0</v>
      </c>
      <c r="AG441" s="66">
        <f t="shared" si="66"/>
        <v>0</v>
      </c>
      <c r="AH441" s="66">
        <f t="shared" si="67"/>
        <v>0</v>
      </c>
      <c r="AI441" s="66">
        <f t="shared" si="68"/>
        <v>0</v>
      </c>
      <c r="AJ441" s="66">
        <f t="shared" si="69"/>
        <v>6</v>
      </c>
      <c r="AK441" s="66">
        <f t="shared" si="70"/>
        <v>0</v>
      </c>
    </row>
    <row r="442" spans="1:37" ht="61.5" hidden="1" customHeight="1">
      <c r="A442" s="35" t="s">
        <v>1451</v>
      </c>
      <c r="B442" s="36" t="s">
        <v>239</v>
      </c>
      <c r="C442" s="37" t="s">
        <v>773</v>
      </c>
      <c r="D442" s="38">
        <v>301452</v>
      </c>
      <c r="E442" s="37" t="s">
        <v>778</v>
      </c>
      <c r="F442" s="37" t="s">
        <v>779</v>
      </c>
      <c r="G442" s="38">
        <v>2</v>
      </c>
      <c r="H442" s="38">
        <v>1</v>
      </c>
      <c r="I442" s="37" t="s">
        <v>42</v>
      </c>
      <c r="J442" s="38">
        <v>16</v>
      </c>
      <c r="K442" s="39">
        <v>49890715.599624991</v>
      </c>
      <c r="L442" s="33"/>
      <c r="M442" s="32" t="s">
        <v>1503</v>
      </c>
      <c r="N442" s="62">
        <v>0.05</v>
      </c>
      <c r="O442" s="62">
        <v>0.1</v>
      </c>
      <c r="P442" s="65">
        <f t="shared" si="71"/>
        <v>0.05</v>
      </c>
      <c r="Q442" s="40"/>
      <c r="R442" s="40"/>
      <c r="S442" s="90" t="s">
        <v>1518</v>
      </c>
      <c r="T442" s="40"/>
      <c r="U442" s="40"/>
      <c r="V442" s="40"/>
      <c r="W442" s="40"/>
      <c r="X442" s="40"/>
      <c r="Y442" s="40"/>
      <c r="Z442" s="40"/>
      <c r="AA442" s="40"/>
      <c r="AB442" s="66">
        <f t="shared" si="72"/>
        <v>0</v>
      </c>
      <c r="AC442" s="66">
        <f t="shared" si="73"/>
        <v>0</v>
      </c>
      <c r="AD442" s="66">
        <f t="shared" si="74"/>
        <v>0</v>
      </c>
      <c r="AE442" s="66">
        <f t="shared" si="75"/>
        <v>1</v>
      </c>
      <c r="AF442" s="66">
        <f t="shared" si="76"/>
        <v>0</v>
      </c>
      <c r="AG442" s="66">
        <f t="shared" si="66"/>
        <v>0</v>
      </c>
      <c r="AH442" s="66">
        <f t="shared" si="67"/>
        <v>0</v>
      </c>
      <c r="AI442" s="66">
        <f t="shared" si="68"/>
        <v>0</v>
      </c>
      <c r="AJ442" s="66">
        <f t="shared" si="69"/>
        <v>16</v>
      </c>
      <c r="AK442" s="66">
        <f t="shared" si="70"/>
        <v>0</v>
      </c>
    </row>
    <row r="443" spans="1:37" ht="61.5" hidden="1" customHeight="1">
      <c r="A443" s="35" t="s">
        <v>1450</v>
      </c>
      <c r="B443" s="36" t="s">
        <v>239</v>
      </c>
      <c r="C443" s="37" t="s">
        <v>785</v>
      </c>
      <c r="D443" s="38">
        <v>109776</v>
      </c>
      <c r="E443" s="37" t="s">
        <v>786</v>
      </c>
      <c r="F443" s="37" t="s">
        <v>787</v>
      </c>
      <c r="G443" s="38">
        <v>3</v>
      </c>
      <c r="H443" s="38">
        <v>1</v>
      </c>
      <c r="I443" s="37" t="s">
        <v>184</v>
      </c>
      <c r="J443" s="38">
        <v>6</v>
      </c>
      <c r="K443" s="39">
        <v>15618970.721674997</v>
      </c>
      <c r="L443" s="33"/>
      <c r="M443" s="32" t="s">
        <v>1503</v>
      </c>
      <c r="N443" s="62">
        <v>0.25</v>
      </c>
      <c r="O443" s="62">
        <v>0.25</v>
      </c>
      <c r="P443" s="65">
        <f t="shared" si="71"/>
        <v>0</v>
      </c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66">
        <f t="shared" si="72"/>
        <v>0</v>
      </c>
      <c r="AC443" s="66">
        <f t="shared" si="73"/>
        <v>0</v>
      </c>
      <c r="AD443" s="66">
        <f t="shared" si="74"/>
        <v>0</v>
      </c>
      <c r="AE443" s="66">
        <f t="shared" si="75"/>
        <v>1</v>
      </c>
      <c r="AF443" s="66">
        <f t="shared" si="76"/>
        <v>0</v>
      </c>
      <c r="AG443" s="66">
        <f t="shared" si="66"/>
        <v>0</v>
      </c>
      <c r="AH443" s="66">
        <f t="shared" si="67"/>
        <v>0</v>
      </c>
      <c r="AI443" s="66">
        <f t="shared" si="68"/>
        <v>0</v>
      </c>
      <c r="AJ443" s="66">
        <f t="shared" si="69"/>
        <v>6</v>
      </c>
      <c r="AK443" s="66">
        <f t="shared" si="70"/>
        <v>0</v>
      </c>
    </row>
    <row r="444" spans="1:37" ht="61.5" hidden="1" customHeight="1">
      <c r="A444" s="35" t="s">
        <v>1450</v>
      </c>
      <c r="B444" s="36" t="s">
        <v>239</v>
      </c>
      <c r="C444" s="37" t="s">
        <v>788</v>
      </c>
      <c r="D444" s="38">
        <v>108473</v>
      </c>
      <c r="E444" s="37" t="s">
        <v>789</v>
      </c>
      <c r="F444" s="37" t="s">
        <v>790</v>
      </c>
      <c r="G444" s="38">
        <v>1</v>
      </c>
      <c r="H444" s="38">
        <v>1</v>
      </c>
      <c r="I444" s="37" t="s">
        <v>40</v>
      </c>
      <c r="J444" s="38">
        <v>8</v>
      </c>
      <c r="K444" s="39">
        <v>25594099.684999995</v>
      </c>
      <c r="L444" s="33"/>
      <c r="M444" s="32" t="s">
        <v>1484</v>
      </c>
      <c r="N444" s="62">
        <v>0</v>
      </c>
      <c r="O444" s="62">
        <v>0</v>
      </c>
      <c r="P444" s="65">
        <f t="shared" si="71"/>
        <v>0</v>
      </c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66">
        <f t="shared" si="72"/>
        <v>0</v>
      </c>
      <c r="AC444" s="66">
        <f t="shared" si="73"/>
        <v>0</v>
      </c>
      <c r="AD444" s="66">
        <f t="shared" si="74"/>
        <v>1</v>
      </c>
      <c r="AE444" s="66">
        <f t="shared" si="75"/>
        <v>0</v>
      </c>
      <c r="AF444" s="66">
        <f t="shared" si="76"/>
        <v>0</v>
      </c>
      <c r="AG444" s="66">
        <f t="shared" si="66"/>
        <v>0</v>
      </c>
      <c r="AH444" s="66">
        <f t="shared" si="67"/>
        <v>0</v>
      </c>
      <c r="AI444" s="66">
        <f t="shared" si="68"/>
        <v>8</v>
      </c>
      <c r="AJ444" s="66">
        <f t="shared" si="69"/>
        <v>0</v>
      </c>
      <c r="AK444" s="66">
        <f t="shared" si="70"/>
        <v>0</v>
      </c>
    </row>
    <row r="445" spans="1:37" ht="61.5" hidden="1" customHeight="1">
      <c r="A445" s="35" t="s">
        <v>1451</v>
      </c>
      <c r="B445" s="36" t="s">
        <v>239</v>
      </c>
      <c r="C445" s="37" t="s">
        <v>1270</v>
      </c>
      <c r="D445" s="38">
        <v>321601</v>
      </c>
      <c r="E445" s="37" t="s">
        <v>1271</v>
      </c>
      <c r="F445" s="37" t="s">
        <v>1272</v>
      </c>
      <c r="G445" s="38">
        <v>3</v>
      </c>
      <c r="H445" s="38">
        <v>1</v>
      </c>
      <c r="I445" s="37" t="s">
        <v>76</v>
      </c>
      <c r="J445" s="38">
        <v>3</v>
      </c>
      <c r="K445" s="39">
        <v>4511250</v>
      </c>
      <c r="L445" s="33"/>
      <c r="M445" s="32" t="s">
        <v>1503</v>
      </c>
      <c r="N445" s="62">
        <v>0.85</v>
      </c>
      <c r="O445" s="62">
        <v>0.85</v>
      </c>
      <c r="P445" s="65">
        <f t="shared" si="71"/>
        <v>0</v>
      </c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66">
        <f t="shared" si="72"/>
        <v>0</v>
      </c>
      <c r="AC445" s="66">
        <f t="shared" si="73"/>
        <v>0</v>
      </c>
      <c r="AD445" s="66">
        <f t="shared" si="74"/>
        <v>0</v>
      </c>
      <c r="AE445" s="66">
        <f t="shared" si="75"/>
        <v>1</v>
      </c>
      <c r="AF445" s="66">
        <f t="shared" si="76"/>
        <v>0</v>
      </c>
      <c r="AG445" s="66">
        <f t="shared" si="66"/>
        <v>0</v>
      </c>
      <c r="AH445" s="66">
        <f t="shared" si="67"/>
        <v>0</v>
      </c>
      <c r="AI445" s="66">
        <f t="shared" si="68"/>
        <v>0</v>
      </c>
      <c r="AJ445" s="66">
        <f t="shared" si="69"/>
        <v>3</v>
      </c>
      <c r="AK445" s="66">
        <f t="shared" si="70"/>
        <v>0</v>
      </c>
    </row>
    <row r="446" spans="1:37" ht="61.5" hidden="1" customHeight="1">
      <c r="A446" s="35" t="s">
        <v>1450</v>
      </c>
      <c r="B446" s="36" t="s">
        <v>239</v>
      </c>
      <c r="C446" s="37" t="s">
        <v>791</v>
      </c>
      <c r="D446" s="38">
        <v>109257</v>
      </c>
      <c r="E446" s="37" t="s">
        <v>792</v>
      </c>
      <c r="F446" s="37" t="s">
        <v>280</v>
      </c>
      <c r="G446" s="38">
        <v>1</v>
      </c>
      <c r="H446" s="38">
        <v>1</v>
      </c>
      <c r="I446" s="37" t="s">
        <v>80</v>
      </c>
      <c r="J446" s="38">
        <v>4</v>
      </c>
      <c r="K446" s="39">
        <v>13466582.5</v>
      </c>
      <c r="L446" s="33"/>
      <c r="M446" s="32" t="s">
        <v>1484</v>
      </c>
      <c r="N446" s="62">
        <v>0</v>
      </c>
      <c r="O446" s="62">
        <v>0</v>
      </c>
      <c r="P446" s="65">
        <f t="shared" si="71"/>
        <v>0</v>
      </c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66">
        <f t="shared" si="72"/>
        <v>0</v>
      </c>
      <c r="AC446" s="66">
        <f t="shared" si="73"/>
        <v>0</v>
      </c>
      <c r="AD446" s="66">
        <f t="shared" si="74"/>
        <v>1</v>
      </c>
      <c r="AE446" s="66">
        <f t="shared" si="75"/>
        <v>0</v>
      </c>
      <c r="AF446" s="66">
        <f t="shared" si="76"/>
        <v>0</v>
      </c>
      <c r="AG446" s="66">
        <f t="shared" si="66"/>
        <v>0</v>
      </c>
      <c r="AH446" s="66">
        <f t="shared" si="67"/>
        <v>0</v>
      </c>
      <c r="AI446" s="66">
        <f t="shared" si="68"/>
        <v>4</v>
      </c>
      <c r="AJ446" s="66">
        <f t="shared" si="69"/>
        <v>0</v>
      </c>
      <c r="AK446" s="66">
        <f t="shared" si="70"/>
        <v>0</v>
      </c>
    </row>
    <row r="447" spans="1:37" ht="61.5" hidden="1" customHeight="1">
      <c r="A447" s="35" t="s">
        <v>1450</v>
      </c>
      <c r="B447" s="36" t="s">
        <v>284</v>
      </c>
      <c r="C447" s="37" t="s">
        <v>793</v>
      </c>
      <c r="D447" s="38">
        <v>111572</v>
      </c>
      <c r="E447" s="37" t="s">
        <v>794</v>
      </c>
      <c r="F447" s="37" t="s">
        <v>795</v>
      </c>
      <c r="G447" s="38">
        <v>1</v>
      </c>
      <c r="H447" s="38">
        <v>1</v>
      </c>
      <c r="I447" s="37" t="s">
        <v>76</v>
      </c>
      <c r="J447" s="38">
        <v>3</v>
      </c>
      <c r="K447" s="39">
        <v>6175822.0926000001</v>
      </c>
      <c r="L447" s="33"/>
      <c r="M447" s="32" t="s">
        <v>1484</v>
      </c>
      <c r="N447" s="62">
        <v>0</v>
      </c>
      <c r="O447" s="62">
        <v>0</v>
      </c>
      <c r="P447" s="65">
        <f t="shared" si="71"/>
        <v>0</v>
      </c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66">
        <f t="shared" si="72"/>
        <v>0</v>
      </c>
      <c r="AC447" s="66">
        <f t="shared" si="73"/>
        <v>0</v>
      </c>
      <c r="AD447" s="66">
        <f t="shared" si="74"/>
        <v>1</v>
      </c>
      <c r="AE447" s="66">
        <f t="shared" si="75"/>
        <v>0</v>
      </c>
      <c r="AF447" s="66">
        <f t="shared" si="76"/>
        <v>0</v>
      </c>
      <c r="AG447" s="66">
        <f t="shared" si="66"/>
        <v>0</v>
      </c>
      <c r="AH447" s="66">
        <f t="shared" si="67"/>
        <v>0</v>
      </c>
      <c r="AI447" s="66">
        <f t="shared" si="68"/>
        <v>3</v>
      </c>
      <c r="AJ447" s="66">
        <f t="shared" si="69"/>
        <v>0</v>
      </c>
      <c r="AK447" s="66">
        <f t="shared" si="70"/>
        <v>0</v>
      </c>
    </row>
    <row r="448" spans="1:37" ht="61.5" hidden="1" customHeight="1">
      <c r="A448" s="35" t="s">
        <v>1450</v>
      </c>
      <c r="B448" s="36" t="s">
        <v>284</v>
      </c>
      <c r="C448" s="37" t="s">
        <v>285</v>
      </c>
      <c r="D448" s="38">
        <v>109895</v>
      </c>
      <c r="E448" s="37" t="s">
        <v>286</v>
      </c>
      <c r="F448" s="37" t="s">
        <v>287</v>
      </c>
      <c r="G448" s="38">
        <v>0</v>
      </c>
      <c r="H448" s="38">
        <v>1</v>
      </c>
      <c r="I448" s="37" t="s">
        <v>80</v>
      </c>
      <c r="J448" s="38">
        <v>4</v>
      </c>
      <c r="K448" s="39">
        <v>27211617.785975005</v>
      </c>
      <c r="L448" s="33"/>
      <c r="M448" s="32" t="s">
        <v>1484</v>
      </c>
      <c r="N448" s="62">
        <v>0</v>
      </c>
      <c r="O448" s="62">
        <v>0</v>
      </c>
      <c r="P448" s="65">
        <f t="shared" si="71"/>
        <v>0</v>
      </c>
      <c r="Q448" s="40"/>
      <c r="R448" s="90" t="s">
        <v>1506</v>
      </c>
      <c r="S448" s="90" t="s">
        <v>1507</v>
      </c>
      <c r="T448" s="93">
        <v>43564</v>
      </c>
      <c r="U448" s="93">
        <v>43778</v>
      </c>
      <c r="V448" s="94" t="s">
        <v>1508</v>
      </c>
      <c r="W448" s="40"/>
      <c r="X448" s="40"/>
      <c r="Y448" s="40"/>
      <c r="Z448" s="40"/>
      <c r="AA448" s="40"/>
      <c r="AB448" s="66">
        <f t="shared" si="72"/>
        <v>0</v>
      </c>
      <c r="AC448" s="66">
        <f t="shared" si="73"/>
        <v>0</v>
      </c>
      <c r="AD448" s="66">
        <f t="shared" si="74"/>
        <v>1</v>
      </c>
      <c r="AE448" s="66">
        <f t="shared" si="75"/>
        <v>0</v>
      </c>
      <c r="AF448" s="66">
        <f t="shared" si="76"/>
        <v>0</v>
      </c>
      <c r="AG448" s="66">
        <f t="shared" si="66"/>
        <v>0</v>
      </c>
      <c r="AH448" s="66">
        <f t="shared" si="67"/>
        <v>0</v>
      </c>
      <c r="AI448" s="66">
        <f t="shared" si="68"/>
        <v>4</v>
      </c>
      <c r="AJ448" s="66">
        <f t="shared" si="69"/>
        <v>0</v>
      </c>
      <c r="AK448" s="66">
        <f t="shared" si="70"/>
        <v>0</v>
      </c>
    </row>
    <row r="449" spans="1:37" ht="61.5" hidden="1" customHeight="1">
      <c r="A449" s="35" t="s">
        <v>1452</v>
      </c>
      <c r="B449" s="36" t="s">
        <v>284</v>
      </c>
      <c r="C449" s="37" t="s">
        <v>285</v>
      </c>
      <c r="D449" s="38">
        <v>301557</v>
      </c>
      <c r="E449" s="37" t="s">
        <v>288</v>
      </c>
      <c r="F449" s="37" t="s">
        <v>289</v>
      </c>
      <c r="G449" s="38">
        <v>0</v>
      </c>
      <c r="H449" s="38">
        <v>1</v>
      </c>
      <c r="I449" s="37" t="s">
        <v>290</v>
      </c>
      <c r="J449" s="38">
        <v>8</v>
      </c>
      <c r="K449" s="39">
        <v>37636918.672549993</v>
      </c>
      <c r="L449" s="33"/>
      <c r="M449" s="32" t="s">
        <v>1484</v>
      </c>
      <c r="N449" s="62">
        <v>0</v>
      </c>
      <c r="O449" s="62">
        <v>0</v>
      </c>
      <c r="P449" s="65">
        <f t="shared" si="71"/>
        <v>0</v>
      </c>
      <c r="Q449" s="40"/>
      <c r="R449" s="90" t="s">
        <v>1509</v>
      </c>
      <c r="S449" s="90" t="s">
        <v>1510</v>
      </c>
      <c r="T449" s="93">
        <v>43564</v>
      </c>
      <c r="U449" s="93">
        <v>43778</v>
      </c>
      <c r="V449" s="94" t="s">
        <v>1508</v>
      </c>
      <c r="W449" s="40"/>
      <c r="X449" s="40"/>
      <c r="Y449" s="40"/>
      <c r="Z449" s="40"/>
      <c r="AA449" s="40"/>
      <c r="AB449" s="66">
        <f t="shared" si="72"/>
        <v>0</v>
      </c>
      <c r="AC449" s="66">
        <f t="shared" si="73"/>
        <v>0</v>
      </c>
      <c r="AD449" s="66">
        <f t="shared" si="74"/>
        <v>1</v>
      </c>
      <c r="AE449" s="66">
        <f t="shared" si="75"/>
        <v>0</v>
      </c>
      <c r="AF449" s="66">
        <f t="shared" si="76"/>
        <v>0</v>
      </c>
      <c r="AG449" s="66">
        <f t="shared" si="66"/>
        <v>0</v>
      </c>
      <c r="AH449" s="66">
        <f t="shared" si="67"/>
        <v>0</v>
      </c>
      <c r="AI449" s="66">
        <f t="shared" si="68"/>
        <v>8</v>
      </c>
      <c r="AJ449" s="66">
        <f t="shared" si="69"/>
        <v>0</v>
      </c>
      <c r="AK449" s="66">
        <f t="shared" si="70"/>
        <v>0</v>
      </c>
    </row>
    <row r="450" spans="1:37" ht="61.5" hidden="1" customHeight="1">
      <c r="A450" s="35" t="s">
        <v>1450</v>
      </c>
      <c r="B450" s="36" t="s">
        <v>284</v>
      </c>
      <c r="C450" s="37" t="s">
        <v>285</v>
      </c>
      <c r="D450" s="38">
        <v>109995</v>
      </c>
      <c r="E450" s="37" t="s">
        <v>291</v>
      </c>
      <c r="F450" s="37" t="s">
        <v>52</v>
      </c>
      <c r="G450" s="38">
        <v>0</v>
      </c>
      <c r="H450" s="38">
        <v>1</v>
      </c>
      <c r="I450" s="37" t="s">
        <v>80</v>
      </c>
      <c r="J450" s="38">
        <v>4</v>
      </c>
      <c r="K450" s="39">
        <v>27283081.259124998</v>
      </c>
      <c r="L450" s="33"/>
      <c r="M450" s="32" t="s">
        <v>1484</v>
      </c>
      <c r="N450" s="62">
        <v>0</v>
      </c>
      <c r="O450" s="62">
        <v>0</v>
      </c>
      <c r="P450" s="65">
        <f t="shared" si="71"/>
        <v>0</v>
      </c>
      <c r="Q450" s="40"/>
      <c r="R450" s="90" t="s">
        <v>1511</v>
      </c>
      <c r="S450" s="90" t="s">
        <v>1512</v>
      </c>
      <c r="T450" s="93">
        <v>43564</v>
      </c>
      <c r="U450" s="93">
        <v>43778</v>
      </c>
      <c r="V450" s="94" t="s">
        <v>1508</v>
      </c>
      <c r="W450" s="40"/>
      <c r="X450" s="40"/>
      <c r="Y450" s="40"/>
      <c r="Z450" s="40"/>
      <c r="AA450" s="40"/>
      <c r="AB450" s="66">
        <f t="shared" si="72"/>
        <v>0</v>
      </c>
      <c r="AC450" s="66">
        <f t="shared" si="73"/>
        <v>0</v>
      </c>
      <c r="AD450" s="66">
        <f t="shared" si="74"/>
        <v>1</v>
      </c>
      <c r="AE450" s="66">
        <f t="shared" si="75"/>
        <v>0</v>
      </c>
      <c r="AF450" s="66">
        <f t="shared" si="76"/>
        <v>0</v>
      </c>
      <c r="AG450" s="66">
        <f t="shared" si="66"/>
        <v>0</v>
      </c>
      <c r="AH450" s="66">
        <f t="shared" si="67"/>
        <v>0</v>
      </c>
      <c r="AI450" s="66">
        <f t="shared" si="68"/>
        <v>4</v>
      </c>
      <c r="AJ450" s="66">
        <f t="shared" si="69"/>
        <v>0</v>
      </c>
      <c r="AK450" s="66">
        <f t="shared" si="70"/>
        <v>0</v>
      </c>
    </row>
    <row r="451" spans="1:37" ht="61.5" hidden="1" customHeight="1">
      <c r="A451" s="35" t="s">
        <v>1451</v>
      </c>
      <c r="B451" s="36" t="s">
        <v>284</v>
      </c>
      <c r="C451" s="37" t="s">
        <v>285</v>
      </c>
      <c r="D451" s="38">
        <v>301562</v>
      </c>
      <c r="E451" s="37" t="s">
        <v>796</v>
      </c>
      <c r="F451" s="37" t="s">
        <v>797</v>
      </c>
      <c r="G451" s="38">
        <v>0</v>
      </c>
      <c r="H451" s="38">
        <v>1</v>
      </c>
      <c r="I451" s="37" t="s">
        <v>184</v>
      </c>
      <c r="J451" s="38">
        <v>6</v>
      </c>
      <c r="K451" s="39">
        <v>14743773.665374998</v>
      </c>
      <c r="L451" s="33"/>
      <c r="M451" s="32" t="s">
        <v>1484</v>
      </c>
      <c r="N451" s="62">
        <v>0</v>
      </c>
      <c r="O451" s="62">
        <v>0</v>
      </c>
      <c r="P451" s="65">
        <f t="shared" si="71"/>
        <v>0</v>
      </c>
      <c r="Q451" s="40"/>
      <c r="R451" s="90" t="s">
        <v>1513</v>
      </c>
      <c r="S451" s="90" t="s">
        <v>1514</v>
      </c>
      <c r="T451" s="93">
        <v>43564</v>
      </c>
      <c r="U451" s="93">
        <v>43778</v>
      </c>
      <c r="V451" s="94" t="s">
        <v>1508</v>
      </c>
      <c r="W451" s="40"/>
      <c r="X451" s="40"/>
      <c r="Y451" s="40"/>
      <c r="Z451" s="40"/>
      <c r="AA451" s="40"/>
      <c r="AB451" s="66">
        <f t="shared" si="72"/>
        <v>0</v>
      </c>
      <c r="AC451" s="66">
        <f t="shared" si="73"/>
        <v>0</v>
      </c>
      <c r="AD451" s="66">
        <f t="shared" si="74"/>
        <v>1</v>
      </c>
      <c r="AE451" s="66">
        <f t="shared" si="75"/>
        <v>0</v>
      </c>
      <c r="AF451" s="66">
        <f t="shared" si="76"/>
        <v>0</v>
      </c>
      <c r="AG451" s="66">
        <f t="shared" si="66"/>
        <v>0</v>
      </c>
      <c r="AH451" s="66">
        <f t="shared" si="67"/>
        <v>0</v>
      </c>
      <c r="AI451" s="66">
        <f t="shared" si="68"/>
        <v>6</v>
      </c>
      <c r="AJ451" s="66">
        <f t="shared" si="69"/>
        <v>0</v>
      </c>
      <c r="AK451" s="66">
        <f t="shared" si="70"/>
        <v>0</v>
      </c>
    </row>
    <row r="452" spans="1:37" ht="61.5" hidden="1" customHeight="1">
      <c r="A452" s="35" t="s">
        <v>1450</v>
      </c>
      <c r="B452" s="36" t="s">
        <v>284</v>
      </c>
      <c r="C452" s="37" t="s">
        <v>798</v>
      </c>
      <c r="D452" s="38">
        <v>110046</v>
      </c>
      <c r="E452" s="37" t="s">
        <v>799</v>
      </c>
      <c r="F452" s="37" t="s">
        <v>800</v>
      </c>
      <c r="G452" s="38">
        <v>0</v>
      </c>
      <c r="H452" s="38">
        <v>1</v>
      </c>
      <c r="I452" s="37" t="s">
        <v>590</v>
      </c>
      <c r="J452" s="38">
        <v>5</v>
      </c>
      <c r="K452" s="39">
        <v>10293036.821</v>
      </c>
      <c r="L452" s="33"/>
      <c r="M452" s="32" t="s">
        <v>1484</v>
      </c>
      <c r="N452" s="62">
        <v>0</v>
      </c>
      <c r="O452" s="62">
        <v>0</v>
      </c>
      <c r="P452" s="65">
        <f t="shared" si="71"/>
        <v>0</v>
      </c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66">
        <f t="shared" si="72"/>
        <v>0</v>
      </c>
      <c r="AC452" s="66">
        <f t="shared" si="73"/>
        <v>0</v>
      </c>
      <c r="AD452" s="66">
        <f t="shared" si="74"/>
        <v>1</v>
      </c>
      <c r="AE452" s="66">
        <f t="shared" si="75"/>
        <v>0</v>
      </c>
      <c r="AF452" s="66">
        <f t="shared" si="76"/>
        <v>0</v>
      </c>
      <c r="AG452" s="66">
        <f t="shared" si="66"/>
        <v>0</v>
      </c>
      <c r="AH452" s="66">
        <f t="shared" si="67"/>
        <v>0</v>
      </c>
      <c r="AI452" s="66">
        <f t="shared" si="68"/>
        <v>5</v>
      </c>
      <c r="AJ452" s="66">
        <f t="shared" si="69"/>
        <v>0</v>
      </c>
      <c r="AK452" s="66">
        <f t="shared" si="70"/>
        <v>0</v>
      </c>
    </row>
    <row r="453" spans="1:37" ht="61.5" hidden="1" customHeight="1">
      <c r="A453" s="35" t="s">
        <v>1450</v>
      </c>
      <c r="B453" s="36" t="s">
        <v>284</v>
      </c>
      <c r="C453" s="37" t="s">
        <v>801</v>
      </c>
      <c r="D453" s="38">
        <v>110465</v>
      </c>
      <c r="E453" s="37" t="s">
        <v>802</v>
      </c>
      <c r="F453" s="37" t="s">
        <v>803</v>
      </c>
      <c r="G453" s="38">
        <v>2</v>
      </c>
      <c r="H453" s="38">
        <v>1</v>
      </c>
      <c r="I453" s="37" t="s">
        <v>135</v>
      </c>
      <c r="J453" s="38">
        <v>4</v>
      </c>
      <c r="K453" s="39">
        <v>8234429.4567999998</v>
      </c>
      <c r="L453" s="33"/>
      <c r="M453" s="32" t="s">
        <v>1484</v>
      </c>
      <c r="N453" s="62">
        <v>0</v>
      </c>
      <c r="O453" s="62">
        <v>0</v>
      </c>
      <c r="P453" s="65">
        <f t="shared" si="71"/>
        <v>0</v>
      </c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66">
        <f t="shared" si="72"/>
        <v>0</v>
      </c>
      <c r="AC453" s="66">
        <f t="shared" si="73"/>
        <v>0</v>
      </c>
      <c r="AD453" s="66">
        <f t="shared" si="74"/>
        <v>1</v>
      </c>
      <c r="AE453" s="66">
        <f t="shared" si="75"/>
        <v>0</v>
      </c>
      <c r="AF453" s="66">
        <f t="shared" si="76"/>
        <v>0</v>
      </c>
      <c r="AG453" s="66">
        <f t="shared" si="66"/>
        <v>0</v>
      </c>
      <c r="AH453" s="66">
        <f t="shared" si="67"/>
        <v>0</v>
      </c>
      <c r="AI453" s="66">
        <f t="shared" si="68"/>
        <v>4</v>
      </c>
      <c r="AJ453" s="66">
        <f t="shared" si="69"/>
        <v>0</v>
      </c>
      <c r="AK453" s="66">
        <f t="shared" si="70"/>
        <v>0</v>
      </c>
    </row>
    <row r="454" spans="1:37" ht="61.5" hidden="1" customHeight="1">
      <c r="A454" s="35" t="s">
        <v>1450</v>
      </c>
      <c r="B454" s="36" t="s">
        <v>284</v>
      </c>
      <c r="C454" s="37" t="s">
        <v>801</v>
      </c>
      <c r="D454" s="38">
        <v>110561</v>
      </c>
      <c r="E454" s="37" t="s">
        <v>805</v>
      </c>
      <c r="F454" s="37" t="s">
        <v>806</v>
      </c>
      <c r="G454" s="38">
        <v>2</v>
      </c>
      <c r="H454" s="38">
        <v>1</v>
      </c>
      <c r="I454" s="37" t="s">
        <v>74</v>
      </c>
      <c r="J454" s="38">
        <v>2</v>
      </c>
      <c r="K454" s="39">
        <v>4117214.7283999999</v>
      </c>
      <c r="L454" s="33"/>
      <c r="M454" s="32" t="s">
        <v>1503</v>
      </c>
      <c r="N454" s="62">
        <v>0</v>
      </c>
      <c r="O454" s="62">
        <v>0</v>
      </c>
      <c r="P454" s="65">
        <f t="shared" si="71"/>
        <v>0</v>
      </c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66">
        <f t="shared" si="72"/>
        <v>0</v>
      </c>
      <c r="AC454" s="66">
        <f t="shared" si="73"/>
        <v>0</v>
      </c>
      <c r="AD454" s="66">
        <f t="shared" si="74"/>
        <v>0</v>
      </c>
      <c r="AE454" s="66">
        <f t="shared" si="75"/>
        <v>1</v>
      </c>
      <c r="AF454" s="66">
        <f t="shared" si="76"/>
        <v>0</v>
      </c>
      <c r="AG454" s="66">
        <f t="shared" si="66"/>
        <v>0</v>
      </c>
      <c r="AH454" s="66">
        <f t="shared" si="67"/>
        <v>0</v>
      </c>
      <c r="AI454" s="66">
        <f t="shared" si="68"/>
        <v>0</v>
      </c>
      <c r="AJ454" s="66">
        <f t="shared" si="69"/>
        <v>2</v>
      </c>
      <c r="AK454" s="66">
        <f t="shared" si="70"/>
        <v>0</v>
      </c>
    </row>
    <row r="455" spans="1:37" ht="61.5" hidden="1" customHeight="1">
      <c r="A455" s="35" t="s">
        <v>1450</v>
      </c>
      <c r="B455" s="36" t="s">
        <v>284</v>
      </c>
      <c r="C455" s="37" t="s">
        <v>801</v>
      </c>
      <c r="D455" s="38">
        <v>110580</v>
      </c>
      <c r="E455" s="37" t="s">
        <v>807</v>
      </c>
      <c r="F455" s="37" t="s">
        <v>806</v>
      </c>
      <c r="G455" s="38">
        <v>2</v>
      </c>
      <c r="H455" s="38">
        <v>1</v>
      </c>
      <c r="I455" s="37" t="s">
        <v>76</v>
      </c>
      <c r="J455" s="38">
        <v>3</v>
      </c>
      <c r="K455" s="39">
        <v>4141496.9124750001</v>
      </c>
      <c r="L455" s="33"/>
      <c r="M455" s="32" t="s">
        <v>1503</v>
      </c>
      <c r="N455" s="62">
        <v>0.03</v>
      </c>
      <c r="O455" s="62">
        <v>0.03</v>
      </c>
      <c r="P455" s="65">
        <f t="shared" si="71"/>
        <v>0</v>
      </c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66">
        <f t="shared" si="72"/>
        <v>0</v>
      </c>
      <c r="AC455" s="66">
        <f t="shared" si="73"/>
        <v>0</v>
      </c>
      <c r="AD455" s="66">
        <f t="shared" si="74"/>
        <v>0</v>
      </c>
      <c r="AE455" s="66">
        <f t="shared" si="75"/>
        <v>1</v>
      </c>
      <c r="AF455" s="66">
        <f t="shared" si="76"/>
        <v>0</v>
      </c>
      <c r="AG455" s="66">
        <f t="shared" si="66"/>
        <v>0</v>
      </c>
      <c r="AH455" s="66">
        <f t="shared" si="67"/>
        <v>0</v>
      </c>
      <c r="AI455" s="66">
        <f t="shared" si="68"/>
        <v>0</v>
      </c>
      <c r="AJ455" s="66">
        <f t="shared" si="69"/>
        <v>3</v>
      </c>
      <c r="AK455" s="66">
        <f t="shared" si="70"/>
        <v>0</v>
      </c>
    </row>
    <row r="456" spans="1:37" ht="61.5" hidden="1" customHeight="1">
      <c r="A456" s="35" t="s">
        <v>1450</v>
      </c>
      <c r="B456" s="36" t="s">
        <v>284</v>
      </c>
      <c r="C456" s="37" t="s">
        <v>801</v>
      </c>
      <c r="D456" s="38">
        <v>110477</v>
      </c>
      <c r="E456" s="37" t="s">
        <v>804</v>
      </c>
      <c r="F456" s="37" t="s">
        <v>803</v>
      </c>
      <c r="G456" s="38">
        <v>2</v>
      </c>
      <c r="H456" s="38">
        <v>1</v>
      </c>
      <c r="I456" s="37" t="s">
        <v>74</v>
      </c>
      <c r="J456" s="38">
        <v>2</v>
      </c>
      <c r="K456" s="39">
        <v>4117214.7283999999</v>
      </c>
      <c r="L456" s="33"/>
      <c r="M456" s="32" t="s">
        <v>1503</v>
      </c>
      <c r="N456" s="62">
        <v>0.05</v>
      </c>
      <c r="O456" s="62">
        <v>0.05</v>
      </c>
      <c r="P456" s="65">
        <f t="shared" si="71"/>
        <v>0</v>
      </c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66">
        <f t="shared" si="72"/>
        <v>0</v>
      </c>
      <c r="AC456" s="66">
        <f t="shared" si="73"/>
        <v>0</v>
      </c>
      <c r="AD456" s="66">
        <f t="shared" si="74"/>
        <v>0</v>
      </c>
      <c r="AE456" s="66">
        <f t="shared" si="75"/>
        <v>1</v>
      </c>
      <c r="AF456" s="66">
        <f t="shared" si="76"/>
        <v>0</v>
      </c>
      <c r="AG456" s="66">
        <f t="shared" ref="AG456:AG519" si="77">IF($AB456=1,$J456,0)</f>
        <v>0</v>
      </c>
      <c r="AH456" s="66">
        <f t="shared" ref="AH456:AH519" si="78">IF($AC456=1,$J456,0)</f>
        <v>0</v>
      </c>
      <c r="AI456" s="66">
        <f t="shared" ref="AI456:AI519" si="79">IF($AD456=1,$J456,0)</f>
        <v>0</v>
      </c>
      <c r="AJ456" s="66">
        <f t="shared" ref="AJ456:AJ519" si="80">IF($AE456=1,$J456,0)</f>
        <v>2</v>
      </c>
      <c r="AK456" s="66">
        <f t="shared" ref="AK456:AK519" si="81">IF($AF456=1,$J456,0)</f>
        <v>0</v>
      </c>
    </row>
    <row r="457" spans="1:37" ht="61.5" hidden="1" customHeight="1">
      <c r="A457" s="35" t="s">
        <v>1450</v>
      </c>
      <c r="B457" s="36" t="s">
        <v>284</v>
      </c>
      <c r="C457" s="37" t="s">
        <v>808</v>
      </c>
      <c r="D457" s="38">
        <v>111483</v>
      </c>
      <c r="E457" s="37" t="s">
        <v>809</v>
      </c>
      <c r="F457" s="37" t="s">
        <v>808</v>
      </c>
      <c r="G457" s="38">
        <v>3</v>
      </c>
      <c r="H457" s="38">
        <v>1</v>
      </c>
      <c r="I457" s="37" t="s">
        <v>76</v>
      </c>
      <c r="J457" s="38">
        <v>3</v>
      </c>
      <c r="K457" s="39">
        <v>6175822.0926000001</v>
      </c>
      <c r="L457" s="33"/>
      <c r="M457" s="32" t="s">
        <v>1503</v>
      </c>
      <c r="N457" s="62">
        <v>0.25</v>
      </c>
      <c r="O457" s="62">
        <v>0.25</v>
      </c>
      <c r="P457" s="65">
        <f t="shared" ref="P457:P520" si="82">O457-N457</f>
        <v>0</v>
      </c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66">
        <f t="shared" ref="AB457:AB520" si="83">IF($M457="Reverted",1,0)</f>
        <v>0</v>
      </c>
      <c r="AC457" s="66">
        <f t="shared" ref="AC457:AC520" si="84">IF($M457="Not Yet Started",1,0)</f>
        <v>0</v>
      </c>
      <c r="AD457" s="66">
        <f t="shared" ref="AD457:AD520" si="85">IF($M457="Under Procurement",1,0)</f>
        <v>0</v>
      </c>
      <c r="AE457" s="66">
        <f t="shared" ref="AE457:AE520" si="86">IF($M457="Ongoing",1,0)</f>
        <v>1</v>
      </c>
      <c r="AF457" s="66">
        <f t="shared" ref="AF457:AF520" si="87">IF($M457="Completed",1,0)</f>
        <v>0</v>
      </c>
      <c r="AG457" s="66">
        <f t="shared" si="77"/>
        <v>0</v>
      </c>
      <c r="AH457" s="66">
        <f t="shared" si="78"/>
        <v>0</v>
      </c>
      <c r="AI457" s="66">
        <f t="shared" si="79"/>
        <v>0</v>
      </c>
      <c r="AJ457" s="66">
        <f t="shared" si="80"/>
        <v>3</v>
      </c>
      <c r="AK457" s="66">
        <f t="shared" si="81"/>
        <v>0</v>
      </c>
    </row>
    <row r="458" spans="1:37" ht="61.5" hidden="1" customHeight="1">
      <c r="A458" s="35" t="s">
        <v>1451</v>
      </c>
      <c r="B458" s="36" t="s">
        <v>284</v>
      </c>
      <c r="C458" s="37" t="s">
        <v>810</v>
      </c>
      <c r="D458" s="38">
        <v>301747</v>
      </c>
      <c r="E458" s="37" t="s">
        <v>811</v>
      </c>
      <c r="F458" s="37" t="s">
        <v>812</v>
      </c>
      <c r="G458" s="38">
        <v>0</v>
      </c>
      <c r="H458" s="38">
        <v>1</v>
      </c>
      <c r="I458" s="37" t="s">
        <v>80</v>
      </c>
      <c r="J458" s="38">
        <v>4</v>
      </c>
      <c r="K458" s="39">
        <v>13616957.5</v>
      </c>
      <c r="L458" s="33"/>
      <c r="M458" s="32" t="s">
        <v>1503</v>
      </c>
      <c r="N458" s="62">
        <v>0</v>
      </c>
      <c r="O458" s="62">
        <v>0.3</v>
      </c>
      <c r="P458" s="65">
        <f t="shared" si="82"/>
        <v>0.3</v>
      </c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66">
        <f t="shared" si="83"/>
        <v>0</v>
      </c>
      <c r="AC458" s="66">
        <f t="shared" si="84"/>
        <v>0</v>
      </c>
      <c r="AD458" s="66">
        <f t="shared" si="85"/>
        <v>0</v>
      </c>
      <c r="AE458" s="66">
        <f t="shared" si="86"/>
        <v>1</v>
      </c>
      <c r="AF458" s="66">
        <f t="shared" si="87"/>
        <v>0</v>
      </c>
      <c r="AG458" s="66">
        <f t="shared" si="77"/>
        <v>0</v>
      </c>
      <c r="AH458" s="66">
        <f t="shared" si="78"/>
        <v>0</v>
      </c>
      <c r="AI458" s="66">
        <f t="shared" si="79"/>
        <v>0</v>
      </c>
      <c r="AJ458" s="66">
        <f t="shared" si="80"/>
        <v>4</v>
      </c>
      <c r="AK458" s="66">
        <f t="shared" si="81"/>
        <v>0</v>
      </c>
    </row>
    <row r="459" spans="1:37" ht="61.5" hidden="1" customHeight="1">
      <c r="A459" s="35" t="s">
        <v>1450</v>
      </c>
      <c r="B459" s="36" t="s">
        <v>394</v>
      </c>
      <c r="C459" s="37" t="s">
        <v>813</v>
      </c>
      <c r="D459" s="38">
        <v>125960</v>
      </c>
      <c r="E459" s="37" t="s">
        <v>814</v>
      </c>
      <c r="F459" s="37" t="s">
        <v>815</v>
      </c>
      <c r="G459" s="38">
        <v>1</v>
      </c>
      <c r="H459" s="38">
        <v>1</v>
      </c>
      <c r="I459" s="37" t="s">
        <v>80</v>
      </c>
      <c r="J459" s="38">
        <v>4</v>
      </c>
      <c r="K459" s="39">
        <v>13616957.5</v>
      </c>
      <c r="L459" s="33"/>
      <c r="M459" s="32" t="s">
        <v>1484</v>
      </c>
      <c r="N459" s="62">
        <v>0</v>
      </c>
      <c r="O459" s="62">
        <v>0</v>
      </c>
      <c r="P459" s="65">
        <f t="shared" si="82"/>
        <v>0</v>
      </c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66">
        <f t="shared" si="83"/>
        <v>0</v>
      </c>
      <c r="AC459" s="66">
        <f t="shared" si="84"/>
        <v>0</v>
      </c>
      <c r="AD459" s="66">
        <f t="shared" si="85"/>
        <v>1</v>
      </c>
      <c r="AE459" s="66">
        <f t="shared" si="86"/>
        <v>0</v>
      </c>
      <c r="AF459" s="66">
        <f t="shared" si="87"/>
        <v>0</v>
      </c>
      <c r="AG459" s="66">
        <f t="shared" si="77"/>
        <v>0</v>
      </c>
      <c r="AH459" s="66">
        <f t="shared" si="78"/>
        <v>0</v>
      </c>
      <c r="AI459" s="66">
        <f t="shared" si="79"/>
        <v>4</v>
      </c>
      <c r="AJ459" s="66">
        <f t="shared" si="80"/>
        <v>0</v>
      </c>
      <c r="AK459" s="66">
        <f t="shared" si="81"/>
        <v>0</v>
      </c>
    </row>
    <row r="460" spans="1:37" ht="61.5" hidden="1" customHeight="1">
      <c r="A460" s="35" t="s">
        <v>1450</v>
      </c>
      <c r="B460" s="36" t="s">
        <v>394</v>
      </c>
      <c r="C460" s="37" t="s">
        <v>816</v>
      </c>
      <c r="D460" s="38">
        <v>125976</v>
      </c>
      <c r="E460" s="37" t="s">
        <v>817</v>
      </c>
      <c r="F460" s="37" t="s">
        <v>816</v>
      </c>
      <c r="G460" s="38">
        <v>2</v>
      </c>
      <c r="H460" s="38">
        <v>1</v>
      </c>
      <c r="I460" s="37" t="s">
        <v>67</v>
      </c>
      <c r="J460" s="38">
        <v>9</v>
      </c>
      <c r="K460" s="39">
        <v>25203542.156075004</v>
      </c>
      <c r="L460" s="33"/>
      <c r="M460" s="32" t="s">
        <v>1484</v>
      </c>
      <c r="N460" s="62">
        <v>0</v>
      </c>
      <c r="O460" s="62">
        <v>0</v>
      </c>
      <c r="P460" s="65">
        <f t="shared" si="82"/>
        <v>0</v>
      </c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66">
        <f t="shared" si="83"/>
        <v>0</v>
      </c>
      <c r="AC460" s="66">
        <f t="shared" si="84"/>
        <v>0</v>
      </c>
      <c r="AD460" s="66">
        <f t="shared" si="85"/>
        <v>1</v>
      </c>
      <c r="AE460" s="66">
        <f t="shared" si="86"/>
        <v>0</v>
      </c>
      <c r="AF460" s="66">
        <f t="shared" si="87"/>
        <v>0</v>
      </c>
      <c r="AG460" s="66">
        <f t="shared" si="77"/>
        <v>0</v>
      </c>
      <c r="AH460" s="66">
        <f t="shared" si="78"/>
        <v>0</v>
      </c>
      <c r="AI460" s="66">
        <f t="shared" si="79"/>
        <v>9</v>
      </c>
      <c r="AJ460" s="66">
        <f t="shared" si="80"/>
        <v>0</v>
      </c>
      <c r="AK460" s="66">
        <f t="shared" si="81"/>
        <v>0</v>
      </c>
    </row>
    <row r="461" spans="1:37" ht="61.5" hidden="1" customHeight="1">
      <c r="A461" s="35" t="s">
        <v>1452</v>
      </c>
      <c r="B461" s="36" t="s">
        <v>394</v>
      </c>
      <c r="C461" s="37" t="s">
        <v>818</v>
      </c>
      <c r="D461" s="38">
        <v>198004</v>
      </c>
      <c r="E461" s="37" t="s">
        <v>819</v>
      </c>
      <c r="F461" s="37" t="s">
        <v>820</v>
      </c>
      <c r="G461" s="38">
        <v>0</v>
      </c>
      <c r="H461" s="38">
        <v>1</v>
      </c>
      <c r="I461" s="37" t="s">
        <v>821</v>
      </c>
      <c r="J461" s="38">
        <v>2</v>
      </c>
      <c r="K461" s="39">
        <v>4117214.7283999999</v>
      </c>
      <c r="L461" s="33"/>
      <c r="M461" s="32" t="s">
        <v>1484</v>
      </c>
      <c r="N461" s="62">
        <v>0</v>
      </c>
      <c r="O461" s="62">
        <v>0</v>
      </c>
      <c r="P461" s="65">
        <f t="shared" si="82"/>
        <v>0</v>
      </c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66">
        <f t="shared" si="83"/>
        <v>0</v>
      </c>
      <c r="AC461" s="66">
        <f t="shared" si="84"/>
        <v>0</v>
      </c>
      <c r="AD461" s="66">
        <f t="shared" si="85"/>
        <v>1</v>
      </c>
      <c r="AE461" s="66">
        <f t="shared" si="86"/>
        <v>0</v>
      </c>
      <c r="AF461" s="66">
        <f t="shared" si="87"/>
        <v>0</v>
      </c>
      <c r="AG461" s="66">
        <f t="shared" si="77"/>
        <v>0</v>
      </c>
      <c r="AH461" s="66">
        <f t="shared" si="78"/>
        <v>0</v>
      </c>
      <c r="AI461" s="66">
        <f t="shared" si="79"/>
        <v>2</v>
      </c>
      <c r="AJ461" s="66">
        <f t="shared" si="80"/>
        <v>0</v>
      </c>
      <c r="AK461" s="66">
        <f t="shared" si="81"/>
        <v>0</v>
      </c>
    </row>
    <row r="462" spans="1:37" ht="61.5" hidden="1" customHeight="1">
      <c r="A462" s="35" t="s">
        <v>1450</v>
      </c>
      <c r="B462" s="36" t="s">
        <v>394</v>
      </c>
      <c r="C462" s="37" t="s">
        <v>822</v>
      </c>
      <c r="D462" s="38">
        <v>126056</v>
      </c>
      <c r="E462" s="37" t="s">
        <v>823</v>
      </c>
      <c r="F462" s="37" t="s">
        <v>824</v>
      </c>
      <c r="G462" s="38">
        <v>1</v>
      </c>
      <c r="H462" s="38">
        <v>1</v>
      </c>
      <c r="I462" s="37" t="s">
        <v>19</v>
      </c>
      <c r="J462" s="38">
        <v>6</v>
      </c>
      <c r="K462" s="39">
        <v>16242649.09935</v>
      </c>
      <c r="L462" s="33"/>
      <c r="M462" s="32" t="s">
        <v>1484</v>
      </c>
      <c r="N462" s="62">
        <v>0</v>
      </c>
      <c r="O462" s="62">
        <v>0</v>
      </c>
      <c r="P462" s="65">
        <f t="shared" si="82"/>
        <v>0</v>
      </c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66">
        <f t="shared" si="83"/>
        <v>0</v>
      </c>
      <c r="AC462" s="66">
        <f t="shared" si="84"/>
        <v>0</v>
      </c>
      <c r="AD462" s="66">
        <f t="shared" si="85"/>
        <v>1</v>
      </c>
      <c r="AE462" s="66">
        <f t="shared" si="86"/>
        <v>0</v>
      </c>
      <c r="AF462" s="66">
        <f t="shared" si="87"/>
        <v>0</v>
      </c>
      <c r="AG462" s="66">
        <f t="shared" si="77"/>
        <v>0</v>
      </c>
      <c r="AH462" s="66">
        <f t="shared" si="78"/>
        <v>0</v>
      </c>
      <c r="AI462" s="66">
        <f t="shared" si="79"/>
        <v>6</v>
      </c>
      <c r="AJ462" s="66">
        <f t="shared" si="80"/>
        <v>0</v>
      </c>
      <c r="AK462" s="66">
        <f t="shared" si="81"/>
        <v>0</v>
      </c>
    </row>
    <row r="463" spans="1:37" ht="61.5" hidden="1" customHeight="1">
      <c r="A463" s="35" t="s">
        <v>1450</v>
      </c>
      <c r="B463" s="36" t="s">
        <v>394</v>
      </c>
      <c r="C463" s="37" t="s">
        <v>395</v>
      </c>
      <c r="D463" s="38">
        <v>126145</v>
      </c>
      <c r="E463" s="37" t="s">
        <v>825</v>
      </c>
      <c r="F463" s="37" t="s">
        <v>397</v>
      </c>
      <c r="G463" s="38">
        <v>1</v>
      </c>
      <c r="H463" s="38">
        <v>1</v>
      </c>
      <c r="I463" s="37" t="s">
        <v>80</v>
      </c>
      <c r="J463" s="38">
        <v>4</v>
      </c>
      <c r="K463" s="39">
        <v>11445595.903175002</v>
      </c>
      <c r="L463" s="33"/>
      <c r="M463" s="32" t="s">
        <v>1503</v>
      </c>
      <c r="N463" s="62">
        <v>0.95</v>
      </c>
      <c r="O463" s="62">
        <v>0.95</v>
      </c>
      <c r="P463" s="65">
        <f t="shared" si="82"/>
        <v>0</v>
      </c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66">
        <f t="shared" si="83"/>
        <v>0</v>
      </c>
      <c r="AC463" s="66">
        <f t="shared" si="84"/>
        <v>0</v>
      </c>
      <c r="AD463" s="66">
        <f t="shared" si="85"/>
        <v>0</v>
      </c>
      <c r="AE463" s="66">
        <f t="shared" si="86"/>
        <v>1</v>
      </c>
      <c r="AF463" s="66">
        <f t="shared" si="87"/>
        <v>0</v>
      </c>
      <c r="AG463" s="66">
        <f t="shared" si="77"/>
        <v>0</v>
      </c>
      <c r="AH463" s="66">
        <f t="shared" si="78"/>
        <v>0</v>
      </c>
      <c r="AI463" s="66">
        <f t="shared" si="79"/>
        <v>0</v>
      </c>
      <c r="AJ463" s="66">
        <f t="shared" si="80"/>
        <v>4</v>
      </c>
      <c r="AK463" s="66">
        <f t="shared" si="81"/>
        <v>0</v>
      </c>
    </row>
    <row r="464" spans="1:37" ht="61.5" hidden="1" customHeight="1">
      <c r="A464" s="35" t="s">
        <v>1450</v>
      </c>
      <c r="B464" s="36" t="s">
        <v>394</v>
      </c>
      <c r="C464" s="37" t="s">
        <v>395</v>
      </c>
      <c r="D464" s="38">
        <v>126223</v>
      </c>
      <c r="E464" s="37" t="s">
        <v>827</v>
      </c>
      <c r="F464" s="37" t="s">
        <v>397</v>
      </c>
      <c r="G464" s="38">
        <v>2</v>
      </c>
      <c r="H464" s="38">
        <v>1</v>
      </c>
      <c r="I464" s="37" t="s">
        <v>184</v>
      </c>
      <c r="J464" s="38">
        <v>6</v>
      </c>
      <c r="K464" s="39">
        <v>14743773.665374998</v>
      </c>
      <c r="L464" s="33"/>
      <c r="M464" s="32" t="s">
        <v>1503</v>
      </c>
      <c r="N464" s="62">
        <v>0.7</v>
      </c>
      <c r="O464" s="62">
        <v>0.7</v>
      </c>
      <c r="P464" s="65">
        <f t="shared" si="82"/>
        <v>0</v>
      </c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66">
        <f t="shared" si="83"/>
        <v>0</v>
      </c>
      <c r="AC464" s="66">
        <f t="shared" si="84"/>
        <v>0</v>
      </c>
      <c r="AD464" s="66">
        <f t="shared" si="85"/>
        <v>0</v>
      </c>
      <c r="AE464" s="66">
        <f t="shared" si="86"/>
        <v>1</v>
      </c>
      <c r="AF464" s="66">
        <f t="shared" si="87"/>
        <v>0</v>
      </c>
      <c r="AG464" s="66">
        <f t="shared" si="77"/>
        <v>0</v>
      </c>
      <c r="AH464" s="66">
        <f t="shared" si="78"/>
        <v>0</v>
      </c>
      <c r="AI464" s="66">
        <f t="shared" si="79"/>
        <v>0</v>
      </c>
      <c r="AJ464" s="66">
        <f t="shared" si="80"/>
        <v>6</v>
      </c>
      <c r="AK464" s="66">
        <f t="shared" si="81"/>
        <v>0</v>
      </c>
    </row>
    <row r="465" spans="1:37" ht="61.5" hidden="1" customHeight="1">
      <c r="A465" s="35" t="s">
        <v>1450</v>
      </c>
      <c r="B465" s="36" t="s">
        <v>394</v>
      </c>
      <c r="C465" s="37" t="s">
        <v>395</v>
      </c>
      <c r="D465" s="38">
        <v>126197</v>
      </c>
      <c r="E465" s="37" t="s">
        <v>396</v>
      </c>
      <c r="F465" s="37" t="s">
        <v>397</v>
      </c>
      <c r="G465" s="38">
        <v>2</v>
      </c>
      <c r="H465" s="38">
        <v>1</v>
      </c>
      <c r="I465" s="37" t="s">
        <v>398</v>
      </c>
      <c r="J465" s="38">
        <v>20</v>
      </c>
      <c r="K465" s="39">
        <v>55532309.592574991</v>
      </c>
      <c r="L465" s="33"/>
      <c r="M465" s="32" t="s">
        <v>1503</v>
      </c>
      <c r="N465" s="62">
        <v>0.5</v>
      </c>
      <c r="O465" s="62">
        <v>0.5</v>
      </c>
      <c r="P465" s="65">
        <f t="shared" si="82"/>
        <v>0</v>
      </c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66">
        <f t="shared" si="83"/>
        <v>0</v>
      </c>
      <c r="AC465" s="66">
        <f t="shared" si="84"/>
        <v>0</v>
      </c>
      <c r="AD465" s="66">
        <f t="shared" si="85"/>
        <v>0</v>
      </c>
      <c r="AE465" s="66">
        <f t="shared" si="86"/>
        <v>1</v>
      </c>
      <c r="AF465" s="66">
        <f t="shared" si="87"/>
        <v>0</v>
      </c>
      <c r="AG465" s="66">
        <f t="shared" si="77"/>
        <v>0</v>
      </c>
      <c r="AH465" s="66">
        <f t="shared" si="78"/>
        <v>0</v>
      </c>
      <c r="AI465" s="66">
        <f t="shared" si="79"/>
        <v>0</v>
      </c>
      <c r="AJ465" s="66">
        <f t="shared" si="80"/>
        <v>20</v>
      </c>
      <c r="AK465" s="66">
        <f t="shared" si="81"/>
        <v>0</v>
      </c>
    </row>
    <row r="466" spans="1:37" ht="61.5" hidden="1" customHeight="1">
      <c r="A466" s="35" t="s">
        <v>1450</v>
      </c>
      <c r="B466" s="36" t="s">
        <v>394</v>
      </c>
      <c r="C466" s="37" t="s">
        <v>395</v>
      </c>
      <c r="D466" s="38">
        <v>126189</v>
      </c>
      <c r="E466" s="37" t="s">
        <v>399</v>
      </c>
      <c r="F466" s="37" t="s">
        <v>397</v>
      </c>
      <c r="G466" s="38">
        <v>2</v>
      </c>
      <c r="H466" s="38">
        <v>1</v>
      </c>
      <c r="I466" s="37" t="s">
        <v>41</v>
      </c>
      <c r="J466" s="38">
        <v>20</v>
      </c>
      <c r="K466" s="39">
        <v>52046376.903600007</v>
      </c>
      <c r="L466" s="33"/>
      <c r="M466" s="32" t="s">
        <v>1503</v>
      </c>
      <c r="N466" s="62">
        <v>0.5</v>
      </c>
      <c r="O466" s="62">
        <v>0.5</v>
      </c>
      <c r="P466" s="65">
        <f t="shared" si="82"/>
        <v>0</v>
      </c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66">
        <f t="shared" si="83"/>
        <v>0</v>
      </c>
      <c r="AC466" s="66">
        <f t="shared" si="84"/>
        <v>0</v>
      </c>
      <c r="AD466" s="66">
        <f t="shared" si="85"/>
        <v>0</v>
      </c>
      <c r="AE466" s="66">
        <f t="shared" si="86"/>
        <v>1</v>
      </c>
      <c r="AF466" s="66">
        <f t="shared" si="87"/>
        <v>0</v>
      </c>
      <c r="AG466" s="66">
        <f t="shared" si="77"/>
        <v>0</v>
      </c>
      <c r="AH466" s="66">
        <f t="shared" si="78"/>
        <v>0</v>
      </c>
      <c r="AI466" s="66">
        <f t="shared" si="79"/>
        <v>0</v>
      </c>
      <c r="AJ466" s="66">
        <f t="shared" si="80"/>
        <v>20</v>
      </c>
      <c r="AK466" s="66">
        <f t="shared" si="81"/>
        <v>0</v>
      </c>
    </row>
    <row r="467" spans="1:37" ht="61.5" hidden="1" customHeight="1">
      <c r="A467" s="35" t="s">
        <v>1450</v>
      </c>
      <c r="B467" s="36" t="s">
        <v>394</v>
      </c>
      <c r="C467" s="37" t="s">
        <v>395</v>
      </c>
      <c r="D467" s="38">
        <v>126169</v>
      </c>
      <c r="E467" s="37" t="s">
        <v>826</v>
      </c>
      <c r="F467" s="37" t="s">
        <v>397</v>
      </c>
      <c r="G467" s="38">
        <v>2</v>
      </c>
      <c r="H467" s="38">
        <v>1</v>
      </c>
      <c r="I467" s="37" t="s">
        <v>19</v>
      </c>
      <c r="J467" s="38">
        <v>6</v>
      </c>
      <c r="K467" s="39">
        <v>16242649.09935</v>
      </c>
      <c r="L467" s="33"/>
      <c r="M467" s="32" t="s">
        <v>1503</v>
      </c>
      <c r="N467" s="62">
        <v>0.5</v>
      </c>
      <c r="O467" s="62">
        <v>0.5</v>
      </c>
      <c r="P467" s="65">
        <f t="shared" si="82"/>
        <v>0</v>
      </c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66">
        <f t="shared" si="83"/>
        <v>0</v>
      </c>
      <c r="AC467" s="66">
        <f t="shared" si="84"/>
        <v>0</v>
      </c>
      <c r="AD467" s="66">
        <f t="shared" si="85"/>
        <v>0</v>
      </c>
      <c r="AE467" s="66">
        <f t="shared" si="86"/>
        <v>1</v>
      </c>
      <c r="AF467" s="66">
        <f t="shared" si="87"/>
        <v>0</v>
      </c>
      <c r="AG467" s="66">
        <f t="shared" si="77"/>
        <v>0</v>
      </c>
      <c r="AH467" s="66">
        <f t="shared" si="78"/>
        <v>0</v>
      </c>
      <c r="AI467" s="66">
        <f t="shared" si="79"/>
        <v>0</v>
      </c>
      <c r="AJ467" s="66">
        <f t="shared" si="80"/>
        <v>6</v>
      </c>
      <c r="AK467" s="66">
        <f t="shared" si="81"/>
        <v>0</v>
      </c>
    </row>
    <row r="468" spans="1:37" ht="61.5" hidden="1" customHeight="1">
      <c r="A468" s="35" t="s">
        <v>1450</v>
      </c>
      <c r="B468" s="36" t="s">
        <v>394</v>
      </c>
      <c r="C468" s="37" t="s">
        <v>828</v>
      </c>
      <c r="D468" s="38">
        <v>124575</v>
      </c>
      <c r="E468" s="37" t="s">
        <v>829</v>
      </c>
      <c r="F468" s="37" t="s">
        <v>830</v>
      </c>
      <c r="G468" s="38">
        <v>1</v>
      </c>
      <c r="H468" s="38">
        <v>1</v>
      </c>
      <c r="I468" s="37" t="s">
        <v>80</v>
      </c>
      <c r="J468" s="38">
        <v>4</v>
      </c>
      <c r="K468" s="39">
        <v>13616957.5</v>
      </c>
      <c r="L468" s="33"/>
      <c r="M468" s="32" t="s">
        <v>1484</v>
      </c>
      <c r="N468" s="62">
        <v>0</v>
      </c>
      <c r="O468" s="62">
        <v>0</v>
      </c>
      <c r="P468" s="65">
        <f t="shared" si="82"/>
        <v>0</v>
      </c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66">
        <f t="shared" si="83"/>
        <v>0</v>
      </c>
      <c r="AC468" s="66">
        <f t="shared" si="84"/>
        <v>0</v>
      </c>
      <c r="AD468" s="66">
        <f t="shared" si="85"/>
        <v>1</v>
      </c>
      <c r="AE468" s="66">
        <f t="shared" si="86"/>
        <v>0</v>
      </c>
      <c r="AF468" s="66">
        <f t="shared" si="87"/>
        <v>0</v>
      </c>
      <c r="AG468" s="66">
        <f t="shared" si="77"/>
        <v>0</v>
      </c>
      <c r="AH468" s="66">
        <f t="shared" si="78"/>
        <v>0</v>
      </c>
      <c r="AI468" s="66">
        <f t="shared" si="79"/>
        <v>4</v>
      </c>
      <c r="AJ468" s="66">
        <f t="shared" si="80"/>
        <v>0</v>
      </c>
      <c r="AK468" s="66">
        <f t="shared" si="81"/>
        <v>0</v>
      </c>
    </row>
    <row r="469" spans="1:37" ht="61.5" hidden="1" customHeight="1">
      <c r="A469" s="35" t="s">
        <v>1450</v>
      </c>
      <c r="B469" s="36" t="s">
        <v>394</v>
      </c>
      <c r="C469" s="37" t="s">
        <v>828</v>
      </c>
      <c r="D469" s="38">
        <v>124531</v>
      </c>
      <c r="E469" s="37" t="s">
        <v>831</v>
      </c>
      <c r="F469" s="37" t="s">
        <v>832</v>
      </c>
      <c r="G469" s="38">
        <v>2</v>
      </c>
      <c r="H469" s="38">
        <v>1</v>
      </c>
      <c r="I469" s="37" t="s">
        <v>74</v>
      </c>
      <c r="J469" s="38">
        <v>2</v>
      </c>
      <c r="K469" s="39">
        <v>4117214.7283999999</v>
      </c>
      <c r="L469" s="33"/>
      <c r="M469" s="32" t="s">
        <v>1484</v>
      </c>
      <c r="N469" s="62">
        <v>0</v>
      </c>
      <c r="O469" s="62">
        <v>0</v>
      </c>
      <c r="P469" s="65">
        <f t="shared" si="82"/>
        <v>0</v>
      </c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66">
        <f t="shared" si="83"/>
        <v>0</v>
      </c>
      <c r="AC469" s="66">
        <f t="shared" si="84"/>
        <v>0</v>
      </c>
      <c r="AD469" s="66">
        <f t="shared" si="85"/>
        <v>1</v>
      </c>
      <c r="AE469" s="66">
        <f t="shared" si="86"/>
        <v>0</v>
      </c>
      <c r="AF469" s="66">
        <f t="shared" si="87"/>
        <v>0</v>
      </c>
      <c r="AG469" s="66">
        <f t="shared" si="77"/>
        <v>0</v>
      </c>
      <c r="AH469" s="66">
        <f t="shared" si="78"/>
        <v>0</v>
      </c>
      <c r="AI469" s="66">
        <f t="shared" si="79"/>
        <v>2</v>
      </c>
      <c r="AJ469" s="66">
        <f t="shared" si="80"/>
        <v>0</v>
      </c>
      <c r="AK469" s="66">
        <f t="shared" si="81"/>
        <v>0</v>
      </c>
    </row>
    <row r="470" spans="1:37" ht="61.5" hidden="1" customHeight="1">
      <c r="A470" s="35" t="s">
        <v>1450</v>
      </c>
      <c r="B470" s="36" t="s">
        <v>394</v>
      </c>
      <c r="C470" s="37" t="s">
        <v>833</v>
      </c>
      <c r="D470" s="38">
        <v>314254</v>
      </c>
      <c r="E470" s="37" t="s">
        <v>840</v>
      </c>
      <c r="F470" s="37" t="s">
        <v>838</v>
      </c>
      <c r="G470" s="38">
        <v>1</v>
      </c>
      <c r="H470" s="38">
        <v>1</v>
      </c>
      <c r="I470" s="37" t="s">
        <v>74</v>
      </c>
      <c r="J470" s="38">
        <v>2</v>
      </c>
      <c r="K470" s="39">
        <v>4117214.7283999999</v>
      </c>
      <c r="L470" s="33"/>
      <c r="M470" s="32" t="s">
        <v>1503</v>
      </c>
      <c r="N470" s="62">
        <v>0.45</v>
      </c>
      <c r="O470" s="62">
        <v>0.6</v>
      </c>
      <c r="P470" s="62">
        <f t="shared" si="82"/>
        <v>0.14999999999999997</v>
      </c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66">
        <f t="shared" si="83"/>
        <v>0</v>
      </c>
      <c r="AC470" s="66">
        <f t="shared" si="84"/>
        <v>0</v>
      </c>
      <c r="AD470" s="66">
        <f t="shared" si="85"/>
        <v>0</v>
      </c>
      <c r="AE470" s="66">
        <f t="shared" si="86"/>
        <v>1</v>
      </c>
      <c r="AF470" s="66">
        <f t="shared" si="87"/>
        <v>0</v>
      </c>
      <c r="AG470" s="66">
        <f t="shared" si="77"/>
        <v>0</v>
      </c>
      <c r="AH470" s="66">
        <f t="shared" si="78"/>
        <v>0</v>
      </c>
      <c r="AI470" s="66">
        <f t="shared" si="79"/>
        <v>0</v>
      </c>
      <c r="AJ470" s="66">
        <f t="shared" si="80"/>
        <v>2</v>
      </c>
      <c r="AK470" s="66">
        <f t="shared" si="81"/>
        <v>0</v>
      </c>
    </row>
    <row r="471" spans="1:37" ht="61.5" hidden="1" customHeight="1">
      <c r="A471" s="35" t="s">
        <v>1450</v>
      </c>
      <c r="B471" s="36" t="s">
        <v>394</v>
      </c>
      <c r="C471" s="37" t="s">
        <v>833</v>
      </c>
      <c r="D471" s="38">
        <v>124893</v>
      </c>
      <c r="E471" s="37" t="s">
        <v>834</v>
      </c>
      <c r="F471" s="37" t="s">
        <v>835</v>
      </c>
      <c r="G471" s="38">
        <v>1</v>
      </c>
      <c r="H471" s="38">
        <v>1</v>
      </c>
      <c r="I471" s="37" t="s">
        <v>139</v>
      </c>
      <c r="J471" s="38">
        <v>10</v>
      </c>
      <c r="K471" s="39">
        <v>24144478.389300004</v>
      </c>
      <c r="L471" s="33"/>
      <c r="M471" s="32" t="s">
        <v>1503</v>
      </c>
      <c r="N471" s="62">
        <v>0.37</v>
      </c>
      <c r="O471" s="62">
        <v>0.47</v>
      </c>
      <c r="P471" s="62">
        <f t="shared" si="82"/>
        <v>9.9999999999999978E-2</v>
      </c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66">
        <f t="shared" si="83"/>
        <v>0</v>
      </c>
      <c r="AC471" s="66">
        <f t="shared" si="84"/>
        <v>0</v>
      </c>
      <c r="AD471" s="66">
        <f t="shared" si="85"/>
        <v>0</v>
      </c>
      <c r="AE471" s="66">
        <f t="shared" si="86"/>
        <v>1</v>
      </c>
      <c r="AF471" s="66">
        <f t="shared" si="87"/>
        <v>0</v>
      </c>
      <c r="AG471" s="66">
        <f t="shared" si="77"/>
        <v>0</v>
      </c>
      <c r="AH471" s="66">
        <f t="shared" si="78"/>
        <v>0</v>
      </c>
      <c r="AI471" s="66">
        <f t="shared" si="79"/>
        <v>0</v>
      </c>
      <c r="AJ471" s="66">
        <f t="shared" si="80"/>
        <v>10</v>
      </c>
      <c r="AK471" s="66">
        <f t="shared" si="81"/>
        <v>0</v>
      </c>
    </row>
    <row r="472" spans="1:37" ht="61.5" hidden="1" customHeight="1">
      <c r="A472" s="35" t="s">
        <v>1450</v>
      </c>
      <c r="B472" s="36" t="s">
        <v>394</v>
      </c>
      <c r="C472" s="37" t="s">
        <v>833</v>
      </c>
      <c r="D472" s="38">
        <v>124895</v>
      </c>
      <c r="E472" s="37" t="s">
        <v>836</v>
      </c>
      <c r="F472" s="37" t="s">
        <v>835</v>
      </c>
      <c r="G472" s="38">
        <v>1</v>
      </c>
      <c r="H472" s="38">
        <v>1</v>
      </c>
      <c r="I472" s="37" t="s">
        <v>74</v>
      </c>
      <c r="J472" s="38">
        <v>2</v>
      </c>
      <c r="K472" s="39">
        <v>4117214.7283999999</v>
      </c>
      <c r="L472" s="33"/>
      <c r="M472" s="32" t="s">
        <v>1503</v>
      </c>
      <c r="N472" s="62">
        <v>0.4</v>
      </c>
      <c r="O472" s="62">
        <v>0.9</v>
      </c>
      <c r="P472" s="62">
        <f t="shared" si="82"/>
        <v>0.5</v>
      </c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66">
        <f t="shared" si="83"/>
        <v>0</v>
      </c>
      <c r="AC472" s="66">
        <f t="shared" si="84"/>
        <v>0</v>
      </c>
      <c r="AD472" s="66">
        <f t="shared" si="85"/>
        <v>0</v>
      </c>
      <c r="AE472" s="66">
        <f t="shared" si="86"/>
        <v>1</v>
      </c>
      <c r="AF472" s="66">
        <f t="shared" si="87"/>
        <v>0</v>
      </c>
      <c r="AG472" s="66">
        <f t="shared" si="77"/>
        <v>0</v>
      </c>
      <c r="AH472" s="66">
        <f t="shared" si="78"/>
        <v>0</v>
      </c>
      <c r="AI472" s="66">
        <f t="shared" si="79"/>
        <v>0</v>
      </c>
      <c r="AJ472" s="66">
        <f t="shared" si="80"/>
        <v>2</v>
      </c>
      <c r="AK472" s="66">
        <f t="shared" si="81"/>
        <v>0</v>
      </c>
    </row>
    <row r="473" spans="1:37" ht="61.5" hidden="1" customHeight="1">
      <c r="A473" s="35" t="s">
        <v>1450</v>
      </c>
      <c r="B473" s="36" t="s">
        <v>394</v>
      </c>
      <c r="C473" s="37" t="s">
        <v>833</v>
      </c>
      <c r="D473" s="38"/>
      <c r="E473" s="37" t="s">
        <v>837</v>
      </c>
      <c r="F473" s="37" t="s">
        <v>838</v>
      </c>
      <c r="G473" s="38">
        <v>1</v>
      </c>
      <c r="H473" s="38">
        <v>1</v>
      </c>
      <c r="I473" s="37" t="s">
        <v>74</v>
      </c>
      <c r="J473" s="38">
        <v>2</v>
      </c>
      <c r="K473" s="39">
        <v>4117214.7283999999</v>
      </c>
      <c r="L473" s="33"/>
      <c r="M473" s="32" t="s">
        <v>1503</v>
      </c>
      <c r="N473" s="62">
        <v>0.45</v>
      </c>
      <c r="O473" s="62">
        <v>0.95</v>
      </c>
      <c r="P473" s="62">
        <f t="shared" si="82"/>
        <v>0.49999999999999994</v>
      </c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66">
        <f t="shared" si="83"/>
        <v>0</v>
      </c>
      <c r="AC473" s="66">
        <f t="shared" si="84"/>
        <v>0</v>
      </c>
      <c r="AD473" s="66">
        <f t="shared" si="85"/>
        <v>0</v>
      </c>
      <c r="AE473" s="66">
        <f t="shared" si="86"/>
        <v>1</v>
      </c>
      <c r="AF473" s="66">
        <f t="shared" si="87"/>
        <v>0</v>
      </c>
      <c r="AG473" s="66">
        <f t="shared" si="77"/>
        <v>0</v>
      </c>
      <c r="AH473" s="66">
        <f t="shared" si="78"/>
        <v>0</v>
      </c>
      <c r="AI473" s="66">
        <f t="shared" si="79"/>
        <v>0</v>
      </c>
      <c r="AJ473" s="66">
        <f t="shared" si="80"/>
        <v>2</v>
      </c>
      <c r="AK473" s="66">
        <f t="shared" si="81"/>
        <v>0</v>
      </c>
    </row>
    <row r="474" spans="1:37" ht="61.5" hidden="1" customHeight="1">
      <c r="A474" s="35" t="s">
        <v>1450</v>
      </c>
      <c r="B474" s="36" t="s">
        <v>394</v>
      </c>
      <c r="C474" s="37" t="s">
        <v>833</v>
      </c>
      <c r="D474" s="38"/>
      <c r="E474" s="37" t="s">
        <v>839</v>
      </c>
      <c r="F474" s="37" t="s">
        <v>838</v>
      </c>
      <c r="G474" s="38">
        <v>1</v>
      </c>
      <c r="H474" s="38">
        <v>1</v>
      </c>
      <c r="I474" s="37" t="s">
        <v>74</v>
      </c>
      <c r="J474" s="38">
        <v>2</v>
      </c>
      <c r="K474" s="39">
        <v>4117214.7283999999</v>
      </c>
      <c r="L474" s="33"/>
      <c r="M474" s="32" t="s">
        <v>1503</v>
      </c>
      <c r="N474" s="62">
        <v>0.35</v>
      </c>
      <c r="O474" s="62">
        <v>0.6</v>
      </c>
      <c r="P474" s="62">
        <f t="shared" si="82"/>
        <v>0.25</v>
      </c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66">
        <f t="shared" si="83"/>
        <v>0</v>
      </c>
      <c r="AC474" s="66">
        <f t="shared" si="84"/>
        <v>0</v>
      </c>
      <c r="AD474" s="66">
        <f t="shared" si="85"/>
        <v>0</v>
      </c>
      <c r="AE474" s="66">
        <f t="shared" si="86"/>
        <v>1</v>
      </c>
      <c r="AF474" s="66">
        <f t="shared" si="87"/>
        <v>0</v>
      </c>
      <c r="AG474" s="66">
        <f t="shared" si="77"/>
        <v>0</v>
      </c>
      <c r="AH474" s="66">
        <f t="shared" si="78"/>
        <v>0</v>
      </c>
      <c r="AI474" s="66">
        <f t="shared" si="79"/>
        <v>0</v>
      </c>
      <c r="AJ474" s="66">
        <f t="shared" si="80"/>
        <v>2</v>
      </c>
      <c r="AK474" s="66">
        <f t="shared" si="81"/>
        <v>0</v>
      </c>
    </row>
    <row r="475" spans="1:37" ht="61.5" hidden="1" customHeight="1">
      <c r="A475" s="35" t="s">
        <v>1450</v>
      </c>
      <c r="B475" s="36" t="s">
        <v>394</v>
      </c>
      <c r="C475" s="37" t="s">
        <v>833</v>
      </c>
      <c r="D475" s="38">
        <v>124978</v>
      </c>
      <c r="E475" s="37" t="s">
        <v>1297</v>
      </c>
      <c r="F475" s="37" t="s">
        <v>1298</v>
      </c>
      <c r="G475" s="38">
        <v>2</v>
      </c>
      <c r="H475" s="38">
        <v>1</v>
      </c>
      <c r="I475" s="37" t="s">
        <v>80</v>
      </c>
      <c r="J475" s="38">
        <v>4</v>
      </c>
      <c r="K475" s="39">
        <v>10674931.376499999</v>
      </c>
      <c r="L475" s="33"/>
      <c r="M475" s="32" t="s">
        <v>1503</v>
      </c>
      <c r="N475" s="62">
        <v>0.3</v>
      </c>
      <c r="O475" s="62">
        <v>0.3</v>
      </c>
      <c r="P475" s="62">
        <f t="shared" si="82"/>
        <v>0</v>
      </c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66">
        <f t="shared" si="83"/>
        <v>0</v>
      </c>
      <c r="AC475" s="66">
        <f t="shared" si="84"/>
        <v>0</v>
      </c>
      <c r="AD475" s="66">
        <f t="shared" si="85"/>
        <v>0</v>
      </c>
      <c r="AE475" s="66">
        <f t="shared" si="86"/>
        <v>1</v>
      </c>
      <c r="AF475" s="66">
        <f t="shared" si="87"/>
        <v>0</v>
      </c>
      <c r="AG475" s="66">
        <f t="shared" si="77"/>
        <v>0</v>
      </c>
      <c r="AH475" s="66">
        <f t="shared" si="78"/>
        <v>0</v>
      </c>
      <c r="AI475" s="66">
        <f t="shared" si="79"/>
        <v>0</v>
      </c>
      <c r="AJ475" s="66">
        <f t="shared" si="80"/>
        <v>4</v>
      </c>
      <c r="AK475" s="66">
        <f t="shared" si="81"/>
        <v>0</v>
      </c>
    </row>
    <row r="476" spans="1:37" ht="61.5" hidden="1" customHeight="1">
      <c r="A476" s="35" t="s">
        <v>1450</v>
      </c>
      <c r="B476" s="36" t="s">
        <v>394</v>
      </c>
      <c r="C476" s="37" t="s">
        <v>833</v>
      </c>
      <c r="D476" s="38">
        <v>314251</v>
      </c>
      <c r="E476" s="37" t="s">
        <v>1295</v>
      </c>
      <c r="F476" s="37" t="s">
        <v>1296</v>
      </c>
      <c r="G476" s="38">
        <v>2</v>
      </c>
      <c r="H476" s="38">
        <v>1</v>
      </c>
      <c r="I476" s="37" t="s">
        <v>126</v>
      </c>
      <c r="J476" s="38">
        <v>2</v>
      </c>
      <c r="K476" s="39">
        <v>3384182.2472250001</v>
      </c>
      <c r="L476" s="33"/>
      <c r="M476" s="32" t="s">
        <v>1503</v>
      </c>
      <c r="N476" s="62">
        <v>0.28000000000000003</v>
      </c>
      <c r="O476" s="62">
        <v>0.28000000000000003</v>
      </c>
      <c r="P476" s="62">
        <f t="shared" si="82"/>
        <v>0</v>
      </c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66">
        <f t="shared" si="83"/>
        <v>0</v>
      </c>
      <c r="AC476" s="66">
        <f t="shared" si="84"/>
        <v>0</v>
      </c>
      <c r="AD476" s="66">
        <f t="shared" si="85"/>
        <v>0</v>
      </c>
      <c r="AE476" s="66">
        <f t="shared" si="86"/>
        <v>1</v>
      </c>
      <c r="AF476" s="66">
        <f t="shared" si="87"/>
        <v>0</v>
      </c>
      <c r="AG476" s="66">
        <f t="shared" si="77"/>
        <v>0</v>
      </c>
      <c r="AH476" s="66">
        <f t="shared" si="78"/>
        <v>0</v>
      </c>
      <c r="AI476" s="66">
        <f t="shared" si="79"/>
        <v>0</v>
      </c>
      <c r="AJ476" s="66">
        <f t="shared" si="80"/>
        <v>2</v>
      </c>
      <c r="AK476" s="66">
        <f t="shared" si="81"/>
        <v>0</v>
      </c>
    </row>
    <row r="477" spans="1:37" ht="61.5" hidden="1" customHeight="1">
      <c r="A477" s="35" t="s">
        <v>1450</v>
      </c>
      <c r="B477" s="36" t="s">
        <v>394</v>
      </c>
      <c r="C477" s="37" t="s">
        <v>833</v>
      </c>
      <c r="D477" s="38">
        <v>125173</v>
      </c>
      <c r="E477" s="37" t="s">
        <v>1299</v>
      </c>
      <c r="F477" s="37" t="s">
        <v>1300</v>
      </c>
      <c r="G477" s="38">
        <v>2</v>
      </c>
      <c r="H477" s="38">
        <v>1</v>
      </c>
      <c r="I477" s="37" t="s">
        <v>126</v>
      </c>
      <c r="J477" s="38">
        <v>2</v>
      </c>
      <c r="K477" s="39">
        <v>3222137.6660250002</v>
      </c>
      <c r="L477" s="33"/>
      <c r="M477" s="32" t="s">
        <v>1503</v>
      </c>
      <c r="N477" s="62">
        <v>0.33</v>
      </c>
      <c r="O477" s="62">
        <v>0.33</v>
      </c>
      <c r="P477" s="62">
        <f t="shared" si="82"/>
        <v>0</v>
      </c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66">
        <f t="shared" si="83"/>
        <v>0</v>
      </c>
      <c r="AC477" s="66">
        <f t="shared" si="84"/>
        <v>0</v>
      </c>
      <c r="AD477" s="66">
        <f t="shared" si="85"/>
        <v>0</v>
      </c>
      <c r="AE477" s="66">
        <f t="shared" si="86"/>
        <v>1</v>
      </c>
      <c r="AF477" s="66">
        <f t="shared" si="87"/>
        <v>0</v>
      </c>
      <c r="AG477" s="66">
        <f t="shared" si="77"/>
        <v>0</v>
      </c>
      <c r="AH477" s="66">
        <f t="shared" si="78"/>
        <v>0</v>
      </c>
      <c r="AI477" s="66">
        <f t="shared" si="79"/>
        <v>0</v>
      </c>
      <c r="AJ477" s="66">
        <f t="shared" si="80"/>
        <v>2</v>
      </c>
      <c r="AK477" s="66">
        <f t="shared" si="81"/>
        <v>0</v>
      </c>
    </row>
    <row r="478" spans="1:37" ht="61.5" hidden="1" customHeight="1">
      <c r="A478" s="35" t="s">
        <v>1451</v>
      </c>
      <c r="B478" s="36" t="s">
        <v>394</v>
      </c>
      <c r="C478" s="37" t="s">
        <v>841</v>
      </c>
      <c r="D478" s="38">
        <v>303829</v>
      </c>
      <c r="E478" s="37" t="s">
        <v>842</v>
      </c>
      <c r="F478" s="37" t="s">
        <v>843</v>
      </c>
      <c r="G478" s="38">
        <v>1</v>
      </c>
      <c r="H478" s="38">
        <v>1</v>
      </c>
      <c r="I478" s="37" t="s">
        <v>80</v>
      </c>
      <c r="J478" s="38">
        <v>4</v>
      </c>
      <c r="K478" s="39">
        <v>13616957.5</v>
      </c>
      <c r="L478" s="33"/>
      <c r="M478" s="32" t="s">
        <v>1503</v>
      </c>
      <c r="N478" s="62">
        <v>0.15</v>
      </c>
      <c r="O478" s="62">
        <v>0.15</v>
      </c>
      <c r="P478" s="65">
        <f t="shared" si="82"/>
        <v>0</v>
      </c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66">
        <f t="shared" si="83"/>
        <v>0</v>
      </c>
      <c r="AC478" s="66">
        <f t="shared" si="84"/>
        <v>0</v>
      </c>
      <c r="AD478" s="66">
        <f t="shared" si="85"/>
        <v>0</v>
      </c>
      <c r="AE478" s="66">
        <f t="shared" si="86"/>
        <v>1</v>
      </c>
      <c r="AF478" s="66">
        <f t="shared" si="87"/>
        <v>0</v>
      </c>
      <c r="AG478" s="66">
        <f t="shared" si="77"/>
        <v>0</v>
      </c>
      <c r="AH478" s="66">
        <f t="shared" si="78"/>
        <v>0</v>
      </c>
      <c r="AI478" s="66">
        <f t="shared" si="79"/>
        <v>0</v>
      </c>
      <c r="AJ478" s="66">
        <f t="shared" si="80"/>
        <v>4</v>
      </c>
      <c r="AK478" s="66">
        <f t="shared" si="81"/>
        <v>0</v>
      </c>
    </row>
    <row r="479" spans="1:37" ht="61.5" hidden="1" customHeight="1">
      <c r="A479" s="35" t="s">
        <v>1451</v>
      </c>
      <c r="B479" s="36" t="s">
        <v>394</v>
      </c>
      <c r="C479" s="37" t="s">
        <v>841</v>
      </c>
      <c r="D479" s="38">
        <v>303828</v>
      </c>
      <c r="E479" s="37" t="s">
        <v>844</v>
      </c>
      <c r="F479" s="37" t="s">
        <v>845</v>
      </c>
      <c r="G479" s="38">
        <v>1</v>
      </c>
      <c r="H479" s="38">
        <v>1</v>
      </c>
      <c r="I479" s="37" t="s">
        <v>80</v>
      </c>
      <c r="J479" s="38">
        <v>4</v>
      </c>
      <c r="K479" s="39">
        <v>13616957.5</v>
      </c>
      <c r="L479" s="33"/>
      <c r="M479" s="32" t="s">
        <v>1503</v>
      </c>
      <c r="N479" s="62">
        <v>0.15</v>
      </c>
      <c r="O479" s="62">
        <v>0.15</v>
      </c>
      <c r="P479" s="65">
        <f t="shared" si="82"/>
        <v>0</v>
      </c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66">
        <f t="shared" si="83"/>
        <v>0</v>
      </c>
      <c r="AC479" s="66">
        <f t="shared" si="84"/>
        <v>0</v>
      </c>
      <c r="AD479" s="66">
        <f t="shared" si="85"/>
        <v>0</v>
      </c>
      <c r="AE479" s="66">
        <f t="shared" si="86"/>
        <v>1</v>
      </c>
      <c r="AF479" s="66">
        <f t="shared" si="87"/>
        <v>0</v>
      </c>
      <c r="AG479" s="66">
        <f t="shared" si="77"/>
        <v>0</v>
      </c>
      <c r="AH479" s="66">
        <f t="shared" si="78"/>
        <v>0</v>
      </c>
      <c r="AI479" s="66">
        <f t="shared" si="79"/>
        <v>0</v>
      </c>
      <c r="AJ479" s="66">
        <f t="shared" si="80"/>
        <v>4</v>
      </c>
      <c r="AK479" s="66">
        <f t="shared" si="81"/>
        <v>0</v>
      </c>
    </row>
    <row r="480" spans="1:37" ht="61.5" hidden="1" customHeight="1">
      <c r="A480" s="35" t="s">
        <v>1450</v>
      </c>
      <c r="B480" s="36" t="s">
        <v>394</v>
      </c>
      <c r="C480" s="37" t="s">
        <v>841</v>
      </c>
      <c r="D480" s="38">
        <v>125654</v>
      </c>
      <c r="E480" s="37" t="s">
        <v>848</v>
      </c>
      <c r="F480" s="37" t="s">
        <v>849</v>
      </c>
      <c r="G480" s="38">
        <v>2</v>
      </c>
      <c r="H480" s="38">
        <v>1</v>
      </c>
      <c r="I480" s="37" t="s">
        <v>135</v>
      </c>
      <c r="J480" s="38">
        <v>4</v>
      </c>
      <c r="K480" s="39">
        <v>8234429.4567999998</v>
      </c>
      <c r="L480" s="33"/>
      <c r="M480" s="32" t="s">
        <v>1503</v>
      </c>
      <c r="N480" s="62">
        <v>0.1</v>
      </c>
      <c r="O480" s="62">
        <v>0.1</v>
      </c>
      <c r="P480" s="65">
        <f t="shared" si="82"/>
        <v>0</v>
      </c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66">
        <f t="shared" si="83"/>
        <v>0</v>
      </c>
      <c r="AC480" s="66">
        <f t="shared" si="84"/>
        <v>0</v>
      </c>
      <c r="AD480" s="66">
        <f t="shared" si="85"/>
        <v>0</v>
      </c>
      <c r="AE480" s="66">
        <f t="shared" si="86"/>
        <v>1</v>
      </c>
      <c r="AF480" s="66">
        <f t="shared" si="87"/>
        <v>0</v>
      </c>
      <c r="AG480" s="66">
        <f t="shared" si="77"/>
        <v>0</v>
      </c>
      <c r="AH480" s="66">
        <f t="shared" si="78"/>
        <v>0</v>
      </c>
      <c r="AI480" s="66">
        <f t="shared" si="79"/>
        <v>0</v>
      </c>
      <c r="AJ480" s="66">
        <f t="shared" si="80"/>
        <v>4</v>
      </c>
      <c r="AK480" s="66">
        <f t="shared" si="81"/>
        <v>0</v>
      </c>
    </row>
    <row r="481" spans="1:37" ht="61.5" hidden="1" customHeight="1">
      <c r="A481" s="35" t="s">
        <v>1451</v>
      </c>
      <c r="B481" s="36" t="s">
        <v>394</v>
      </c>
      <c r="C481" s="37" t="s">
        <v>841</v>
      </c>
      <c r="D481" s="38">
        <v>303854</v>
      </c>
      <c r="E481" s="37" t="s">
        <v>846</v>
      </c>
      <c r="F481" s="37" t="s">
        <v>847</v>
      </c>
      <c r="G481" s="38">
        <v>2</v>
      </c>
      <c r="H481" s="38">
        <v>1</v>
      </c>
      <c r="I481" s="37" t="s">
        <v>80</v>
      </c>
      <c r="J481" s="38">
        <v>4</v>
      </c>
      <c r="K481" s="39">
        <v>13616957.5</v>
      </c>
      <c r="L481" s="33"/>
      <c r="M481" s="32" t="s">
        <v>1503</v>
      </c>
      <c r="N481" s="62">
        <v>0.05</v>
      </c>
      <c r="O481" s="62">
        <v>0.05</v>
      </c>
      <c r="P481" s="65">
        <f t="shared" si="82"/>
        <v>0</v>
      </c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66">
        <f t="shared" si="83"/>
        <v>0</v>
      </c>
      <c r="AC481" s="66">
        <f t="shared" si="84"/>
        <v>0</v>
      </c>
      <c r="AD481" s="66">
        <f t="shared" si="85"/>
        <v>0</v>
      </c>
      <c r="AE481" s="66">
        <f t="shared" si="86"/>
        <v>1</v>
      </c>
      <c r="AF481" s="66">
        <f t="shared" si="87"/>
        <v>0</v>
      </c>
      <c r="AG481" s="66">
        <f t="shared" si="77"/>
        <v>0</v>
      </c>
      <c r="AH481" s="66">
        <f t="shared" si="78"/>
        <v>0</v>
      </c>
      <c r="AI481" s="66">
        <f t="shared" si="79"/>
        <v>0</v>
      </c>
      <c r="AJ481" s="66">
        <f t="shared" si="80"/>
        <v>4</v>
      </c>
      <c r="AK481" s="66">
        <f t="shared" si="81"/>
        <v>0</v>
      </c>
    </row>
    <row r="482" spans="1:37" ht="61.5" hidden="1" customHeight="1">
      <c r="A482" s="35" t="s">
        <v>1450</v>
      </c>
      <c r="B482" s="36" t="s">
        <v>292</v>
      </c>
      <c r="C482" s="37" t="s">
        <v>293</v>
      </c>
      <c r="D482" s="38">
        <v>111585</v>
      </c>
      <c r="E482" s="41" t="s">
        <v>850</v>
      </c>
      <c r="F482" s="37" t="s">
        <v>851</v>
      </c>
      <c r="G482" s="38">
        <v>1</v>
      </c>
      <c r="H482" s="38">
        <v>1</v>
      </c>
      <c r="I482" s="37" t="s">
        <v>74</v>
      </c>
      <c r="J482" s="38">
        <v>2</v>
      </c>
      <c r="K482" s="39">
        <v>2781949.0488</v>
      </c>
      <c r="L482" s="33"/>
      <c r="M482" s="32" t="s">
        <v>1484</v>
      </c>
      <c r="N482" s="62">
        <v>0</v>
      </c>
      <c r="O482" s="62">
        <v>0</v>
      </c>
      <c r="P482" s="65">
        <f t="shared" si="82"/>
        <v>0</v>
      </c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66">
        <f t="shared" si="83"/>
        <v>0</v>
      </c>
      <c r="AC482" s="66">
        <f t="shared" si="84"/>
        <v>0</v>
      </c>
      <c r="AD482" s="66">
        <f t="shared" si="85"/>
        <v>1</v>
      </c>
      <c r="AE482" s="66">
        <f t="shared" si="86"/>
        <v>0</v>
      </c>
      <c r="AF482" s="66">
        <f t="shared" si="87"/>
        <v>0</v>
      </c>
      <c r="AG482" s="66">
        <f t="shared" si="77"/>
        <v>0</v>
      </c>
      <c r="AH482" s="66">
        <f t="shared" si="78"/>
        <v>0</v>
      </c>
      <c r="AI482" s="66">
        <f t="shared" si="79"/>
        <v>2</v>
      </c>
      <c r="AJ482" s="66">
        <f t="shared" si="80"/>
        <v>0</v>
      </c>
      <c r="AK482" s="66">
        <f t="shared" si="81"/>
        <v>0</v>
      </c>
    </row>
    <row r="483" spans="1:37" ht="61.5" hidden="1" customHeight="1">
      <c r="A483" s="35" t="s">
        <v>1450</v>
      </c>
      <c r="B483" s="36" t="s">
        <v>292</v>
      </c>
      <c r="C483" s="37" t="s">
        <v>293</v>
      </c>
      <c r="D483" s="38">
        <v>111603</v>
      </c>
      <c r="E483" s="41" t="s">
        <v>852</v>
      </c>
      <c r="F483" s="37" t="s">
        <v>851</v>
      </c>
      <c r="G483" s="38">
        <v>1</v>
      </c>
      <c r="H483" s="38">
        <v>1</v>
      </c>
      <c r="I483" s="37" t="s">
        <v>76</v>
      </c>
      <c r="J483" s="38">
        <v>3</v>
      </c>
      <c r="K483" s="39">
        <v>4223610.5145500004</v>
      </c>
      <c r="L483" s="33"/>
      <c r="M483" s="32" t="s">
        <v>1484</v>
      </c>
      <c r="N483" s="62">
        <v>0</v>
      </c>
      <c r="O483" s="62">
        <v>0</v>
      </c>
      <c r="P483" s="65">
        <f t="shared" si="82"/>
        <v>0</v>
      </c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66">
        <f t="shared" si="83"/>
        <v>0</v>
      </c>
      <c r="AC483" s="66">
        <f t="shared" si="84"/>
        <v>0</v>
      </c>
      <c r="AD483" s="66">
        <f t="shared" si="85"/>
        <v>1</v>
      </c>
      <c r="AE483" s="66">
        <f t="shared" si="86"/>
        <v>0</v>
      </c>
      <c r="AF483" s="66">
        <f t="shared" si="87"/>
        <v>0</v>
      </c>
      <c r="AG483" s="66">
        <f t="shared" si="77"/>
        <v>0</v>
      </c>
      <c r="AH483" s="66">
        <f t="shared" si="78"/>
        <v>0</v>
      </c>
      <c r="AI483" s="66">
        <f t="shared" si="79"/>
        <v>3</v>
      </c>
      <c r="AJ483" s="66">
        <f t="shared" si="80"/>
        <v>0</v>
      </c>
      <c r="AK483" s="66">
        <f t="shared" si="81"/>
        <v>0</v>
      </c>
    </row>
    <row r="484" spans="1:37" ht="61.5" hidden="1" customHeight="1">
      <c r="A484" s="35" t="s">
        <v>1450</v>
      </c>
      <c r="B484" s="36" t="s">
        <v>292</v>
      </c>
      <c r="C484" s="37" t="s">
        <v>293</v>
      </c>
      <c r="D484" s="38">
        <v>111680</v>
      </c>
      <c r="E484" s="41" t="s">
        <v>301</v>
      </c>
      <c r="F484" s="37" t="s">
        <v>299</v>
      </c>
      <c r="G484" s="38">
        <v>2</v>
      </c>
      <c r="H484" s="38">
        <v>1</v>
      </c>
      <c r="I484" s="37" t="s">
        <v>35</v>
      </c>
      <c r="J484" s="38">
        <v>12</v>
      </c>
      <c r="K484" s="39">
        <v>45408618.45000001</v>
      </c>
      <c r="L484" s="33"/>
      <c r="M484" s="32" t="s">
        <v>1484</v>
      </c>
      <c r="N484" s="62">
        <v>0</v>
      </c>
      <c r="O484" s="62">
        <v>0</v>
      </c>
      <c r="P484" s="65">
        <f t="shared" si="82"/>
        <v>0</v>
      </c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66">
        <f t="shared" si="83"/>
        <v>0</v>
      </c>
      <c r="AC484" s="66">
        <f t="shared" si="84"/>
        <v>0</v>
      </c>
      <c r="AD484" s="66">
        <f t="shared" si="85"/>
        <v>1</v>
      </c>
      <c r="AE484" s="66">
        <f t="shared" si="86"/>
        <v>0</v>
      </c>
      <c r="AF484" s="66">
        <f t="shared" si="87"/>
        <v>0</v>
      </c>
      <c r="AG484" s="66">
        <f t="shared" si="77"/>
        <v>0</v>
      </c>
      <c r="AH484" s="66">
        <f t="shared" si="78"/>
        <v>0</v>
      </c>
      <c r="AI484" s="66">
        <f t="shared" si="79"/>
        <v>12</v>
      </c>
      <c r="AJ484" s="66">
        <f t="shared" si="80"/>
        <v>0</v>
      </c>
      <c r="AK484" s="66">
        <f t="shared" si="81"/>
        <v>0</v>
      </c>
    </row>
    <row r="485" spans="1:37" ht="61.5" hidden="1" customHeight="1">
      <c r="A485" s="35" t="s">
        <v>1450</v>
      </c>
      <c r="B485" s="36" t="s">
        <v>292</v>
      </c>
      <c r="C485" s="37" t="s">
        <v>293</v>
      </c>
      <c r="D485" s="38">
        <v>111662</v>
      </c>
      <c r="E485" s="41" t="s">
        <v>298</v>
      </c>
      <c r="F485" s="37" t="s">
        <v>299</v>
      </c>
      <c r="G485" s="38">
        <v>2</v>
      </c>
      <c r="H485" s="38">
        <v>1</v>
      </c>
      <c r="I485" s="37" t="s">
        <v>67</v>
      </c>
      <c r="J485" s="38">
        <v>9</v>
      </c>
      <c r="K485" s="39">
        <v>42544988.227499999</v>
      </c>
      <c r="L485" s="33"/>
      <c r="M485" s="32" t="s">
        <v>1484</v>
      </c>
      <c r="N485" s="62">
        <v>0</v>
      </c>
      <c r="O485" s="62">
        <v>0</v>
      </c>
      <c r="P485" s="65">
        <f t="shared" si="82"/>
        <v>0</v>
      </c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66">
        <f t="shared" si="83"/>
        <v>0</v>
      </c>
      <c r="AC485" s="66">
        <f t="shared" si="84"/>
        <v>0</v>
      </c>
      <c r="AD485" s="66">
        <f t="shared" si="85"/>
        <v>1</v>
      </c>
      <c r="AE485" s="66">
        <f t="shared" si="86"/>
        <v>0</v>
      </c>
      <c r="AF485" s="66">
        <f t="shared" si="87"/>
        <v>0</v>
      </c>
      <c r="AG485" s="66">
        <f t="shared" si="77"/>
        <v>0</v>
      </c>
      <c r="AH485" s="66">
        <f t="shared" si="78"/>
        <v>0</v>
      </c>
      <c r="AI485" s="66">
        <f t="shared" si="79"/>
        <v>9</v>
      </c>
      <c r="AJ485" s="66">
        <f t="shared" si="80"/>
        <v>0</v>
      </c>
      <c r="AK485" s="66">
        <f t="shared" si="81"/>
        <v>0</v>
      </c>
    </row>
    <row r="486" spans="1:37" ht="61.5" hidden="1" customHeight="1">
      <c r="A486" s="35" t="s">
        <v>1451</v>
      </c>
      <c r="B486" s="36" t="s">
        <v>292</v>
      </c>
      <c r="C486" s="37" t="s">
        <v>293</v>
      </c>
      <c r="D486" s="38">
        <v>301846</v>
      </c>
      <c r="E486" s="41" t="s">
        <v>308</v>
      </c>
      <c r="F486" s="37" t="s">
        <v>305</v>
      </c>
      <c r="G486" s="38">
        <v>2</v>
      </c>
      <c r="H486" s="38">
        <v>1</v>
      </c>
      <c r="I486" s="37" t="s">
        <v>80</v>
      </c>
      <c r="J486" s="38">
        <v>4</v>
      </c>
      <c r="K486" s="39">
        <v>16913981.504999995</v>
      </c>
      <c r="L486" s="33"/>
      <c r="M486" s="32" t="s">
        <v>1484</v>
      </c>
      <c r="N486" s="62">
        <v>0</v>
      </c>
      <c r="O486" s="62">
        <v>0</v>
      </c>
      <c r="P486" s="65">
        <f t="shared" si="82"/>
        <v>0</v>
      </c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66">
        <f t="shared" si="83"/>
        <v>0</v>
      </c>
      <c r="AC486" s="66">
        <f t="shared" si="84"/>
        <v>0</v>
      </c>
      <c r="AD486" s="66">
        <f t="shared" si="85"/>
        <v>1</v>
      </c>
      <c r="AE486" s="66">
        <f t="shared" si="86"/>
        <v>0</v>
      </c>
      <c r="AF486" s="66">
        <f t="shared" si="87"/>
        <v>0</v>
      </c>
      <c r="AG486" s="66">
        <f t="shared" si="77"/>
        <v>0</v>
      </c>
      <c r="AH486" s="66">
        <f t="shared" si="78"/>
        <v>0</v>
      </c>
      <c r="AI486" s="66">
        <f t="shared" si="79"/>
        <v>4</v>
      </c>
      <c r="AJ486" s="66">
        <f t="shared" si="80"/>
        <v>0</v>
      </c>
      <c r="AK486" s="66">
        <f t="shared" si="81"/>
        <v>0</v>
      </c>
    </row>
    <row r="487" spans="1:37" ht="61.5" hidden="1" customHeight="1">
      <c r="A487" s="35" t="s">
        <v>1451</v>
      </c>
      <c r="B487" s="36" t="s">
        <v>292</v>
      </c>
      <c r="C487" s="37" t="s">
        <v>293</v>
      </c>
      <c r="D487" s="38">
        <v>301822</v>
      </c>
      <c r="E487" s="41" t="s">
        <v>295</v>
      </c>
      <c r="F487" s="37" t="s">
        <v>294</v>
      </c>
      <c r="G487" s="38">
        <v>2</v>
      </c>
      <c r="H487" s="38">
        <v>1</v>
      </c>
      <c r="I487" s="37" t="s">
        <v>46</v>
      </c>
      <c r="J487" s="38">
        <v>12</v>
      </c>
      <c r="K487" s="39">
        <v>46078597.219999999</v>
      </c>
      <c r="L487" s="33"/>
      <c r="M487" s="32" t="s">
        <v>1484</v>
      </c>
      <c r="N487" s="62">
        <v>0</v>
      </c>
      <c r="O487" s="62">
        <v>0</v>
      </c>
      <c r="P487" s="65">
        <f t="shared" si="82"/>
        <v>0</v>
      </c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66">
        <f t="shared" si="83"/>
        <v>0</v>
      </c>
      <c r="AC487" s="66">
        <f t="shared" si="84"/>
        <v>0</v>
      </c>
      <c r="AD487" s="66">
        <f t="shared" si="85"/>
        <v>1</v>
      </c>
      <c r="AE487" s="66">
        <f t="shared" si="86"/>
        <v>0</v>
      </c>
      <c r="AF487" s="66">
        <f t="shared" si="87"/>
        <v>0</v>
      </c>
      <c r="AG487" s="66">
        <f t="shared" si="77"/>
        <v>0</v>
      </c>
      <c r="AH487" s="66">
        <f t="shared" si="78"/>
        <v>0</v>
      </c>
      <c r="AI487" s="66">
        <f t="shared" si="79"/>
        <v>12</v>
      </c>
      <c r="AJ487" s="66">
        <f t="shared" si="80"/>
        <v>0</v>
      </c>
      <c r="AK487" s="66">
        <f t="shared" si="81"/>
        <v>0</v>
      </c>
    </row>
    <row r="488" spans="1:37" ht="61.5" hidden="1" customHeight="1">
      <c r="A488" s="35" t="s">
        <v>1451</v>
      </c>
      <c r="B488" s="36" t="s">
        <v>292</v>
      </c>
      <c r="C488" s="37" t="s">
        <v>293</v>
      </c>
      <c r="D488" s="38">
        <v>301825</v>
      </c>
      <c r="E488" s="41" t="s">
        <v>303</v>
      </c>
      <c r="F488" s="37" t="s">
        <v>297</v>
      </c>
      <c r="G488" s="38">
        <v>2</v>
      </c>
      <c r="H488" s="38">
        <v>1</v>
      </c>
      <c r="I488" s="37" t="s">
        <v>46</v>
      </c>
      <c r="J488" s="38">
        <v>12</v>
      </c>
      <c r="K488" s="39">
        <v>62409892.642499991</v>
      </c>
      <c r="L488" s="33"/>
      <c r="M488" s="32" t="s">
        <v>1484</v>
      </c>
      <c r="N488" s="62">
        <v>0</v>
      </c>
      <c r="O488" s="62">
        <v>0</v>
      </c>
      <c r="P488" s="65">
        <f t="shared" si="82"/>
        <v>0</v>
      </c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66">
        <f t="shared" si="83"/>
        <v>0</v>
      </c>
      <c r="AC488" s="66">
        <f t="shared" si="84"/>
        <v>0</v>
      </c>
      <c r="AD488" s="66">
        <f t="shared" si="85"/>
        <v>1</v>
      </c>
      <c r="AE488" s="66">
        <f t="shared" si="86"/>
        <v>0</v>
      </c>
      <c r="AF488" s="66">
        <f t="shared" si="87"/>
        <v>0</v>
      </c>
      <c r="AG488" s="66">
        <f t="shared" si="77"/>
        <v>0</v>
      </c>
      <c r="AH488" s="66">
        <f t="shared" si="78"/>
        <v>0</v>
      </c>
      <c r="AI488" s="66">
        <f t="shared" si="79"/>
        <v>12</v>
      </c>
      <c r="AJ488" s="66">
        <f t="shared" si="80"/>
        <v>0</v>
      </c>
      <c r="AK488" s="66">
        <f t="shared" si="81"/>
        <v>0</v>
      </c>
    </row>
    <row r="489" spans="1:37" ht="61.5" hidden="1" customHeight="1">
      <c r="A489" s="35" t="s">
        <v>1450</v>
      </c>
      <c r="B489" s="36" t="s">
        <v>292</v>
      </c>
      <c r="C489" s="37" t="s">
        <v>293</v>
      </c>
      <c r="D489" s="38">
        <v>111667</v>
      </c>
      <c r="E489" s="41" t="s">
        <v>300</v>
      </c>
      <c r="F489" s="37" t="s">
        <v>297</v>
      </c>
      <c r="G489" s="38">
        <v>2</v>
      </c>
      <c r="H489" s="38">
        <v>1</v>
      </c>
      <c r="I489" s="37" t="s">
        <v>42</v>
      </c>
      <c r="J489" s="38">
        <v>16</v>
      </c>
      <c r="K489" s="39">
        <v>69938443.082499981</v>
      </c>
      <c r="L489" s="33"/>
      <c r="M489" s="32" t="s">
        <v>1484</v>
      </c>
      <c r="N489" s="62">
        <v>0</v>
      </c>
      <c r="O489" s="62">
        <v>0</v>
      </c>
      <c r="P489" s="65">
        <f t="shared" si="82"/>
        <v>0</v>
      </c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66">
        <f t="shared" si="83"/>
        <v>0</v>
      </c>
      <c r="AC489" s="66">
        <f t="shared" si="84"/>
        <v>0</v>
      </c>
      <c r="AD489" s="66">
        <f t="shared" si="85"/>
        <v>1</v>
      </c>
      <c r="AE489" s="66">
        <f t="shared" si="86"/>
        <v>0</v>
      </c>
      <c r="AF489" s="66">
        <f t="shared" si="87"/>
        <v>0</v>
      </c>
      <c r="AG489" s="66">
        <f t="shared" si="77"/>
        <v>0</v>
      </c>
      <c r="AH489" s="66">
        <f t="shared" si="78"/>
        <v>0</v>
      </c>
      <c r="AI489" s="66">
        <f t="shared" si="79"/>
        <v>16</v>
      </c>
      <c r="AJ489" s="66">
        <f t="shared" si="80"/>
        <v>0</v>
      </c>
      <c r="AK489" s="66">
        <f t="shared" si="81"/>
        <v>0</v>
      </c>
    </row>
    <row r="490" spans="1:37" ht="61.5" hidden="1" customHeight="1">
      <c r="A490" s="35" t="s">
        <v>1451</v>
      </c>
      <c r="B490" s="36" t="s">
        <v>292</v>
      </c>
      <c r="C490" s="37" t="s">
        <v>293</v>
      </c>
      <c r="D490" s="38">
        <v>301823</v>
      </c>
      <c r="E490" s="41" t="s">
        <v>296</v>
      </c>
      <c r="F490" s="37" t="s">
        <v>294</v>
      </c>
      <c r="G490" s="38">
        <v>2</v>
      </c>
      <c r="H490" s="38">
        <v>1</v>
      </c>
      <c r="I490" s="37" t="s">
        <v>41</v>
      </c>
      <c r="J490" s="38">
        <v>20</v>
      </c>
      <c r="K490" s="39">
        <v>55948459.342500001</v>
      </c>
      <c r="L490" s="33"/>
      <c r="M490" s="32" t="s">
        <v>1484</v>
      </c>
      <c r="N490" s="62">
        <v>0</v>
      </c>
      <c r="O490" s="62">
        <v>0</v>
      </c>
      <c r="P490" s="65">
        <f t="shared" si="82"/>
        <v>0</v>
      </c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66">
        <f t="shared" si="83"/>
        <v>0</v>
      </c>
      <c r="AC490" s="66">
        <f t="shared" si="84"/>
        <v>0</v>
      </c>
      <c r="AD490" s="66">
        <f t="shared" si="85"/>
        <v>1</v>
      </c>
      <c r="AE490" s="66">
        <f t="shared" si="86"/>
        <v>0</v>
      </c>
      <c r="AF490" s="66">
        <f t="shared" si="87"/>
        <v>0</v>
      </c>
      <c r="AG490" s="66">
        <f t="shared" si="77"/>
        <v>0</v>
      </c>
      <c r="AH490" s="66">
        <f t="shared" si="78"/>
        <v>0</v>
      </c>
      <c r="AI490" s="66">
        <f t="shared" si="79"/>
        <v>20</v>
      </c>
      <c r="AJ490" s="66">
        <f t="shared" si="80"/>
        <v>0</v>
      </c>
      <c r="AK490" s="66">
        <f t="shared" si="81"/>
        <v>0</v>
      </c>
    </row>
    <row r="491" spans="1:37" ht="61.5" hidden="1" customHeight="1">
      <c r="A491" s="35" t="s">
        <v>1451</v>
      </c>
      <c r="B491" s="36" t="s">
        <v>292</v>
      </c>
      <c r="C491" s="37" t="s">
        <v>293</v>
      </c>
      <c r="D491" s="38">
        <v>309518</v>
      </c>
      <c r="E491" s="41" t="s">
        <v>304</v>
      </c>
      <c r="F491" s="37" t="s">
        <v>299</v>
      </c>
      <c r="G491" s="38">
        <v>2</v>
      </c>
      <c r="H491" s="38">
        <v>1</v>
      </c>
      <c r="I491" s="37" t="s">
        <v>41</v>
      </c>
      <c r="J491" s="38">
        <v>20</v>
      </c>
      <c r="K491" s="39">
        <v>59339411.582500011</v>
      </c>
      <c r="L491" s="33"/>
      <c r="M491" s="32" t="s">
        <v>1484</v>
      </c>
      <c r="N491" s="62">
        <v>0</v>
      </c>
      <c r="O491" s="62">
        <v>0</v>
      </c>
      <c r="P491" s="65">
        <f t="shared" si="82"/>
        <v>0</v>
      </c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66">
        <f t="shared" si="83"/>
        <v>0</v>
      </c>
      <c r="AC491" s="66">
        <f t="shared" si="84"/>
        <v>0</v>
      </c>
      <c r="AD491" s="66">
        <f t="shared" si="85"/>
        <v>1</v>
      </c>
      <c r="AE491" s="66">
        <f t="shared" si="86"/>
        <v>0</v>
      </c>
      <c r="AF491" s="66">
        <f t="shared" si="87"/>
        <v>0</v>
      </c>
      <c r="AG491" s="66">
        <f t="shared" si="77"/>
        <v>0</v>
      </c>
      <c r="AH491" s="66">
        <f t="shared" si="78"/>
        <v>0</v>
      </c>
      <c r="AI491" s="66">
        <f t="shared" si="79"/>
        <v>20</v>
      </c>
      <c r="AJ491" s="66">
        <f t="shared" si="80"/>
        <v>0</v>
      </c>
      <c r="AK491" s="66">
        <f t="shared" si="81"/>
        <v>0</v>
      </c>
    </row>
    <row r="492" spans="1:37" ht="61.5" hidden="1" customHeight="1">
      <c r="A492" s="35" t="s">
        <v>1450</v>
      </c>
      <c r="B492" s="36" t="s">
        <v>292</v>
      </c>
      <c r="C492" s="37" t="s">
        <v>293</v>
      </c>
      <c r="D492" s="38">
        <v>112036</v>
      </c>
      <c r="E492" s="41" t="s">
        <v>311</v>
      </c>
      <c r="F492" s="37" t="s">
        <v>853</v>
      </c>
      <c r="G492" s="38">
        <v>2</v>
      </c>
      <c r="H492" s="38">
        <v>1</v>
      </c>
      <c r="I492" s="37" t="s">
        <v>80</v>
      </c>
      <c r="J492" s="38">
        <v>4</v>
      </c>
      <c r="K492" s="39">
        <v>14350841.93575</v>
      </c>
      <c r="L492" s="33"/>
      <c r="M492" s="32" t="s">
        <v>1484</v>
      </c>
      <c r="N492" s="62">
        <v>0</v>
      </c>
      <c r="O492" s="62">
        <v>0</v>
      </c>
      <c r="P492" s="65">
        <f t="shared" si="82"/>
        <v>0</v>
      </c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66">
        <f t="shared" si="83"/>
        <v>0</v>
      </c>
      <c r="AC492" s="66">
        <f t="shared" si="84"/>
        <v>0</v>
      </c>
      <c r="AD492" s="66">
        <f t="shared" si="85"/>
        <v>1</v>
      </c>
      <c r="AE492" s="66">
        <f t="shared" si="86"/>
        <v>0</v>
      </c>
      <c r="AF492" s="66">
        <f t="shared" si="87"/>
        <v>0</v>
      </c>
      <c r="AG492" s="66">
        <f t="shared" si="77"/>
        <v>0</v>
      </c>
      <c r="AH492" s="66">
        <f t="shared" si="78"/>
        <v>0</v>
      </c>
      <c r="AI492" s="66">
        <f t="shared" si="79"/>
        <v>4</v>
      </c>
      <c r="AJ492" s="66">
        <f t="shared" si="80"/>
        <v>0</v>
      </c>
      <c r="AK492" s="66">
        <f t="shared" si="81"/>
        <v>0</v>
      </c>
    </row>
    <row r="493" spans="1:37" ht="61.5" hidden="1" customHeight="1">
      <c r="A493" s="35" t="s">
        <v>1450</v>
      </c>
      <c r="B493" s="36" t="s">
        <v>292</v>
      </c>
      <c r="C493" s="37" t="s">
        <v>316</v>
      </c>
      <c r="D493" s="38">
        <v>114475</v>
      </c>
      <c r="E493" s="41" t="s">
        <v>1447</v>
      </c>
      <c r="F493" s="37" t="s">
        <v>317</v>
      </c>
      <c r="G493" s="38">
        <v>2</v>
      </c>
      <c r="H493" s="38">
        <v>1</v>
      </c>
      <c r="I493" s="37" t="s">
        <v>1448</v>
      </c>
      <c r="J493" s="38">
        <v>4</v>
      </c>
      <c r="K493" s="39">
        <v>11002039.858375</v>
      </c>
      <c r="L493" s="33"/>
      <c r="M493" s="32" t="s">
        <v>1484</v>
      </c>
      <c r="N493" s="62">
        <v>0</v>
      </c>
      <c r="O493" s="62">
        <v>0</v>
      </c>
      <c r="P493" s="65">
        <f t="shared" si="82"/>
        <v>0</v>
      </c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66">
        <f t="shared" si="83"/>
        <v>0</v>
      </c>
      <c r="AC493" s="66">
        <f t="shared" si="84"/>
        <v>0</v>
      </c>
      <c r="AD493" s="66">
        <f t="shared" si="85"/>
        <v>1</v>
      </c>
      <c r="AE493" s="66">
        <f t="shared" si="86"/>
        <v>0</v>
      </c>
      <c r="AF493" s="66">
        <f t="shared" si="87"/>
        <v>0</v>
      </c>
      <c r="AG493" s="66">
        <f t="shared" si="77"/>
        <v>0</v>
      </c>
      <c r="AH493" s="66">
        <f t="shared" si="78"/>
        <v>0</v>
      </c>
      <c r="AI493" s="66">
        <f t="shared" si="79"/>
        <v>4</v>
      </c>
      <c r="AJ493" s="66">
        <f t="shared" si="80"/>
        <v>0</v>
      </c>
      <c r="AK493" s="66">
        <f t="shared" si="81"/>
        <v>0</v>
      </c>
    </row>
    <row r="494" spans="1:37" ht="61.5" hidden="1" customHeight="1">
      <c r="A494" s="35" t="s">
        <v>1451</v>
      </c>
      <c r="B494" s="36" t="s">
        <v>292</v>
      </c>
      <c r="C494" s="37" t="s">
        <v>293</v>
      </c>
      <c r="D494" s="38">
        <v>301845</v>
      </c>
      <c r="E494" s="37" t="s">
        <v>307</v>
      </c>
      <c r="F494" s="37" t="s">
        <v>305</v>
      </c>
      <c r="G494" s="38">
        <v>2</v>
      </c>
      <c r="H494" s="38">
        <v>1</v>
      </c>
      <c r="I494" s="37" t="s">
        <v>41</v>
      </c>
      <c r="J494" s="38">
        <v>20</v>
      </c>
      <c r="K494" s="39">
        <v>61255829.68</v>
      </c>
      <c r="L494" s="33"/>
      <c r="M494" s="32" t="s">
        <v>1484</v>
      </c>
      <c r="N494" s="62">
        <v>0</v>
      </c>
      <c r="O494" s="62">
        <v>0</v>
      </c>
      <c r="P494" s="65">
        <f t="shared" si="82"/>
        <v>0</v>
      </c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66">
        <f t="shared" si="83"/>
        <v>0</v>
      </c>
      <c r="AC494" s="66">
        <f t="shared" si="84"/>
        <v>0</v>
      </c>
      <c r="AD494" s="66">
        <f t="shared" si="85"/>
        <v>1</v>
      </c>
      <c r="AE494" s="66">
        <f t="shared" si="86"/>
        <v>0</v>
      </c>
      <c r="AF494" s="66">
        <f t="shared" si="87"/>
        <v>0</v>
      </c>
      <c r="AG494" s="66">
        <f t="shared" si="77"/>
        <v>0</v>
      </c>
      <c r="AH494" s="66">
        <f t="shared" si="78"/>
        <v>0</v>
      </c>
      <c r="AI494" s="66">
        <f t="shared" si="79"/>
        <v>20</v>
      </c>
      <c r="AJ494" s="66">
        <f t="shared" si="80"/>
        <v>0</v>
      </c>
      <c r="AK494" s="66">
        <f t="shared" si="81"/>
        <v>0</v>
      </c>
    </row>
    <row r="495" spans="1:37" ht="61.5" hidden="1" customHeight="1">
      <c r="A495" s="35" t="s">
        <v>1450</v>
      </c>
      <c r="B495" s="36" t="s">
        <v>292</v>
      </c>
      <c r="C495" s="37" t="s">
        <v>316</v>
      </c>
      <c r="D495" s="38">
        <v>114463</v>
      </c>
      <c r="E495" s="37" t="s">
        <v>318</v>
      </c>
      <c r="F495" s="37" t="s">
        <v>854</v>
      </c>
      <c r="G495" s="38">
        <v>2</v>
      </c>
      <c r="H495" s="38">
        <v>1</v>
      </c>
      <c r="I495" s="37" t="s">
        <v>74</v>
      </c>
      <c r="J495" s="38">
        <v>2</v>
      </c>
      <c r="K495" s="39">
        <v>4998265.1215500003</v>
      </c>
      <c r="L495" s="33"/>
      <c r="M495" s="32" t="s">
        <v>1484</v>
      </c>
      <c r="N495" s="62">
        <v>0</v>
      </c>
      <c r="O495" s="62">
        <v>0</v>
      </c>
      <c r="P495" s="65">
        <f t="shared" si="82"/>
        <v>0</v>
      </c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66">
        <f t="shared" si="83"/>
        <v>0</v>
      </c>
      <c r="AC495" s="66">
        <f t="shared" si="84"/>
        <v>0</v>
      </c>
      <c r="AD495" s="66">
        <f t="shared" si="85"/>
        <v>1</v>
      </c>
      <c r="AE495" s="66">
        <f t="shared" si="86"/>
        <v>0</v>
      </c>
      <c r="AF495" s="66">
        <f t="shared" si="87"/>
        <v>0</v>
      </c>
      <c r="AG495" s="66">
        <f t="shared" si="77"/>
        <v>0</v>
      </c>
      <c r="AH495" s="66">
        <f t="shared" si="78"/>
        <v>0</v>
      </c>
      <c r="AI495" s="66">
        <f t="shared" si="79"/>
        <v>2</v>
      </c>
      <c r="AJ495" s="66">
        <f t="shared" si="80"/>
        <v>0</v>
      </c>
      <c r="AK495" s="66">
        <f t="shared" si="81"/>
        <v>0</v>
      </c>
    </row>
    <row r="496" spans="1:37" ht="61.5" hidden="1" customHeight="1">
      <c r="A496" s="35" t="s">
        <v>1452</v>
      </c>
      <c r="B496" s="36" t="s">
        <v>292</v>
      </c>
      <c r="C496" s="37" t="s">
        <v>293</v>
      </c>
      <c r="D496" s="38">
        <v>301839</v>
      </c>
      <c r="E496" s="37" t="s">
        <v>855</v>
      </c>
      <c r="F496" s="37" t="s">
        <v>856</v>
      </c>
      <c r="G496" s="38">
        <v>3</v>
      </c>
      <c r="H496" s="38">
        <v>1</v>
      </c>
      <c r="I496" s="37" t="s">
        <v>857</v>
      </c>
      <c r="J496" s="38">
        <v>2</v>
      </c>
      <c r="K496" s="39">
        <v>13048441.5144</v>
      </c>
      <c r="L496" s="33"/>
      <c r="M496" s="32" t="s">
        <v>1484</v>
      </c>
      <c r="N496" s="62">
        <v>0</v>
      </c>
      <c r="O496" s="62">
        <v>0</v>
      </c>
      <c r="P496" s="65">
        <f t="shared" si="82"/>
        <v>0</v>
      </c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66">
        <f t="shared" si="83"/>
        <v>0</v>
      </c>
      <c r="AC496" s="66">
        <f t="shared" si="84"/>
        <v>0</v>
      </c>
      <c r="AD496" s="66">
        <f t="shared" si="85"/>
        <v>1</v>
      </c>
      <c r="AE496" s="66">
        <f t="shared" si="86"/>
        <v>0</v>
      </c>
      <c r="AF496" s="66">
        <f t="shared" si="87"/>
        <v>0</v>
      </c>
      <c r="AG496" s="66">
        <f t="shared" si="77"/>
        <v>0</v>
      </c>
      <c r="AH496" s="66">
        <f t="shared" si="78"/>
        <v>0</v>
      </c>
      <c r="AI496" s="66">
        <f t="shared" si="79"/>
        <v>2</v>
      </c>
      <c r="AJ496" s="66">
        <f t="shared" si="80"/>
        <v>0</v>
      </c>
      <c r="AK496" s="66">
        <f t="shared" si="81"/>
        <v>0</v>
      </c>
    </row>
    <row r="497" spans="1:37" ht="61.5" hidden="1" customHeight="1">
      <c r="A497" s="35" t="s">
        <v>1452</v>
      </c>
      <c r="B497" s="36" t="s">
        <v>292</v>
      </c>
      <c r="C497" s="37" t="s">
        <v>293</v>
      </c>
      <c r="D497" s="38">
        <v>301864</v>
      </c>
      <c r="E497" s="37" t="s">
        <v>858</v>
      </c>
      <c r="F497" s="37" t="s">
        <v>856</v>
      </c>
      <c r="G497" s="38">
        <v>3</v>
      </c>
      <c r="H497" s="38">
        <v>1</v>
      </c>
      <c r="I497" s="37" t="s">
        <v>859</v>
      </c>
      <c r="J497" s="38">
        <v>6</v>
      </c>
      <c r="K497" s="39">
        <v>22806444.596675001</v>
      </c>
      <c r="L497" s="33"/>
      <c r="M497" s="32" t="s">
        <v>1484</v>
      </c>
      <c r="N497" s="62">
        <v>0</v>
      </c>
      <c r="O497" s="62">
        <v>0</v>
      </c>
      <c r="P497" s="65">
        <f t="shared" si="82"/>
        <v>0</v>
      </c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66">
        <f t="shared" si="83"/>
        <v>0</v>
      </c>
      <c r="AC497" s="66">
        <f t="shared" si="84"/>
        <v>0</v>
      </c>
      <c r="AD497" s="66">
        <f t="shared" si="85"/>
        <v>1</v>
      </c>
      <c r="AE497" s="66">
        <f t="shared" si="86"/>
        <v>0</v>
      </c>
      <c r="AF497" s="66">
        <f t="shared" si="87"/>
        <v>0</v>
      </c>
      <c r="AG497" s="66">
        <f t="shared" si="77"/>
        <v>0</v>
      </c>
      <c r="AH497" s="66">
        <f t="shared" si="78"/>
        <v>0</v>
      </c>
      <c r="AI497" s="66">
        <f t="shared" si="79"/>
        <v>6</v>
      </c>
      <c r="AJ497" s="66">
        <f t="shared" si="80"/>
        <v>0</v>
      </c>
      <c r="AK497" s="66">
        <f t="shared" si="81"/>
        <v>0</v>
      </c>
    </row>
    <row r="498" spans="1:37" ht="61.5" hidden="1" customHeight="1">
      <c r="A498" s="35" t="s">
        <v>1450</v>
      </c>
      <c r="B498" s="36" t="s">
        <v>292</v>
      </c>
      <c r="C498" s="37" t="s">
        <v>313</v>
      </c>
      <c r="D498" s="38">
        <v>112216</v>
      </c>
      <c r="E498" s="37" t="s">
        <v>860</v>
      </c>
      <c r="F498" s="37" t="s">
        <v>861</v>
      </c>
      <c r="G498" s="38">
        <v>1</v>
      </c>
      <c r="H498" s="38">
        <v>1</v>
      </c>
      <c r="I498" s="37" t="s">
        <v>80</v>
      </c>
      <c r="J498" s="38">
        <v>4</v>
      </c>
      <c r="K498" s="39">
        <v>15555779.627900003</v>
      </c>
      <c r="L498" s="33"/>
      <c r="M498" s="32" t="s">
        <v>1484</v>
      </c>
      <c r="N498" s="62">
        <v>0</v>
      </c>
      <c r="O498" s="62">
        <v>0</v>
      </c>
      <c r="P498" s="65">
        <f t="shared" si="82"/>
        <v>0</v>
      </c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66">
        <f t="shared" si="83"/>
        <v>0</v>
      </c>
      <c r="AC498" s="66">
        <f t="shared" si="84"/>
        <v>0</v>
      </c>
      <c r="AD498" s="66">
        <f t="shared" si="85"/>
        <v>1</v>
      </c>
      <c r="AE498" s="66">
        <f t="shared" si="86"/>
        <v>0</v>
      </c>
      <c r="AF498" s="66">
        <f t="shared" si="87"/>
        <v>0</v>
      </c>
      <c r="AG498" s="66">
        <f t="shared" si="77"/>
        <v>0</v>
      </c>
      <c r="AH498" s="66">
        <f t="shared" si="78"/>
        <v>0</v>
      </c>
      <c r="AI498" s="66">
        <f t="shared" si="79"/>
        <v>4</v>
      </c>
      <c r="AJ498" s="66">
        <f t="shared" si="80"/>
        <v>0</v>
      </c>
      <c r="AK498" s="66">
        <f t="shared" si="81"/>
        <v>0</v>
      </c>
    </row>
    <row r="499" spans="1:37" ht="61.5" hidden="1" customHeight="1">
      <c r="A499" s="35" t="s">
        <v>1450</v>
      </c>
      <c r="B499" s="36" t="s">
        <v>292</v>
      </c>
      <c r="C499" s="37" t="s">
        <v>313</v>
      </c>
      <c r="D499" s="38">
        <v>112260</v>
      </c>
      <c r="E499" s="37" t="s">
        <v>314</v>
      </c>
      <c r="F499" s="37" t="s">
        <v>315</v>
      </c>
      <c r="G499" s="38">
        <v>1</v>
      </c>
      <c r="H499" s="38">
        <v>1</v>
      </c>
      <c r="I499" s="37" t="s">
        <v>80</v>
      </c>
      <c r="J499" s="38">
        <v>4</v>
      </c>
      <c r="K499" s="39">
        <v>13819427.171900002</v>
      </c>
      <c r="L499" s="33"/>
      <c r="M499" s="32" t="s">
        <v>1484</v>
      </c>
      <c r="N499" s="62">
        <v>0</v>
      </c>
      <c r="O499" s="62">
        <v>0</v>
      </c>
      <c r="P499" s="65">
        <f t="shared" si="82"/>
        <v>0</v>
      </c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66">
        <f t="shared" si="83"/>
        <v>0</v>
      </c>
      <c r="AC499" s="66">
        <f t="shared" si="84"/>
        <v>0</v>
      </c>
      <c r="AD499" s="66">
        <f t="shared" si="85"/>
        <v>1</v>
      </c>
      <c r="AE499" s="66">
        <f t="shared" si="86"/>
        <v>0</v>
      </c>
      <c r="AF499" s="66">
        <f t="shared" si="87"/>
        <v>0</v>
      </c>
      <c r="AG499" s="66">
        <f t="shared" si="77"/>
        <v>0</v>
      </c>
      <c r="AH499" s="66">
        <f t="shared" si="78"/>
        <v>0</v>
      </c>
      <c r="AI499" s="66">
        <f t="shared" si="79"/>
        <v>4</v>
      </c>
      <c r="AJ499" s="66">
        <f t="shared" si="80"/>
        <v>0</v>
      </c>
      <c r="AK499" s="66">
        <f t="shared" si="81"/>
        <v>0</v>
      </c>
    </row>
    <row r="500" spans="1:37" ht="61.5" hidden="1" customHeight="1">
      <c r="A500" s="35" t="s">
        <v>1450</v>
      </c>
      <c r="B500" s="36" t="s">
        <v>292</v>
      </c>
      <c r="C500" s="37" t="s">
        <v>313</v>
      </c>
      <c r="D500" s="38">
        <v>112307</v>
      </c>
      <c r="E500" s="37" t="s">
        <v>862</v>
      </c>
      <c r="F500" s="37" t="s">
        <v>863</v>
      </c>
      <c r="G500" s="38">
        <v>2</v>
      </c>
      <c r="H500" s="38">
        <v>1</v>
      </c>
      <c r="I500" s="37" t="s">
        <v>80</v>
      </c>
      <c r="J500" s="38">
        <v>4</v>
      </c>
      <c r="K500" s="39">
        <v>13344394.69225</v>
      </c>
      <c r="L500" s="33"/>
      <c r="M500" s="32" t="s">
        <v>1484</v>
      </c>
      <c r="N500" s="62">
        <v>0</v>
      </c>
      <c r="O500" s="62">
        <v>0</v>
      </c>
      <c r="P500" s="65">
        <f t="shared" si="82"/>
        <v>0</v>
      </c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66">
        <f t="shared" si="83"/>
        <v>0</v>
      </c>
      <c r="AC500" s="66">
        <f t="shared" si="84"/>
        <v>0</v>
      </c>
      <c r="AD500" s="66">
        <f t="shared" si="85"/>
        <v>1</v>
      </c>
      <c r="AE500" s="66">
        <f t="shared" si="86"/>
        <v>0</v>
      </c>
      <c r="AF500" s="66">
        <f t="shared" si="87"/>
        <v>0</v>
      </c>
      <c r="AG500" s="66">
        <f t="shared" si="77"/>
        <v>0</v>
      </c>
      <c r="AH500" s="66">
        <f t="shared" si="78"/>
        <v>0</v>
      </c>
      <c r="AI500" s="66">
        <f t="shared" si="79"/>
        <v>4</v>
      </c>
      <c r="AJ500" s="66">
        <f t="shared" si="80"/>
        <v>0</v>
      </c>
      <c r="AK500" s="66">
        <f t="shared" si="81"/>
        <v>0</v>
      </c>
    </row>
    <row r="501" spans="1:37" ht="61.5" hidden="1" customHeight="1">
      <c r="A501" s="35" t="s">
        <v>1452</v>
      </c>
      <c r="B501" s="36" t="s">
        <v>292</v>
      </c>
      <c r="C501" s="37" t="s">
        <v>864</v>
      </c>
      <c r="D501" s="38">
        <v>301942</v>
      </c>
      <c r="E501" s="37" t="s">
        <v>865</v>
      </c>
      <c r="F501" s="37" t="s">
        <v>866</v>
      </c>
      <c r="G501" s="38">
        <v>1</v>
      </c>
      <c r="H501" s="38">
        <v>1</v>
      </c>
      <c r="I501" s="37" t="s">
        <v>867</v>
      </c>
      <c r="J501" s="38">
        <v>6</v>
      </c>
      <c r="K501" s="39">
        <v>53084410.365724988</v>
      </c>
      <c r="L501" s="33"/>
      <c r="M501" s="32" t="s">
        <v>1484</v>
      </c>
      <c r="N501" s="62">
        <v>0</v>
      </c>
      <c r="O501" s="62">
        <v>0</v>
      </c>
      <c r="P501" s="65">
        <f t="shared" si="82"/>
        <v>0</v>
      </c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66">
        <f t="shared" si="83"/>
        <v>0</v>
      </c>
      <c r="AC501" s="66">
        <f t="shared" si="84"/>
        <v>0</v>
      </c>
      <c r="AD501" s="66">
        <f t="shared" si="85"/>
        <v>1</v>
      </c>
      <c r="AE501" s="66">
        <f t="shared" si="86"/>
        <v>0</v>
      </c>
      <c r="AF501" s="66">
        <f t="shared" si="87"/>
        <v>0</v>
      </c>
      <c r="AG501" s="66">
        <f t="shared" si="77"/>
        <v>0</v>
      </c>
      <c r="AH501" s="66">
        <f t="shared" si="78"/>
        <v>0</v>
      </c>
      <c r="AI501" s="66">
        <f t="shared" si="79"/>
        <v>6</v>
      </c>
      <c r="AJ501" s="66">
        <f t="shared" si="80"/>
        <v>0</v>
      </c>
      <c r="AK501" s="66">
        <f t="shared" si="81"/>
        <v>0</v>
      </c>
    </row>
    <row r="502" spans="1:37" ht="61.5" hidden="1" customHeight="1">
      <c r="A502" s="35" t="s">
        <v>1450</v>
      </c>
      <c r="B502" s="36" t="s">
        <v>292</v>
      </c>
      <c r="C502" s="37" t="s">
        <v>864</v>
      </c>
      <c r="D502" s="38">
        <v>112789</v>
      </c>
      <c r="E502" s="37" t="s">
        <v>868</v>
      </c>
      <c r="F502" s="37" t="s">
        <v>869</v>
      </c>
      <c r="G502" s="38">
        <v>2</v>
      </c>
      <c r="H502" s="38">
        <v>1</v>
      </c>
      <c r="I502" s="37" t="s">
        <v>74</v>
      </c>
      <c r="J502" s="38">
        <v>2</v>
      </c>
      <c r="K502" s="39">
        <v>2640396.6001749998</v>
      </c>
      <c r="L502" s="33"/>
      <c r="M502" s="32" t="s">
        <v>1484</v>
      </c>
      <c r="N502" s="62">
        <v>0</v>
      </c>
      <c r="O502" s="62">
        <v>0</v>
      </c>
      <c r="P502" s="65">
        <f t="shared" si="82"/>
        <v>0</v>
      </c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66">
        <f t="shared" si="83"/>
        <v>0</v>
      </c>
      <c r="AC502" s="66">
        <f t="shared" si="84"/>
        <v>0</v>
      </c>
      <c r="AD502" s="66">
        <f t="shared" si="85"/>
        <v>1</v>
      </c>
      <c r="AE502" s="66">
        <f t="shared" si="86"/>
        <v>0</v>
      </c>
      <c r="AF502" s="66">
        <f t="shared" si="87"/>
        <v>0</v>
      </c>
      <c r="AG502" s="66">
        <f t="shared" si="77"/>
        <v>0</v>
      </c>
      <c r="AH502" s="66">
        <f t="shared" si="78"/>
        <v>0</v>
      </c>
      <c r="AI502" s="66">
        <f t="shared" si="79"/>
        <v>2</v>
      </c>
      <c r="AJ502" s="66">
        <f t="shared" si="80"/>
        <v>0</v>
      </c>
      <c r="AK502" s="66">
        <f t="shared" si="81"/>
        <v>0</v>
      </c>
    </row>
    <row r="503" spans="1:37" ht="61.5" hidden="1" customHeight="1">
      <c r="A503" s="35" t="s">
        <v>1450</v>
      </c>
      <c r="B503" s="36" t="s">
        <v>292</v>
      </c>
      <c r="C503" s="37" t="s">
        <v>864</v>
      </c>
      <c r="D503" s="38">
        <v>112790</v>
      </c>
      <c r="E503" s="37" t="s">
        <v>870</v>
      </c>
      <c r="F503" s="37" t="s">
        <v>869</v>
      </c>
      <c r="G503" s="38">
        <v>2</v>
      </c>
      <c r="H503" s="38">
        <v>1</v>
      </c>
      <c r="I503" s="37" t="s">
        <v>74</v>
      </c>
      <c r="J503" s="38">
        <v>2</v>
      </c>
      <c r="K503" s="39">
        <v>2752705.0110250008</v>
      </c>
      <c r="L503" s="33"/>
      <c r="M503" s="32" t="s">
        <v>1484</v>
      </c>
      <c r="N503" s="62">
        <v>0</v>
      </c>
      <c r="O503" s="62">
        <v>0</v>
      </c>
      <c r="P503" s="65">
        <f t="shared" si="82"/>
        <v>0</v>
      </c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66">
        <f t="shared" si="83"/>
        <v>0</v>
      </c>
      <c r="AC503" s="66">
        <f t="shared" si="84"/>
        <v>0</v>
      </c>
      <c r="AD503" s="66">
        <f t="shared" si="85"/>
        <v>1</v>
      </c>
      <c r="AE503" s="66">
        <f t="shared" si="86"/>
        <v>0</v>
      </c>
      <c r="AF503" s="66">
        <f t="shared" si="87"/>
        <v>0</v>
      </c>
      <c r="AG503" s="66">
        <f t="shared" si="77"/>
        <v>0</v>
      </c>
      <c r="AH503" s="66">
        <f t="shared" si="78"/>
        <v>0</v>
      </c>
      <c r="AI503" s="66">
        <f t="shared" si="79"/>
        <v>2</v>
      </c>
      <c r="AJ503" s="66">
        <f t="shared" si="80"/>
        <v>0</v>
      </c>
      <c r="AK503" s="66">
        <f t="shared" si="81"/>
        <v>0</v>
      </c>
    </row>
    <row r="504" spans="1:37" ht="61.5" hidden="1" customHeight="1">
      <c r="A504" s="35" t="s">
        <v>1450</v>
      </c>
      <c r="B504" s="36" t="s">
        <v>292</v>
      </c>
      <c r="C504" s="37" t="s">
        <v>864</v>
      </c>
      <c r="D504" s="38">
        <v>112868</v>
      </c>
      <c r="E504" s="41" t="s">
        <v>871</v>
      </c>
      <c r="F504" s="37" t="s">
        <v>872</v>
      </c>
      <c r="G504" s="38">
        <v>2</v>
      </c>
      <c r="H504" s="38">
        <v>1</v>
      </c>
      <c r="I504" s="37" t="s">
        <v>74</v>
      </c>
      <c r="J504" s="38">
        <v>2</v>
      </c>
      <c r="K504" s="39">
        <v>2845576.5508750002</v>
      </c>
      <c r="L504" s="33"/>
      <c r="M504" s="32" t="s">
        <v>1484</v>
      </c>
      <c r="N504" s="62">
        <v>0</v>
      </c>
      <c r="O504" s="62">
        <v>0</v>
      </c>
      <c r="P504" s="65">
        <f t="shared" si="82"/>
        <v>0</v>
      </c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66">
        <f t="shared" si="83"/>
        <v>0</v>
      </c>
      <c r="AC504" s="66">
        <f t="shared" si="84"/>
        <v>0</v>
      </c>
      <c r="AD504" s="66">
        <f t="shared" si="85"/>
        <v>1</v>
      </c>
      <c r="AE504" s="66">
        <f t="shared" si="86"/>
        <v>0</v>
      </c>
      <c r="AF504" s="66">
        <f t="shared" si="87"/>
        <v>0</v>
      </c>
      <c r="AG504" s="66">
        <f t="shared" si="77"/>
        <v>0</v>
      </c>
      <c r="AH504" s="66">
        <f t="shared" si="78"/>
        <v>0</v>
      </c>
      <c r="AI504" s="66">
        <f t="shared" si="79"/>
        <v>2</v>
      </c>
      <c r="AJ504" s="66">
        <f t="shared" si="80"/>
        <v>0</v>
      </c>
      <c r="AK504" s="66">
        <f t="shared" si="81"/>
        <v>0</v>
      </c>
    </row>
    <row r="505" spans="1:37" ht="61.5" hidden="1" customHeight="1">
      <c r="A505" s="35" t="s">
        <v>1450</v>
      </c>
      <c r="B505" s="36" t="s">
        <v>292</v>
      </c>
      <c r="C505" s="37" t="s">
        <v>864</v>
      </c>
      <c r="D505" s="38">
        <v>112877</v>
      </c>
      <c r="E505" s="37" t="s">
        <v>179</v>
      </c>
      <c r="F505" s="37" t="s">
        <v>872</v>
      </c>
      <c r="G505" s="38">
        <v>2</v>
      </c>
      <c r="H505" s="38">
        <v>1</v>
      </c>
      <c r="I505" s="37" t="s">
        <v>74</v>
      </c>
      <c r="J505" s="38">
        <v>2</v>
      </c>
      <c r="K505" s="39">
        <v>2659833.4711749996</v>
      </c>
      <c r="L505" s="33"/>
      <c r="M505" s="32" t="s">
        <v>1484</v>
      </c>
      <c r="N505" s="62">
        <v>0</v>
      </c>
      <c r="O505" s="62">
        <v>0</v>
      </c>
      <c r="P505" s="65">
        <f t="shared" si="82"/>
        <v>0</v>
      </c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66">
        <f t="shared" si="83"/>
        <v>0</v>
      </c>
      <c r="AC505" s="66">
        <f t="shared" si="84"/>
        <v>0</v>
      </c>
      <c r="AD505" s="66">
        <f t="shared" si="85"/>
        <v>1</v>
      </c>
      <c r="AE505" s="66">
        <f t="shared" si="86"/>
        <v>0</v>
      </c>
      <c r="AF505" s="66">
        <f t="shared" si="87"/>
        <v>0</v>
      </c>
      <c r="AG505" s="66">
        <f t="shared" si="77"/>
        <v>0</v>
      </c>
      <c r="AH505" s="66">
        <f t="shared" si="78"/>
        <v>0</v>
      </c>
      <c r="AI505" s="66">
        <f t="shared" si="79"/>
        <v>2</v>
      </c>
      <c r="AJ505" s="66">
        <f t="shared" si="80"/>
        <v>0</v>
      </c>
      <c r="AK505" s="66">
        <f t="shared" si="81"/>
        <v>0</v>
      </c>
    </row>
    <row r="506" spans="1:37" ht="61.5" hidden="1" customHeight="1">
      <c r="A506" s="35" t="s">
        <v>1451</v>
      </c>
      <c r="B506" s="36" t="s">
        <v>292</v>
      </c>
      <c r="C506" s="37" t="s">
        <v>864</v>
      </c>
      <c r="D506" s="38">
        <v>301952</v>
      </c>
      <c r="E506" s="37" t="s">
        <v>873</v>
      </c>
      <c r="F506" s="37" t="s">
        <v>874</v>
      </c>
      <c r="G506" s="38">
        <v>3</v>
      </c>
      <c r="H506" s="38">
        <v>1</v>
      </c>
      <c r="I506" s="37" t="s">
        <v>60</v>
      </c>
      <c r="J506" s="38">
        <v>24</v>
      </c>
      <c r="K506" s="39">
        <v>62537498.882549994</v>
      </c>
      <c r="L506" s="33"/>
      <c r="M506" s="32" t="s">
        <v>1484</v>
      </c>
      <c r="N506" s="62">
        <v>0</v>
      </c>
      <c r="O506" s="62">
        <v>0</v>
      </c>
      <c r="P506" s="65">
        <f t="shared" si="82"/>
        <v>0</v>
      </c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66">
        <f t="shared" si="83"/>
        <v>0</v>
      </c>
      <c r="AC506" s="66">
        <f t="shared" si="84"/>
        <v>0</v>
      </c>
      <c r="AD506" s="66">
        <f t="shared" si="85"/>
        <v>1</v>
      </c>
      <c r="AE506" s="66">
        <f t="shared" si="86"/>
        <v>0</v>
      </c>
      <c r="AF506" s="66">
        <f t="shared" si="87"/>
        <v>0</v>
      </c>
      <c r="AG506" s="66">
        <f t="shared" si="77"/>
        <v>0</v>
      </c>
      <c r="AH506" s="66">
        <f t="shared" si="78"/>
        <v>0</v>
      </c>
      <c r="AI506" s="66">
        <f t="shared" si="79"/>
        <v>24</v>
      </c>
      <c r="AJ506" s="66">
        <f t="shared" si="80"/>
        <v>0</v>
      </c>
      <c r="AK506" s="66">
        <f t="shared" si="81"/>
        <v>0</v>
      </c>
    </row>
    <row r="507" spans="1:37" ht="61.5" hidden="1" customHeight="1">
      <c r="A507" s="35" t="s">
        <v>1450</v>
      </c>
      <c r="B507" s="36" t="s">
        <v>292</v>
      </c>
      <c r="C507" s="37" t="s">
        <v>864</v>
      </c>
      <c r="D507" s="38">
        <v>112770</v>
      </c>
      <c r="E507" s="37" t="s">
        <v>875</v>
      </c>
      <c r="F507" s="37" t="s">
        <v>876</v>
      </c>
      <c r="G507" s="38">
        <v>3</v>
      </c>
      <c r="H507" s="38">
        <v>1</v>
      </c>
      <c r="I507" s="37" t="s">
        <v>67</v>
      </c>
      <c r="J507" s="38">
        <v>9</v>
      </c>
      <c r="K507" s="39">
        <v>43216033.035950013</v>
      </c>
      <c r="L507" s="33"/>
      <c r="M507" s="32" t="s">
        <v>1484</v>
      </c>
      <c r="N507" s="62">
        <v>0</v>
      </c>
      <c r="O507" s="62">
        <v>0</v>
      </c>
      <c r="P507" s="65">
        <f t="shared" si="82"/>
        <v>0</v>
      </c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66">
        <f t="shared" si="83"/>
        <v>0</v>
      </c>
      <c r="AC507" s="66">
        <f t="shared" si="84"/>
        <v>0</v>
      </c>
      <c r="AD507" s="66">
        <f t="shared" si="85"/>
        <v>1</v>
      </c>
      <c r="AE507" s="66">
        <f t="shared" si="86"/>
        <v>0</v>
      </c>
      <c r="AF507" s="66">
        <f t="shared" si="87"/>
        <v>0</v>
      </c>
      <c r="AG507" s="66">
        <f t="shared" si="77"/>
        <v>0</v>
      </c>
      <c r="AH507" s="66">
        <f t="shared" si="78"/>
        <v>0</v>
      </c>
      <c r="AI507" s="66">
        <f t="shared" si="79"/>
        <v>9</v>
      </c>
      <c r="AJ507" s="66">
        <f t="shared" si="80"/>
        <v>0</v>
      </c>
      <c r="AK507" s="66">
        <f t="shared" si="81"/>
        <v>0</v>
      </c>
    </row>
    <row r="508" spans="1:37" ht="61.5" hidden="1" customHeight="1">
      <c r="A508" s="35" t="s">
        <v>1450</v>
      </c>
      <c r="B508" s="36" t="s">
        <v>292</v>
      </c>
      <c r="C508" s="37" t="s">
        <v>864</v>
      </c>
      <c r="D508" s="38">
        <v>112986</v>
      </c>
      <c r="E508" s="37" t="s">
        <v>877</v>
      </c>
      <c r="F508" s="37" t="s">
        <v>878</v>
      </c>
      <c r="G508" s="38">
        <v>4</v>
      </c>
      <c r="H508" s="38">
        <v>1</v>
      </c>
      <c r="I508" s="37" t="s">
        <v>80</v>
      </c>
      <c r="J508" s="38">
        <v>4</v>
      </c>
      <c r="K508" s="39">
        <v>11792333.194700001</v>
      </c>
      <c r="L508" s="33"/>
      <c r="M508" s="32" t="s">
        <v>1484</v>
      </c>
      <c r="N508" s="62">
        <v>0</v>
      </c>
      <c r="O508" s="62">
        <v>0</v>
      </c>
      <c r="P508" s="65">
        <f t="shared" si="82"/>
        <v>0</v>
      </c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66">
        <f t="shared" si="83"/>
        <v>0</v>
      </c>
      <c r="AC508" s="66">
        <f t="shared" si="84"/>
        <v>0</v>
      </c>
      <c r="AD508" s="66">
        <f t="shared" si="85"/>
        <v>1</v>
      </c>
      <c r="AE508" s="66">
        <f t="shared" si="86"/>
        <v>0</v>
      </c>
      <c r="AF508" s="66">
        <f t="shared" si="87"/>
        <v>0</v>
      </c>
      <c r="AG508" s="66">
        <f t="shared" si="77"/>
        <v>0</v>
      </c>
      <c r="AH508" s="66">
        <f t="shared" si="78"/>
        <v>0</v>
      </c>
      <c r="AI508" s="66">
        <f t="shared" si="79"/>
        <v>4</v>
      </c>
      <c r="AJ508" s="66">
        <f t="shared" si="80"/>
        <v>0</v>
      </c>
      <c r="AK508" s="66">
        <f t="shared" si="81"/>
        <v>0</v>
      </c>
    </row>
    <row r="509" spans="1:37" ht="61.5" hidden="1" customHeight="1">
      <c r="A509" s="35" t="s">
        <v>1450</v>
      </c>
      <c r="B509" s="36" t="s">
        <v>292</v>
      </c>
      <c r="C509" s="37" t="s">
        <v>864</v>
      </c>
      <c r="D509" s="38">
        <v>113028</v>
      </c>
      <c r="E509" s="37" t="s">
        <v>879</v>
      </c>
      <c r="F509" s="37" t="s">
        <v>213</v>
      </c>
      <c r="G509" s="38">
        <v>4</v>
      </c>
      <c r="H509" s="38">
        <v>1</v>
      </c>
      <c r="I509" s="37" t="s">
        <v>19</v>
      </c>
      <c r="J509" s="38">
        <v>6</v>
      </c>
      <c r="K509" s="39">
        <v>15582864.360874999</v>
      </c>
      <c r="L509" s="33"/>
      <c r="M509" s="32" t="s">
        <v>1484</v>
      </c>
      <c r="N509" s="62">
        <v>0</v>
      </c>
      <c r="O509" s="62">
        <v>0</v>
      </c>
      <c r="P509" s="65">
        <f t="shared" si="82"/>
        <v>0</v>
      </c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66">
        <f t="shared" si="83"/>
        <v>0</v>
      </c>
      <c r="AC509" s="66">
        <f t="shared" si="84"/>
        <v>0</v>
      </c>
      <c r="AD509" s="66">
        <f t="shared" si="85"/>
        <v>1</v>
      </c>
      <c r="AE509" s="66">
        <f t="shared" si="86"/>
        <v>0</v>
      </c>
      <c r="AF509" s="66">
        <f t="shared" si="87"/>
        <v>0</v>
      </c>
      <c r="AG509" s="66">
        <f t="shared" si="77"/>
        <v>0</v>
      </c>
      <c r="AH509" s="66">
        <f t="shared" si="78"/>
        <v>0</v>
      </c>
      <c r="AI509" s="66">
        <f t="shared" si="79"/>
        <v>6</v>
      </c>
      <c r="AJ509" s="66">
        <f t="shared" si="80"/>
        <v>0</v>
      </c>
      <c r="AK509" s="66">
        <f t="shared" si="81"/>
        <v>0</v>
      </c>
    </row>
    <row r="510" spans="1:37" ht="61.5" hidden="1" customHeight="1">
      <c r="A510" s="35" t="s">
        <v>1450</v>
      </c>
      <c r="B510" s="36" t="s">
        <v>292</v>
      </c>
      <c r="C510" s="37" t="s">
        <v>864</v>
      </c>
      <c r="D510" s="38">
        <v>113045</v>
      </c>
      <c r="E510" s="37" t="s">
        <v>880</v>
      </c>
      <c r="F510" s="37" t="s">
        <v>881</v>
      </c>
      <c r="G510" s="38">
        <v>4</v>
      </c>
      <c r="H510" s="38">
        <v>1</v>
      </c>
      <c r="I510" s="37" t="s">
        <v>80</v>
      </c>
      <c r="J510" s="38">
        <v>4</v>
      </c>
      <c r="K510" s="39">
        <v>11782308.194700001</v>
      </c>
      <c r="L510" s="33"/>
      <c r="M510" s="32" t="s">
        <v>1484</v>
      </c>
      <c r="N510" s="62">
        <v>0</v>
      </c>
      <c r="O510" s="62">
        <v>0</v>
      </c>
      <c r="P510" s="65">
        <f t="shared" si="82"/>
        <v>0</v>
      </c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66">
        <f t="shared" si="83"/>
        <v>0</v>
      </c>
      <c r="AC510" s="66">
        <f t="shared" si="84"/>
        <v>0</v>
      </c>
      <c r="AD510" s="66">
        <f t="shared" si="85"/>
        <v>1</v>
      </c>
      <c r="AE510" s="66">
        <f t="shared" si="86"/>
        <v>0</v>
      </c>
      <c r="AF510" s="66">
        <f t="shared" si="87"/>
        <v>0</v>
      </c>
      <c r="AG510" s="66">
        <f t="shared" si="77"/>
        <v>0</v>
      </c>
      <c r="AH510" s="66">
        <f t="shared" si="78"/>
        <v>0</v>
      </c>
      <c r="AI510" s="66">
        <f t="shared" si="79"/>
        <v>4</v>
      </c>
      <c r="AJ510" s="66">
        <f t="shared" si="80"/>
        <v>0</v>
      </c>
      <c r="AK510" s="66">
        <f t="shared" si="81"/>
        <v>0</v>
      </c>
    </row>
    <row r="511" spans="1:37" ht="61.5" hidden="1" customHeight="1">
      <c r="A511" s="35" t="s">
        <v>1450</v>
      </c>
      <c r="B511" s="36" t="s">
        <v>292</v>
      </c>
      <c r="C511" s="37" t="s">
        <v>864</v>
      </c>
      <c r="D511" s="38">
        <v>113150</v>
      </c>
      <c r="E511" s="37" t="s">
        <v>882</v>
      </c>
      <c r="F511" s="37" t="s">
        <v>883</v>
      </c>
      <c r="G511" s="38">
        <v>4</v>
      </c>
      <c r="H511" s="38">
        <v>1</v>
      </c>
      <c r="I511" s="37" t="s">
        <v>80</v>
      </c>
      <c r="J511" s="38">
        <v>4</v>
      </c>
      <c r="K511" s="39">
        <v>11891951.619700003</v>
      </c>
      <c r="L511" s="33"/>
      <c r="M511" s="32" t="s">
        <v>1484</v>
      </c>
      <c r="N511" s="62">
        <v>0</v>
      </c>
      <c r="O511" s="62">
        <v>0</v>
      </c>
      <c r="P511" s="65">
        <f t="shared" si="82"/>
        <v>0</v>
      </c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66">
        <f t="shared" si="83"/>
        <v>0</v>
      </c>
      <c r="AC511" s="66">
        <f t="shared" si="84"/>
        <v>0</v>
      </c>
      <c r="AD511" s="66">
        <f t="shared" si="85"/>
        <v>1</v>
      </c>
      <c r="AE511" s="66">
        <f t="shared" si="86"/>
        <v>0</v>
      </c>
      <c r="AF511" s="66">
        <f t="shared" si="87"/>
        <v>0</v>
      </c>
      <c r="AG511" s="66">
        <f t="shared" si="77"/>
        <v>0</v>
      </c>
      <c r="AH511" s="66">
        <f t="shared" si="78"/>
        <v>0</v>
      </c>
      <c r="AI511" s="66">
        <f t="shared" si="79"/>
        <v>4</v>
      </c>
      <c r="AJ511" s="66">
        <f t="shared" si="80"/>
        <v>0</v>
      </c>
      <c r="AK511" s="66">
        <f t="shared" si="81"/>
        <v>0</v>
      </c>
    </row>
    <row r="512" spans="1:37" ht="61.5" hidden="1" customHeight="1">
      <c r="A512" s="35" t="s">
        <v>1452</v>
      </c>
      <c r="B512" s="36" t="s">
        <v>292</v>
      </c>
      <c r="C512" s="37" t="s">
        <v>884</v>
      </c>
      <c r="D512" s="38">
        <v>302251</v>
      </c>
      <c r="E512" s="37" t="s">
        <v>885</v>
      </c>
      <c r="F512" s="37" t="s">
        <v>886</v>
      </c>
      <c r="G512" s="38">
        <v>5</v>
      </c>
      <c r="H512" s="38">
        <v>1</v>
      </c>
      <c r="I512" s="37" t="s">
        <v>887</v>
      </c>
      <c r="J512" s="38">
        <v>3</v>
      </c>
      <c r="K512" s="39">
        <v>14388219.055525001</v>
      </c>
      <c r="L512" s="33"/>
      <c r="M512" s="32" t="s">
        <v>1484</v>
      </c>
      <c r="N512" s="62">
        <v>0</v>
      </c>
      <c r="O512" s="62">
        <v>0</v>
      </c>
      <c r="P512" s="65">
        <f t="shared" si="82"/>
        <v>0</v>
      </c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66">
        <f t="shared" si="83"/>
        <v>0</v>
      </c>
      <c r="AC512" s="66">
        <f t="shared" si="84"/>
        <v>0</v>
      </c>
      <c r="AD512" s="66">
        <f t="shared" si="85"/>
        <v>1</v>
      </c>
      <c r="AE512" s="66">
        <f t="shared" si="86"/>
        <v>0</v>
      </c>
      <c r="AF512" s="66">
        <f t="shared" si="87"/>
        <v>0</v>
      </c>
      <c r="AG512" s="66">
        <f t="shared" si="77"/>
        <v>0</v>
      </c>
      <c r="AH512" s="66">
        <f t="shared" si="78"/>
        <v>0</v>
      </c>
      <c r="AI512" s="66">
        <f t="shared" si="79"/>
        <v>3</v>
      </c>
      <c r="AJ512" s="66">
        <f t="shared" si="80"/>
        <v>0</v>
      </c>
      <c r="AK512" s="66">
        <f t="shared" si="81"/>
        <v>0</v>
      </c>
    </row>
    <row r="513" spans="1:37" ht="61.5" hidden="1" customHeight="1">
      <c r="A513" s="35" t="s">
        <v>1450</v>
      </c>
      <c r="B513" s="36" t="s">
        <v>292</v>
      </c>
      <c r="C513" s="37" t="s">
        <v>316</v>
      </c>
      <c r="D513" s="38">
        <v>114466</v>
      </c>
      <c r="E513" s="37" t="s">
        <v>1335</v>
      </c>
      <c r="F513" s="37" t="s">
        <v>317</v>
      </c>
      <c r="G513" s="38">
        <v>2</v>
      </c>
      <c r="H513" s="38">
        <v>1</v>
      </c>
      <c r="I513" s="37" t="s">
        <v>42</v>
      </c>
      <c r="J513" s="38">
        <v>16</v>
      </c>
      <c r="K513" s="39">
        <v>68681760.209999979</v>
      </c>
      <c r="L513" s="33"/>
      <c r="M513" s="32" t="s">
        <v>1484</v>
      </c>
      <c r="N513" s="62">
        <v>0</v>
      </c>
      <c r="O513" s="62">
        <v>0</v>
      </c>
      <c r="P513" s="65">
        <f t="shared" si="82"/>
        <v>0</v>
      </c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66">
        <f t="shared" si="83"/>
        <v>0</v>
      </c>
      <c r="AC513" s="66">
        <f t="shared" si="84"/>
        <v>0</v>
      </c>
      <c r="AD513" s="66">
        <f t="shared" si="85"/>
        <v>1</v>
      </c>
      <c r="AE513" s="66">
        <f t="shared" si="86"/>
        <v>0</v>
      </c>
      <c r="AF513" s="66">
        <f t="shared" si="87"/>
        <v>0</v>
      </c>
      <c r="AG513" s="66">
        <f t="shared" si="77"/>
        <v>0</v>
      </c>
      <c r="AH513" s="66">
        <f t="shared" si="78"/>
        <v>0</v>
      </c>
      <c r="AI513" s="66">
        <f t="shared" si="79"/>
        <v>16</v>
      </c>
      <c r="AJ513" s="66">
        <f t="shared" si="80"/>
        <v>0</v>
      </c>
      <c r="AK513" s="66">
        <f t="shared" si="81"/>
        <v>0</v>
      </c>
    </row>
    <row r="514" spans="1:37" ht="61.5" hidden="1" customHeight="1">
      <c r="A514" s="35" t="s">
        <v>1450</v>
      </c>
      <c r="B514" s="36" t="s">
        <v>292</v>
      </c>
      <c r="C514" s="37" t="s">
        <v>316</v>
      </c>
      <c r="D514" s="38">
        <v>114477</v>
      </c>
      <c r="E514" s="37" t="s">
        <v>319</v>
      </c>
      <c r="F514" s="37" t="s">
        <v>317</v>
      </c>
      <c r="G514" s="38">
        <v>2</v>
      </c>
      <c r="H514" s="38">
        <v>1</v>
      </c>
      <c r="I514" s="37" t="s">
        <v>46</v>
      </c>
      <c r="J514" s="38">
        <v>12</v>
      </c>
      <c r="K514" s="39">
        <v>59439248.55250001</v>
      </c>
      <c r="L514" s="33"/>
      <c r="M514" s="32" t="s">
        <v>1484</v>
      </c>
      <c r="N514" s="62">
        <v>0</v>
      </c>
      <c r="O514" s="62">
        <v>0</v>
      </c>
      <c r="P514" s="65">
        <f t="shared" si="82"/>
        <v>0</v>
      </c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66">
        <f t="shared" si="83"/>
        <v>0</v>
      </c>
      <c r="AC514" s="66">
        <f t="shared" si="84"/>
        <v>0</v>
      </c>
      <c r="AD514" s="66">
        <f t="shared" si="85"/>
        <v>1</v>
      </c>
      <c r="AE514" s="66">
        <f t="shared" si="86"/>
        <v>0</v>
      </c>
      <c r="AF514" s="66">
        <f t="shared" si="87"/>
        <v>0</v>
      </c>
      <c r="AG514" s="66">
        <f t="shared" si="77"/>
        <v>0</v>
      </c>
      <c r="AH514" s="66">
        <f t="shared" si="78"/>
        <v>0</v>
      </c>
      <c r="AI514" s="66">
        <f t="shared" si="79"/>
        <v>12</v>
      </c>
      <c r="AJ514" s="66">
        <f t="shared" si="80"/>
        <v>0</v>
      </c>
      <c r="AK514" s="66">
        <f t="shared" si="81"/>
        <v>0</v>
      </c>
    </row>
    <row r="515" spans="1:37" ht="61.5" hidden="1" customHeight="1">
      <c r="A515" s="35" t="s">
        <v>1450</v>
      </c>
      <c r="B515" s="36" t="s">
        <v>292</v>
      </c>
      <c r="C515" s="37" t="s">
        <v>316</v>
      </c>
      <c r="D515" s="38">
        <v>114478</v>
      </c>
      <c r="E515" s="37" t="s">
        <v>310</v>
      </c>
      <c r="F515" s="37" t="s">
        <v>317</v>
      </c>
      <c r="G515" s="38">
        <v>2</v>
      </c>
      <c r="H515" s="38">
        <v>1</v>
      </c>
      <c r="I515" s="37" t="s">
        <v>94</v>
      </c>
      <c r="J515" s="38">
        <v>8</v>
      </c>
      <c r="K515" s="39">
        <v>23197709.649999995</v>
      </c>
      <c r="L515" s="33"/>
      <c r="M515" s="32" t="s">
        <v>1484</v>
      </c>
      <c r="N515" s="62">
        <v>0</v>
      </c>
      <c r="O515" s="62">
        <v>0</v>
      </c>
      <c r="P515" s="65">
        <f t="shared" si="82"/>
        <v>0</v>
      </c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66">
        <f t="shared" si="83"/>
        <v>0</v>
      </c>
      <c r="AC515" s="66">
        <f t="shared" si="84"/>
        <v>0</v>
      </c>
      <c r="AD515" s="66">
        <f t="shared" si="85"/>
        <v>1</v>
      </c>
      <c r="AE515" s="66">
        <f t="shared" si="86"/>
        <v>0</v>
      </c>
      <c r="AF515" s="66">
        <f t="shared" si="87"/>
        <v>0</v>
      </c>
      <c r="AG515" s="66">
        <f t="shared" si="77"/>
        <v>0</v>
      </c>
      <c r="AH515" s="66">
        <f t="shared" si="78"/>
        <v>0</v>
      </c>
      <c r="AI515" s="66">
        <f t="shared" si="79"/>
        <v>8</v>
      </c>
      <c r="AJ515" s="66">
        <f t="shared" si="80"/>
        <v>0</v>
      </c>
      <c r="AK515" s="66">
        <f t="shared" si="81"/>
        <v>0</v>
      </c>
    </row>
    <row r="516" spans="1:37" ht="61.5" hidden="1" customHeight="1">
      <c r="A516" s="35" t="s">
        <v>1451</v>
      </c>
      <c r="B516" s="36" t="s">
        <v>292</v>
      </c>
      <c r="C516" s="37" t="s">
        <v>316</v>
      </c>
      <c r="D516" s="38">
        <v>310202</v>
      </c>
      <c r="E516" s="37" t="s">
        <v>1336</v>
      </c>
      <c r="F516" s="37" t="s">
        <v>317</v>
      </c>
      <c r="G516" s="38">
        <v>2</v>
      </c>
      <c r="H516" s="38">
        <v>1</v>
      </c>
      <c r="I516" s="37" t="s">
        <v>46</v>
      </c>
      <c r="J516" s="38">
        <v>12</v>
      </c>
      <c r="K516" s="39">
        <v>57993386.912500001</v>
      </c>
      <c r="L516" s="33"/>
      <c r="M516" s="32" t="s">
        <v>1484</v>
      </c>
      <c r="N516" s="62">
        <v>0</v>
      </c>
      <c r="O516" s="62">
        <v>0</v>
      </c>
      <c r="P516" s="65">
        <f t="shared" si="82"/>
        <v>0</v>
      </c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66">
        <f t="shared" si="83"/>
        <v>0</v>
      </c>
      <c r="AC516" s="66">
        <f t="shared" si="84"/>
        <v>0</v>
      </c>
      <c r="AD516" s="66">
        <f t="shared" si="85"/>
        <v>1</v>
      </c>
      <c r="AE516" s="66">
        <f t="shared" si="86"/>
        <v>0</v>
      </c>
      <c r="AF516" s="66">
        <f t="shared" si="87"/>
        <v>0</v>
      </c>
      <c r="AG516" s="66">
        <f t="shared" si="77"/>
        <v>0</v>
      </c>
      <c r="AH516" s="66">
        <f t="shared" si="78"/>
        <v>0</v>
      </c>
      <c r="AI516" s="66">
        <f t="shared" si="79"/>
        <v>12</v>
      </c>
      <c r="AJ516" s="66">
        <f t="shared" si="80"/>
        <v>0</v>
      </c>
      <c r="AK516" s="66">
        <f t="shared" si="81"/>
        <v>0</v>
      </c>
    </row>
    <row r="517" spans="1:37" ht="61.5" hidden="1" customHeight="1">
      <c r="A517" s="35" t="s">
        <v>1451</v>
      </c>
      <c r="B517" s="36" t="s">
        <v>292</v>
      </c>
      <c r="C517" s="37" t="s">
        <v>316</v>
      </c>
      <c r="D517" s="38">
        <v>302263</v>
      </c>
      <c r="E517" s="37" t="s">
        <v>321</v>
      </c>
      <c r="F517" s="37" t="s">
        <v>317</v>
      </c>
      <c r="G517" s="38">
        <v>2</v>
      </c>
      <c r="H517" s="38">
        <v>1</v>
      </c>
      <c r="I517" s="37" t="s">
        <v>35</v>
      </c>
      <c r="J517" s="38">
        <v>12</v>
      </c>
      <c r="K517" s="39">
        <v>49187041.952500001</v>
      </c>
      <c r="L517" s="33"/>
      <c r="M517" s="32" t="s">
        <v>1484</v>
      </c>
      <c r="N517" s="62">
        <v>0</v>
      </c>
      <c r="O517" s="62">
        <v>0</v>
      </c>
      <c r="P517" s="65">
        <f t="shared" si="82"/>
        <v>0</v>
      </c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66">
        <f t="shared" si="83"/>
        <v>0</v>
      </c>
      <c r="AC517" s="66">
        <f t="shared" si="84"/>
        <v>0</v>
      </c>
      <c r="AD517" s="66">
        <f t="shared" si="85"/>
        <v>1</v>
      </c>
      <c r="AE517" s="66">
        <f t="shared" si="86"/>
        <v>0</v>
      </c>
      <c r="AF517" s="66">
        <f t="shared" si="87"/>
        <v>0</v>
      </c>
      <c r="AG517" s="66">
        <f t="shared" si="77"/>
        <v>0</v>
      </c>
      <c r="AH517" s="66">
        <f t="shared" si="78"/>
        <v>0</v>
      </c>
      <c r="AI517" s="66">
        <f t="shared" si="79"/>
        <v>12</v>
      </c>
      <c r="AJ517" s="66">
        <f t="shared" si="80"/>
        <v>0</v>
      </c>
      <c r="AK517" s="66">
        <f t="shared" si="81"/>
        <v>0</v>
      </c>
    </row>
    <row r="518" spans="1:37" ht="61.5" hidden="1" customHeight="1">
      <c r="A518" s="35" t="s">
        <v>1451</v>
      </c>
      <c r="B518" s="36" t="s">
        <v>292</v>
      </c>
      <c r="C518" s="37" t="s">
        <v>316</v>
      </c>
      <c r="D518" s="38">
        <v>500169</v>
      </c>
      <c r="E518" s="37" t="s">
        <v>322</v>
      </c>
      <c r="F518" s="37" t="s">
        <v>317</v>
      </c>
      <c r="G518" s="38">
        <v>2</v>
      </c>
      <c r="H518" s="38">
        <v>1</v>
      </c>
      <c r="I518" s="37" t="s">
        <v>46</v>
      </c>
      <c r="J518" s="38">
        <v>12</v>
      </c>
      <c r="K518" s="39">
        <v>46428990.017499991</v>
      </c>
      <c r="L518" s="33"/>
      <c r="M518" s="32" t="s">
        <v>1484</v>
      </c>
      <c r="N518" s="62">
        <v>0</v>
      </c>
      <c r="O518" s="62">
        <v>0</v>
      </c>
      <c r="P518" s="65">
        <f t="shared" si="82"/>
        <v>0</v>
      </c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66">
        <f t="shared" si="83"/>
        <v>0</v>
      </c>
      <c r="AC518" s="66">
        <f t="shared" si="84"/>
        <v>0</v>
      </c>
      <c r="AD518" s="66">
        <f t="shared" si="85"/>
        <v>1</v>
      </c>
      <c r="AE518" s="66">
        <f t="shared" si="86"/>
        <v>0</v>
      </c>
      <c r="AF518" s="66">
        <f t="shared" si="87"/>
        <v>0</v>
      </c>
      <c r="AG518" s="66">
        <f t="shared" si="77"/>
        <v>0</v>
      </c>
      <c r="AH518" s="66">
        <f t="shared" si="78"/>
        <v>0</v>
      </c>
      <c r="AI518" s="66">
        <f t="shared" si="79"/>
        <v>12</v>
      </c>
      <c r="AJ518" s="66">
        <f t="shared" si="80"/>
        <v>0</v>
      </c>
      <c r="AK518" s="66">
        <f t="shared" si="81"/>
        <v>0</v>
      </c>
    </row>
    <row r="519" spans="1:37" ht="61.5" hidden="1" customHeight="1">
      <c r="A519" s="35" t="s">
        <v>1452</v>
      </c>
      <c r="B519" s="36" t="s">
        <v>292</v>
      </c>
      <c r="C519" s="37" t="s">
        <v>888</v>
      </c>
      <c r="D519" s="38">
        <v>301820</v>
      </c>
      <c r="E519" s="37" t="s">
        <v>889</v>
      </c>
      <c r="F519" s="37" t="s">
        <v>890</v>
      </c>
      <c r="G519" s="38">
        <v>3</v>
      </c>
      <c r="H519" s="38">
        <v>1</v>
      </c>
      <c r="I519" s="37" t="s">
        <v>891</v>
      </c>
      <c r="J519" s="38">
        <v>2</v>
      </c>
      <c r="K519" s="39">
        <v>11815366.5144</v>
      </c>
      <c r="L519" s="33"/>
      <c r="M519" s="32" t="s">
        <v>1484</v>
      </c>
      <c r="N519" s="62">
        <v>0</v>
      </c>
      <c r="O519" s="62">
        <v>0</v>
      </c>
      <c r="P519" s="65">
        <f t="shared" si="82"/>
        <v>0</v>
      </c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66">
        <f t="shared" si="83"/>
        <v>0</v>
      </c>
      <c r="AC519" s="66">
        <f t="shared" si="84"/>
        <v>0</v>
      </c>
      <c r="AD519" s="66">
        <f t="shared" si="85"/>
        <v>1</v>
      </c>
      <c r="AE519" s="66">
        <f t="shared" si="86"/>
        <v>0</v>
      </c>
      <c r="AF519" s="66">
        <f t="shared" si="87"/>
        <v>0</v>
      </c>
      <c r="AG519" s="66">
        <f t="shared" si="77"/>
        <v>0</v>
      </c>
      <c r="AH519" s="66">
        <f t="shared" si="78"/>
        <v>0</v>
      </c>
      <c r="AI519" s="66">
        <f t="shared" si="79"/>
        <v>2</v>
      </c>
      <c r="AJ519" s="66">
        <f t="shared" si="80"/>
        <v>0</v>
      </c>
      <c r="AK519" s="66">
        <f t="shared" si="81"/>
        <v>0</v>
      </c>
    </row>
    <row r="520" spans="1:37" ht="61.5" hidden="1" customHeight="1">
      <c r="A520" s="35" t="s">
        <v>1451</v>
      </c>
      <c r="B520" s="36" t="s">
        <v>292</v>
      </c>
      <c r="C520" s="37" t="s">
        <v>892</v>
      </c>
      <c r="D520" s="38">
        <v>302176</v>
      </c>
      <c r="E520" s="37" t="s">
        <v>893</v>
      </c>
      <c r="F520" s="37" t="s">
        <v>894</v>
      </c>
      <c r="G520" s="38">
        <v>3</v>
      </c>
      <c r="H520" s="38">
        <v>1</v>
      </c>
      <c r="I520" s="37" t="s">
        <v>94</v>
      </c>
      <c r="J520" s="38">
        <v>8</v>
      </c>
      <c r="K520" s="39">
        <v>26685440.232500006</v>
      </c>
      <c r="L520" s="33"/>
      <c r="M520" s="32" t="s">
        <v>1484</v>
      </c>
      <c r="N520" s="62">
        <v>0</v>
      </c>
      <c r="O520" s="62">
        <v>0</v>
      </c>
      <c r="P520" s="65">
        <f t="shared" si="82"/>
        <v>0</v>
      </c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66">
        <f t="shared" si="83"/>
        <v>0</v>
      </c>
      <c r="AC520" s="66">
        <f t="shared" si="84"/>
        <v>0</v>
      </c>
      <c r="AD520" s="66">
        <f t="shared" si="85"/>
        <v>1</v>
      </c>
      <c r="AE520" s="66">
        <f t="shared" si="86"/>
        <v>0</v>
      </c>
      <c r="AF520" s="66">
        <f t="shared" si="87"/>
        <v>0</v>
      </c>
      <c r="AG520" s="66">
        <f t="shared" ref="AG520:AG583" si="88">IF($AB520=1,$J520,0)</f>
        <v>0</v>
      </c>
      <c r="AH520" s="66">
        <f t="shared" ref="AH520:AH583" si="89">IF($AC520=1,$J520,0)</f>
        <v>0</v>
      </c>
      <c r="AI520" s="66">
        <f t="shared" ref="AI520:AI583" si="90">IF($AD520=1,$J520,0)</f>
        <v>8</v>
      </c>
      <c r="AJ520" s="66">
        <f t="shared" ref="AJ520:AJ583" si="91">IF($AE520=1,$J520,0)</f>
        <v>0</v>
      </c>
      <c r="AK520" s="66">
        <f t="shared" ref="AK520:AK583" si="92">IF($AF520=1,$J520,0)</f>
        <v>0</v>
      </c>
    </row>
    <row r="521" spans="1:37" ht="61.5" hidden="1" customHeight="1">
      <c r="A521" s="35" t="s">
        <v>1451</v>
      </c>
      <c r="B521" s="36" t="s">
        <v>292</v>
      </c>
      <c r="C521" s="37" t="s">
        <v>323</v>
      </c>
      <c r="D521" s="32">
        <v>302186</v>
      </c>
      <c r="E521" s="37" t="s">
        <v>324</v>
      </c>
      <c r="F521" s="37" t="s">
        <v>325</v>
      </c>
      <c r="G521" s="38">
        <v>2</v>
      </c>
      <c r="H521" s="38">
        <v>1</v>
      </c>
      <c r="I521" s="37" t="s">
        <v>94</v>
      </c>
      <c r="J521" s="38">
        <v>8</v>
      </c>
      <c r="K521" s="39">
        <v>25062500</v>
      </c>
      <c r="L521" s="33"/>
      <c r="M521" s="32" t="s">
        <v>1503</v>
      </c>
      <c r="N521" s="62">
        <v>0.1</v>
      </c>
      <c r="O521" s="62">
        <v>0.1</v>
      </c>
      <c r="P521" s="65">
        <f t="shared" ref="P521:P584" si="93">O521-N521</f>
        <v>0</v>
      </c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66">
        <f t="shared" ref="AB521:AB584" si="94">IF($M521="Reverted",1,0)</f>
        <v>0</v>
      </c>
      <c r="AC521" s="66">
        <f t="shared" ref="AC521:AC584" si="95">IF($M521="Not Yet Started",1,0)</f>
        <v>0</v>
      </c>
      <c r="AD521" s="66">
        <f t="shared" ref="AD521:AD584" si="96">IF($M521="Under Procurement",1,0)</f>
        <v>0</v>
      </c>
      <c r="AE521" s="66">
        <f t="shared" ref="AE521:AE584" si="97">IF($M521="Ongoing",1,0)</f>
        <v>1</v>
      </c>
      <c r="AF521" s="66">
        <f t="shared" ref="AF521:AF584" si="98">IF($M521="Completed",1,0)</f>
        <v>0</v>
      </c>
      <c r="AG521" s="66">
        <f t="shared" si="88"/>
        <v>0</v>
      </c>
      <c r="AH521" s="66">
        <f t="shared" si="89"/>
        <v>0</v>
      </c>
      <c r="AI521" s="66">
        <f t="shared" si="90"/>
        <v>0</v>
      </c>
      <c r="AJ521" s="66">
        <f t="shared" si="91"/>
        <v>8</v>
      </c>
      <c r="AK521" s="66">
        <f t="shared" si="92"/>
        <v>0</v>
      </c>
    </row>
    <row r="522" spans="1:37" ht="61.5" hidden="1" customHeight="1">
      <c r="A522" s="35" t="s">
        <v>1452</v>
      </c>
      <c r="B522" s="36" t="s">
        <v>292</v>
      </c>
      <c r="C522" s="37" t="s">
        <v>323</v>
      </c>
      <c r="D522" s="38">
        <v>302211</v>
      </c>
      <c r="E522" s="37" t="s">
        <v>901</v>
      </c>
      <c r="F522" s="37" t="s">
        <v>902</v>
      </c>
      <c r="G522" s="38">
        <v>2</v>
      </c>
      <c r="H522" s="38">
        <v>1</v>
      </c>
      <c r="I522" s="37" t="s">
        <v>903</v>
      </c>
      <c r="J522" s="38">
        <v>6</v>
      </c>
      <c r="K522" s="39">
        <v>36974934.17840001</v>
      </c>
      <c r="L522" s="33"/>
      <c r="M522" s="32" t="s">
        <v>1503</v>
      </c>
      <c r="N522" s="62">
        <v>0</v>
      </c>
      <c r="O522" s="62">
        <v>0</v>
      </c>
      <c r="P522" s="65">
        <f t="shared" si="93"/>
        <v>0</v>
      </c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66">
        <f t="shared" si="94"/>
        <v>0</v>
      </c>
      <c r="AC522" s="66">
        <f t="shared" si="95"/>
        <v>0</v>
      </c>
      <c r="AD522" s="66">
        <f t="shared" si="96"/>
        <v>0</v>
      </c>
      <c r="AE522" s="66">
        <f t="shared" si="97"/>
        <v>1</v>
      </c>
      <c r="AF522" s="66">
        <f t="shared" si="98"/>
        <v>0</v>
      </c>
      <c r="AG522" s="66">
        <f t="shared" si="88"/>
        <v>0</v>
      </c>
      <c r="AH522" s="66">
        <f t="shared" si="89"/>
        <v>0</v>
      </c>
      <c r="AI522" s="66">
        <f t="shared" si="90"/>
        <v>0</v>
      </c>
      <c r="AJ522" s="66">
        <f t="shared" si="91"/>
        <v>6</v>
      </c>
      <c r="AK522" s="66">
        <f t="shared" si="92"/>
        <v>0</v>
      </c>
    </row>
    <row r="523" spans="1:37" ht="61.5" hidden="1" customHeight="1">
      <c r="A523" s="35" t="s">
        <v>1452</v>
      </c>
      <c r="B523" s="36" t="s">
        <v>292</v>
      </c>
      <c r="C523" s="37" t="s">
        <v>323</v>
      </c>
      <c r="D523" s="38">
        <v>302214</v>
      </c>
      <c r="E523" s="37" t="s">
        <v>326</v>
      </c>
      <c r="F523" s="37" t="s">
        <v>327</v>
      </c>
      <c r="G523" s="38">
        <v>2</v>
      </c>
      <c r="H523" s="38">
        <v>1</v>
      </c>
      <c r="I523" s="37" t="s">
        <v>900</v>
      </c>
      <c r="J523" s="38">
        <v>4</v>
      </c>
      <c r="K523" s="39">
        <v>23733306.36265</v>
      </c>
      <c r="L523" s="33"/>
      <c r="M523" s="32" t="s">
        <v>1503</v>
      </c>
      <c r="N523" s="62">
        <v>0</v>
      </c>
      <c r="O523" s="62">
        <v>0</v>
      </c>
      <c r="P523" s="65">
        <f t="shared" si="93"/>
        <v>0</v>
      </c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66">
        <f t="shared" si="94"/>
        <v>0</v>
      </c>
      <c r="AC523" s="66">
        <f t="shared" si="95"/>
        <v>0</v>
      </c>
      <c r="AD523" s="66">
        <f t="shared" si="96"/>
        <v>0</v>
      </c>
      <c r="AE523" s="66">
        <f t="shared" si="97"/>
        <v>1</v>
      </c>
      <c r="AF523" s="66">
        <f t="shared" si="98"/>
        <v>0</v>
      </c>
      <c r="AG523" s="66">
        <f t="shared" si="88"/>
        <v>0</v>
      </c>
      <c r="AH523" s="66">
        <f t="shared" si="89"/>
        <v>0</v>
      </c>
      <c r="AI523" s="66">
        <f t="shared" si="90"/>
        <v>0</v>
      </c>
      <c r="AJ523" s="66">
        <f t="shared" si="91"/>
        <v>4</v>
      </c>
      <c r="AK523" s="66">
        <f t="shared" si="92"/>
        <v>0</v>
      </c>
    </row>
    <row r="524" spans="1:37" ht="61.5" hidden="1" customHeight="1">
      <c r="A524" s="35" t="s">
        <v>1451</v>
      </c>
      <c r="B524" s="36" t="s">
        <v>292</v>
      </c>
      <c r="C524" s="37" t="s">
        <v>323</v>
      </c>
      <c r="D524" s="38">
        <v>302214</v>
      </c>
      <c r="E524" s="37" t="s">
        <v>326</v>
      </c>
      <c r="F524" s="37" t="s">
        <v>327</v>
      </c>
      <c r="G524" s="38">
        <v>2</v>
      </c>
      <c r="H524" s="38"/>
      <c r="I524" s="37" t="s">
        <v>328</v>
      </c>
      <c r="J524" s="38">
        <v>16</v>
      </c>
      <c r="K524" s="39">
        <v>45590437.554224998</v>
      </c>
      <c r="L524" s="33"/>
      <c r="M524" s="32" t="s">
        <v>1503</v>
      </c>
      <c r="N524" s="62">
        <v>0.1</v>
      </c>
      <c r="O524" s="62">
        <v>0.1</v>
      </c>
      <c r="P524" s="65">
        <f t="shared" si="93"/>
        <v>0</v>
      </c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66">
        <f t="shared" si="94"/>
        <v>0</v>
      </c>
      <c r="AC524" s="66">
        <f t="shared" si="95"/>
        <v>0</v>
      </c>
      <c r="AD524" s="66">
        <f t="shared" si="96"/>
        <v>0</v>
      </c>
      <c r="AE524" s="66">
        <f t="shared" si="97"/>
        <v>1</v>
      </c>
      <c r="AF524" s="66">
        <f t="shared" si="98"/>
        <v>0</v>
      </c>
      <c r="AG524" s="66">
        <f t="shared" si="88"/>
        <v>0</v>
      </c>
      <c r="AH524" s="66">
        <f t="shared" si="89"/>
        <v>0</v>
      </c>
      <c r="AI524" s="66">
        <f t="shared" si="90"/>
        <v>0</v>
      </c>
      <c r="AJ524" s="66">
        <f t="shared" si="91"/>
        <v>16</v>
      </c>
      <c r="AK524" s="66">
        <f t="shared" si="92"/>
        <v>0</v>
      </c>
    </row>
    <row r="525" spans="1:37" ht="61.5" hidden="1" customHeight="1">
      <c r="A525" s="35" t="s">
        <v>1452</v>
      </c>
      <c r="B525" s="36" t="s">
        <v>292</v>
      </c>
      <c r="C525" s="37" t="s">
        <v>323</v>
      </c>
      <c r="D525" s="38">
        <v>302237</v>
      </c>
      <c r="E525" s="37" t="s">
        <v>895</v>
      </c>
      <c r="F525" s="37" t="s">
        <v>896</v>
      </c>
      <c r="G525" s="38">
        <v>2</v>
      </c>
      <c r="H525" s="38">
        <v>1</v>
      </c>
      <c r="I525" s="37" t="s">
        <v>897</v>
      </c>
      <c r="J525" s="38">
        <v>4</v>
      </c>
      <c r="K525" s="39">
        <v>16627787.895225</v>
      </c>
      <c r="L525" s="33"/>
      <c r="M525" s="32" t="s">
        <v>1503</v>
      </c>
      <c r="N525" s="62">
        <v>0</v>
      </c>
      <c r="O525" s="62">
        <v>0</v>
      </c>
      <c r="P525" s="65">
        <f t="shared" si="93"/>
        <v>0</v>
      </c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66">
        <f t="shared" si="94"/>
        <v>0</v>
      </c>
      <c r="AC525" s="66">
        <f t="shared" si="95"/>
        <v>0</v>
      </c>
      <c r="AD525" s="66">
        <f t="shared" si="96"/>
        <v>0</v>
      </c>
      <c r="AE525" s="66">
        <f t="shared" si="97"/>
        <v>1</v>
      </c>
      <c r="AF525" s="66">
        <f t="shared" si="98"/>
        <v>0</v>
      </c>
      <c r="AG525" s="66">
        <f t="shared" si="88"/>
        <v>0</v>
      </c>
      <c r="AH525" s="66">
        <f t="shared" si="89"/>
        <v>0</v>
      </c>
      <c r="AI525" s="66">
        <f t="shared" si="90"/>
        <v>0</v>
      </c>
      <c r="AJ525" s="66">
        <f t="shared" si="91"/>
        <v>4</v>
      </c>
      <c r="AK525" s="66">
        <f t="shared" si="92"/>
        <v>0</v>
      </c>
    </row>
    <row r="526" spans="1:37" ht="61.5" hidden="1" customHeight="1">
      <c r="A526" s="35" t="s">
        <v>1451</v>
      </c>
      <c r="B526" s="36" t="s">
        <v>292</v>
      </c>
      <c r="C526" s="37" t="s">
        <v>323</v>
      </c>
      <c r="D526" s="38">
        <v>302242</v>
      </c>
      <c r="E526" s="37" t="s">
        <v>898</v>
      </c>
      <c r="F526" s="37" t="s">
        <v>899</v>
      </c>
      <c r="G526" s="38">
        <v>2</v>
      </c>
      <c r="H526" s="38">
        <v>1</v>
      </c>
      <c r="I526" s="37" t="s">
        <v>35</v>
      </c>
      <c r="J526" s="38">
        <v>12</v>
      </c>
      <c r="K526" s="39">
        <v>45408618.45000001</v>
      </c>
      <c r="L526" s="33"/>
      <c r="M526" s="32" t="s">
        <v>1503</v>
      </c>
      <c r="N526" s="62">
        <v>0</v>
      </c>
      <c r="O526" s="62">
        <v>0</v>
      </c>
      <c r="P526" s="65">
        <f t="shared" si="93"/>
        <v>0</v>
      </c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66">
        <f t="shared" si="94"/>
        <v>0</v>
      </c>
      <c r="AC526" s="66">
        <f t="shared" si="95"/>
        <v>0</v>
      </c>
      <c r="AD526" s="66">
        <f t="shared" si="96"/>
        <v>0</v>
      </c>
      <c r="AE526" s="66">
        <f t="shared" si="97"/>
        <v>1</v>
      </c>
      <c r="AF526" s="66">
        <f t="shared" si="98"/>
        <v>0</v>
      </c>
      <c r="AG526" s="66">
        <f t="shared" si="88"/>
        <v>0</v>
      </c>
      <c r="AH526" s="66">
        <f t="shared" si="89"/>
        <v>0</v>
      </c>
      <c r="AI526" s="66">
        <f t="shared" si="90"/>
        <v>0</v>
      </c>
      <c r="AJ526" s="66">
        <f t="shared" si="91"/>
        <v>12</v>
      </c>
      <c r="AK526" s="66">
        <f t="shared" si="92"/>
        <v>0</v>
      </c>
    </row>
    <row r="527" spans="1:37" ht="61.5" hidden="1" customHeight="1">
      <c r="A527" s="35" t="s">
        <v>1450</v>
      </c>
      <c r="B527" s="36" t="s">
        <v>292</v>
      </c>
      <c r="C527" s="37" t="s">
        <v>1337</v>
      </c>
      <c r="D527" s="38">
        <v>114554</v>
      </c>
      <c r="E527" s="37" t="s">
        <v>1338</v>
      </c>
      <c r="F527" s="37" t="s">
        <v>1339</v>
      </c>
      <c r="G527" s="38">
        <v>1</v>
      </c>
      <c r="H527" s="38">
        <v>1</v>
      </c>
      <c r="I527" s="37" t="s">
        <v>19</v>
      </c>
      <c r="J527" s="38">
        <v>6</v>
      </c>
      <c r="K527" s="39">
        <v>20350750</v>
      </c>
      <c r="L527" s="33"/>
      <c r="M527" s="32" t="s">
        <v>1484</v>
      </c>
      <c r="N527" s="62">
        <v>0</v>
      </c>
      <c r="O527" s="62">
        <v>0</v>
      </c>
      <c r="P527" s="65">
        <f t="shared" si="93"/>
        <v>0</v>
      </c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66">
        <f t="shared" si="94"/>
        <v>0</v>
      </c>
      <c r="AC527" s="66">
        <f t="shared" si="95"/>
        <v>0</v>
      </c>
      <c r="AD527" s="66">
        <f t="shared" si="96"/>
        <v>1</v>
      </c>
      <c r="AE527" s="66">
        <f t="shared" si="97"/>
        <v>0</v>
      </c>
      <c r="AF527" s="66">
        <f t="shared" si="98"/>
        <v>0</v>
      </c>
      <c r="AG527" s="66">
        <f t="shared" si="88"/>
        <v>0</v>
      </c>
      <c r="AH527" s="66">
        <f t="shared" si="89"/>
        <v>0</v>
      </c>
      <c r="AI527" s="66">
        <f t="shared" si="90"/>
        <v>6</v>
      </c>
      <c r="AJ527" s="66">
        <f t="shared" si="91"/>
        <v>0</v>
      </c>
      <c r="AK527" s="66">
        <f t="shared" si="92"/>
        <v>0</v>
      </c>
    </row>
    <row r="528" spans="1:37" ht="61.5" hidden="1" customHeight="1">
      <c r="A528" s="35" t="s">
        <v>1450</v>
      </c>
      <c r="B528" s="36" t="s">
        <v>292</v>
      </c>
      <c r="C528" s="37" t="s">
        <v>1337</v>
      </c>
      <c r="D528" s="38">
        <v>114582</v>
      </c>
      <c r="E528" s="37" t="s">
        <v>1340</v>
      </c>
      <c r="F528" s="37" t="s">
        <v>1339</v>
      </c>
      <c r="G528" s="38">
        <v>1</v>
      </c>
      <c r="H528" s="38">
        <v>1</v>
      </c>
      <c r="I528" s="37" t="s">
        <v>184</v>
      </c>
      <c r="J528" s="38">
        <v>6</v>
      </c>
      <c r="K528" s="39">
        <v>18046901.702400006</v>
      </c>
      <c r="L528" s="33"/>
      <c r="M528" s="32" t="s">
        <v>1484</v>
      </c>
      <c r="N528" s="62">
        <v>0</v>
      </c>
      <c r="O528" s="62">
        <v>0</v>
      </c>
      <c r="P528" s="65">
        <f t="shared" si="93"/>
        <v>0</v>
      </c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66">
        <f t="shared" si="94"/>
        <v>0</v>
      </c>
      <c r="AC528" s="66">
        <f t="shared" si="95"/>
        <v>0</v>
      </c>
      <c r="AD528" s="66">
        <f t="shared" si="96"/>
        <v>1</v>
      </c>
      <c r="AE528" s="66">
        <f t="shared" si="97"/>
        <v>0</v>
      </c>
      <c r="AF528" s="66">
        <f t="shared" si="98"/>
        <v>0</v>
      </c>
      <c r="AG528" s="66">
        <f t="shared" si="88"/>
        <v>0</v>
      </c>
      <c r="AH528" s="66">
        <f t="shared" si="89"/>
        <v>0</v>
      </c>
      <c r="AI528" s="66">
        <f t="shared" si="90"/>
        <v>6</v>
      </c>
      <c r="AJ528" s="66">
        <f t="shared" si="91"/>
        <v>0</v>
      </c>
      <c r="AK528" s="66">
        <f t="shared" si="92"/>
        <v>0</v>
      </c>
    </row>
    <row r="529" spans="1:37" ht="61.5" hidden="1" customHeight="1">
      <c r="A529" s="35" t="s">
        <v>1450</v>
      </c>
      <c r="B529" s="36" t="s">
        <v>292</v>
      </c>
      <c r="C529" s="37" t="s">
        <v>904</v>
      </c>
      <c r="D529" s="38">
        <v>114597</v>
      </c>
      <c r="E529" s="37" t="s">
        <v>905</v>
      </c>
      <c r="F529" s="37" t="s">
        <v>906</v>
      </c>
      <c r="G529" s="38">
        <v>1</v>
      </c>
      <c r="H529" s="38">
        <v>1</v>
      </c>
      <c r="I529" s="37" t="s">
        <v>76</v>
      </c>
      <c r="J529" s="38">
        <v>3</v>
      </c>
      <c r="K529" s="39">
        <v>3999565.2181000002</v>
      </c>
      <c r="L529" s="33"/>
      <c r="M529" s="32" t="s">
        <v>1484</v>
      </c>
      <c r="N529" s="62">
        <v>0</v>
      </c>
      <c r="O529" s="62">
        <v>0</v>
      </c>
      <c r="P529" s="65">
        <f t="shared" si="93"/>
        <v>0</v>
      </c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66">
        <f t="shared" si="94"/>
        <v>0</v>
      </c>
      <c r="AC529" s="66">
        <f t="shared" si="95"/>
        <v>0</v>
      </c>
      <c r="AD529" s="66">
        <f t="shared" si="96"/>
        <v>1</v>
      </c>
      <c r="AE529" s="66">
        <f t="shared" si="97"/>
        <v>0</v>
      </c>
      <c r="AF529" s="66">
        <f t="shared" si="98"/>
        <v>0</v>
      </c>
      <c r="AG529" s="66">
        <f t="shared" si="88"/>
        <v>0</v>
      </c>
      <c r="AH529" s="66">
        <f t="shared" si="89"/>
        <v>0</v>
      </c>
      <c r="AI529" s="66">
        <f t="shared" si="90"/>
        <v>3</v>
      </c>
      <c r="AJ529" s="66">
        <f t="shared" si="91"/>
        <v>0</v>
      </c>
      <c r="AK529" s="66">
        <f t="shared" si="92"/>
        <v>0</v>
      </c>
    </row>
    <row r="530" spans="1:37" ht="61.5" hidden="1" customHeight="1">
      <c r="A530" s="35" t="s">
        <v>1451</v>
      </c>
      <c r="B530" s="36" t="s">
        <v>329</v>
      </c>
      <c r="C530" s="37" t="s">
        <v>907</v>
      </c>
      <c r="D530" s="38">
        <v>310707</v>
      </c>
      <c r="E530" s="37" t="s">
        <v>911</v>
      </c>
      <c r="F530" s="37" t="s">
        <v>912</v>
      </c>
      <c r="G530" s="38">
        <v>0</v>
      </c>
      <c r="H530" s="38">
        <v>1</v>
      </c>
      <c r="I530" s="37" t="s">
        <v>913</v>
      </c>
      <c r="J530" s="38">
        <v>4</v>
      </c>
      <c r="K530" s="39">
        <v>10627207.213624999</v>
      </c>
      <c r="L530" s="33"/>
      <c r="M530" s="32" t="s">
        <v>1484</v>
      </c>
      <c r="N530" s="62">
        <v>0</v>
      </c>
      <c r="O530" s="62">
        <v>0</v>
      </c>
      <c r="P530" s="65">
        <f t="shared" si="93"/>
        <v>0</v>
      </c>
      <c r="Q530" s="89" t="s">
        <v>1504</v>
      </c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66">
        <f t="shared" si="94"/>
        <v>0</v>
      </c>
      <c r="AC530" s="66">
        <f t="shared" si="95"/>
        <v>0</v>
      </c>
      <c r="AD530" s="66">
        <f t="shared" si="96"/>
        <v>1</v>
      </c>
      <c r="AE530" s="66">
        <f t="shared" si="97"/>
        <v>0</v>
      </c>
      <c r="AF530" s="66">
        <f t="shared" si="98"/>
        <v>0</v>
      </c>
      <c r="AG530" s="66">
        <f t="shared" si="88"/>
        <v>0</v>
      </c>
      <c r="AH530" s="66">
        <f t="shared" si="89"/>
        <v>0</v>
      </c>
      <c r="AI530" s="66">
        <f t="shared" si="90"/>
        <v>4</v>
      </c>
      <c r="AJ530" s="66">
        <f t="shared" si="91"/>
        <v>0</v>
      </c>
      <c r="AK530" s="66">
        <f t="shared" si="92"/>
        <v>0</v>
      </c>
    </row>
    <row r="531" spans="1:37" ht="61.5" hidden="1" customHeight="1">
      <c r="A531" s="35" t="s">
        <v>1450</v>
      </c>
      <c r="B531" s="36" t="s">
        <v>329</v>
      </c>
      <c r="C531" s="37" t="s">
        <v>907</v>
      </c>
      <c r="D531" s="38">
        <v>114943</v>
      </c>
      <c r="E531" s="37" t="s">
        <v>908</v>
      </c>
      <c r="F531" s="37" t="s">
        <v>909</v>
      </c>
      <c r="G531" s="38">
        <v>0</v>
      </c>
      <c r="H531" s="38">
        <v>1</v>
      </c>
      <c r="I531" s="37" t="s">
        <v>910</v>
      </c>
      <c r="J531" s="38">
        <v>9</v>
      </c>
      <c r="K531" s="39">
        <v>11624773.43995</v>
      </c>
      <c r="L531" s="33"/>
      <c r="M531" s="32" t="s">
        <v>1503</v>
      </c>
      <c r="N531" s="62">
        <v>0</v>
      </c>
      <c r="O531" s="62">
        <v>0</v>
      </c>
      <c r="P531" s="65">
        <f t="shared" si="93"/>
        <v>0</v>
      </c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66">
        <f t="shared" si="94"/>
        <v>0</v>
      </c>
      <c r="AC531" s="66">
        <f t="shared" si="95"/>
        <v>0</v>
      </c>
      <c r="AD531" s="66">
        <f t="shared" si="96"/>
        <v>0</v>
      </c>
      <c r="AE531" s="66">
        <f t="shared" si="97"/>
        <v>1</v>
      </c>
      <c r="AF531" s="66">
        <f t="shared" si="98"/>
        <v>0</v>
      </c>
      <c r="AG531" s="66">
        <f t="shared" si="88"/>
        <v>0</v>
      </c>
      <c r="AH531" s="66">
        <f t="shared" si="89"/>
        <v>0</v>
      </c>
      <c r="AI531" s="66">
        <f t="shared" si="90"/>
        <v>0</v>
      </c>
      <c r="AJ531" s="66">
        <f t="shared" si="91"/>
        <v>9</v>
      </c>
      <c r="AK531" s="66">
        <f t="shared" si="92"/>
        <v>0</v>
      </c>
    </row>
    <row r="532" spans="1:37" ht="61.5" hidden="1" customHeight="1">
      <c r="A532" s="35" t="s">
        <v>1450</v>
      </c>
      <c r="B532" s="36" t="s">
        <v>329</v>
      </c>
      <c r="C532" s="37" t="s">
        <v>907</v>
      </c>
      <c r="D532" s="38">
        <v>178517</v>
      </c>
      <c r="E532" s="37" t="s">
        <v>914</v>
      </c>
      <c r="F532" s="37" t="s">
        <v>915</v>
      </c>
      <c r="G532" s="38">
        <v>0</v>
      </c>
      <c r="H532" s="38">
        <v>1</v>
      </c>
      <c r="I532" s="37" t="s">
        <v>219</v>
      </c>
      <c r="J532" s="38">
        <v>3</v>
      </c>
      <c r="K532" s="39">
        <v>7293455.849200001</v>
      </c>
      <c r="L532" s="33"/>
      <c r="M532" s="32" t="s">
        <v>1503</v>
      </c>
      <c r="N532" s="62">
        <v>0</v>
      </c>
      <c r="O532" s="62">
        <v>0</v>
      </c>
      <c r="P532" s="65">
        <f t="shared" si="93"/>
        <v>0</v>
      </c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66">
        <f t="shared" si="94"/>
        <v>0</v>
      </c>
      <c r="AC532" s="66">
        <f t="shared" si="95"/>
        <v>0</v>
      </c>
      <c r="AD532" s="66">
        <f t="shared" si="96"/>
        <v>0</v>
      </c>
      <c r="AE532" s="66">
        <f t="shared" si="97"/>
        <v>1</v>
      </c>
      <c r="AF532" s="66">
        <f t="shared" si="98"/>
        <v>0</v>
      </c>
      <c r="AG532" s="66">
        <f t="shared" si="88"/>
        <v>0</v>
      </c>
      <c r="AH532" s="66">
        <f t="shared" si="89"/>
        <v>0</v>
      </c>
      <c r="AI532" s="66">
        <f t="shared" si="90"/>
        <v>0</v>
      </c>
      <c r="AJ532" s="66">
        <f t="shared" si="91"/>
        <v>3</v>
      </c>
      <c r="AK532" s="66">
        <f t="shared" si="92"/>
        <v>0</v>
      </c>
    </row>
    <row r="533" spans="1:37" ht="61.5" hidden="1" customHeight="1">
      <c r="A533" s="35" t="s">
        <v>1450</v>
      </c>
      <c r="B533" s="36" t="s">
        <v>329</v>
      </c>
      <c r="C533" s="37" t="s">
        <v>916</v>
      </c>
      <c r="D533" s="38">
        <v>117511</v>
      </c>
      <c r="E533" s="37" t="s">
        <v>917</v>
      </c>
      <c r="F533" s="37" t="s">
        <v>918</v>
      </c>
      <c r="G533" s="38">
        <v>4</v>
      </c>
      <c r="H533" s="38">
        <v>1</v>
      </c>
      <c r="I533" s="37" t="s">
        <v>74</v>
      </c>
      <c r="J533" s="38">
        <v>2</v>
      </c>
      <c r="K533" s="39">
        <v>4950531.9261499988</v>
      </c>
      <c r="L533" s="33"/>
      <c r="M533" s="32" t="s">
        <v>1484</v>
      </c>
      <c r="N533" s="62">
        <v>0</v>
      </c>
      <c r="O533" s="62">
        <v>0</v>
      </c>
      <c r="P533" s="65">
        <f t="shared" si="93"/>
        <v>0</v>
      </c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66">
        <f t="shared" si="94"/>
        <v>0</v>
      </c>
      <c r="AC533" s="66">
        <f t="shared" si="95"/>
        <v>0</v>
      </c>
      <c r="AD533" s="66">
        <f t="shared" si="96"/>
        <v>1</v>
      </c>
      <c r="AE533" s="66">
        <f t="shared" si="97"/>
        <v>0</v>
      </c>
      <c r="AF533" s="66">
        <f t="shared" si="98"/>
        <v>0</v>
      </c>
      <c r="AG533" s="66">
        <f t="shared" si="88"/>
        <v>0</v>
      </c>
      <c r="AH533" s="66">
        <f t="shared" si="89"/>
        <v>0</v>
      </c>
      <c r="AI533" s="66">
        <f t="shared" si="90"/>
        <v>2</v>
      </c>
      <c r="AJ533" s="66">
        <f t="shared" si="91"/>
        <v>0</v>
      </c>
      <c r="AK533" s="66">
        <f t="shared" si="92"/>
        <v>0</v>
      </c>
    </row>
    <row r="534" spans="1:37" ht="61.5" hidden="1" customHeight="1">
      <c r="A534" s="35" t="s">
        <v>1450</v>
      </c>
      <c r="B534" s="36" t="s">
        <v>329</v>
      </c>
      <c r="C534" s="37" t="s">
        <v>330</v>
      </c>
      <c r="D534" s="38">
        <v>115611</v>
      </c>
      <c r="E534" s="37" t="s">
        <v>921</v>
      </c>
      <c r="F534" s="37" t="s">
        <v>922</v>
      </c>
      <c r="G534" s="38">
        <v>1</v>
      </c>
      <c r="H534" s="38">
        <v>1</v>
      </c>
      <c r="I534" s="37" t="s">
        <v>80</v>
      </c>
      <c r="J534" s="38">
        <v>4</v>
      </c>
      <c r="K534" s="39">
        <v>13553595.209299998</v>
      </c>
      <c r="L534" s="33"/>
      <c r="M534" s="32" t="s">
        <v>1503</v>
      </c>
      <c r="N534" s="62">
        <v>0.35</v>
      </c>
      <c r="O534" s="62">
        <v>0.35</v>
      </c>
      <c r="P534" s="65">
        <f t="shared" si="93"/>
        <v>0</v>
      </c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66">
        <f t="shared" si="94"/>
        <v>0</v>
      </c>
      <c r="AC534" s="66">
        <f t="shared" si="95"/>
        <v>0</v>
      </c>
      <c r="AD534" s="66">
        <f t="shared" si="96"/>
        <v>0</v>
      </c>
      <c r="AE534" s="66">
        <f t="shared" si="97"/>
        <v>1</v>
      </c>
      <c r="AF534" s="66">
        <f t="shared" si="98"/>
        <v>0</v>
      </c>
      <c r="AG534" s="66">
        <f t="shared" si="88"/>
        <v>0</v>
      </c>
      <c r="AH534" s="66">
        <f t="shared" si="89"/>
        <v>0</v>
      </c>
      <c r="AI534" s="66">
        <f t="shared" si="90"/>
        <v>0</v>
      </c>
      <c r="AJ534" s="66">
        <f t="shared" si="91"/>
        <v>4</v>
      </c>
      <c r="AK534" s="66">
        <f t="shared" si="92"/>
        <v>0</v>
      </c>
    </row>
    <row r="535" spans="1:37" ht="61.5" hidden="1" customHeight="1">
      <c r="A535" s="35" t="s">
        <v>1450</v>
      </c>
      <c r="B535" s="36" t="s">
        <v>329</v>
      </c>
      <c r="C535" s="37" t="s">
        <v>330</v>
      </c>
      <c r="D535" s="38">
        <v>115642</v>
      </c>
      <c r="E535" s="37" t="s">
        <v>919</v>
      </c>
      <c r="F535" s="37" t="s">
        <v>920</v>
      </c>
      <c r="G535" s="38">
        <v>1</v>
      </c>
      <c r="H535" s="38">
        <v>1</v>
      </c>
      <c r="I535" s="37" t="s">
        <v>94</v>
      </c>
      <c r="J535" s="38">
        <v>8</v>
      </c>
      <c r="K535" s="39">
        <v>21773965.2051</v>
      </c>
      <c r="L535" s="33"/>
      <c r="M535" s="32" t="s">
        <v>1503</v>
      </c>
      <c r="N535" s="62">
        <v>0.35</v>
      </c>
      <c r="O535" s="62">
        <v>0.35</v>
      </c>
      <c r="P535" s="65">
        <f t="shared" si="93"/>
        <v>0</v>
      </c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66">
        <f t="shared" si="94"/>
        <v>0</v>
      </c>
      <c r="AC535" s="66">
        <f t="shared" si="95"/>
        <v>0</v>
      </c>
      <c r="AD535" s="66">
        <f t="shared" si="96"/>
        <v>0</v>
      </c>
      <c r="AE535" s="66">
        <f t="shared" si="97"/>
        <v>1</v>
      </c>
      <c r="AF535" s="66">
        <f t="shared" si="98"/>
        <v>0</v>
      </c>
      <c r="AG535" s="66">
        <f t="shared" si="88"/>
        <v>0</v>
      </c>
      <c r="AH535" s="66">
        <f t="shared" si="89"/>
        <v>0</v>
      </c>
      <c r="AI535" s="66">
        <f t="shared" si="90"/>
        <v>0</v>
      </c>
      <c r="AJ535" s="66">
        <f t="shared" si="91"/>
        <v>8</v>
      </c>
      <c r="AK535" s="66">
        <f t="shared" si="92"/>
        <v>0</v>
      </c>
    </row>
    <row r="536" spans="1:37" ht="61.5" hidden="1" customHeight="1">
      <c r="A536" s="35" t="s">
        <v>1450</v>
      </c>
      <c r="B536" s="36" t="s">
        <v>329</v>
      </c>
      <c r="C536" s="37" t="s">
        <v>330</v>
      </c>
      <c r="D536" s="38">
        <v>115642</v>
      </c>
      <c r="E536" s="37" t="s">
        <v>919</v>
      </c>
      <c r="F536" s="37" t="s">
        <v>920</v>
      </c>
      <c r="G536" s="38">
        <v>1</v>
      </c>
      <c r="H536" s="38"/>
      <c r="I536" s="37" t="s">
        <v>19</v>
      </c>
      <c r="J536" s="38">
        <v>6</v>
      </c>
      <c r="K536" s="39">
        <v>17493355.708450004</v>
      </c>
      <c r="L536" s="33"/>
      <c r="M536" s="32" t="s">
        <v>1503</v>
      </c>
      <c r="N536" s="62">
        <v>0.25</v>
      </c>
      <c r="O536" s="62">
        <v>0.25</v>
      </c>
      <c r="P536" s="65">
        <f t="shared" si="93"/>
        <v>0</v>
      </c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66">
        <f t="shared" si="94"/>
        <v>0</v>
      </c>
      <c r="AC536" s="66">
        <f t="shared" si="95"/>
        <v>0</v>
      </c>
      <c r="AD536" s="66">
        <f t="shared" si="96"/>
        <v>0</v>
      </c>
      <c r="AE536" s="66">
        <f t="shared" si="97"/>
        <v>1</v>
      </c>
      <c r="AF536" s="66">
        <f t="shared" si="98"/>
        <v>0</v>
      </c>
      <c r="AG536" s="66">
        <f t="shared" si="88"/>
        <v>0</v>
      </c>
      <c r="AH536" s="66">
        <f t="shared" si="89"/>
        <v>0</v>
      </c>
      <c r="AI536" s="66">
        <f t="shared" si="90"/>
        <v>0</v>
      </c>
      <c r="AJ536" s="66">
        <f t="shared" si="91"/>
        <v>6</v>
      </c>
      <c r="AK536" s="66">
        <f t="shared" si="92"/>
        <v>0</v>
      </c>
    </row>
    <row r="537" spans="1:37" ht="61.5" hidden="1" customHeight="1">
      <c r="A537" s="35" t="s">
        <v>1450</v>
      </c>
      <c r="B537" s="36" t="s">
        <v>329</v>
      </c>
      <c r="C537" s="37" t="s">
        <v>330</v>
      </c>
      <c r="D537" s="38">
        <v>115640</v>
      </c>
      <c r="E537" s="37" t="s">
        <v>923</v>
      </c>
      <c r="F537" s="37" t="s">
        <v>920</v>
      </c>
      <c r="G537" s="38">
        <v>1</v>
      </c>
      <c r="H537" s="38">
        <v>1</v>
      </c>
      <c r="I537" s="37" t="s">
        <v>80</v>
      </c>
      <c r="J537" s="38">
        <v>4</v>
      </c>
      <c r="K537" s="39">
        <v>13348083.711800003</v>
      </c>
      <c r="L537" s="33"/>
      <c r="M537" s="32" t="s">
        <v>1503</v>
      </c>
      <c r="N537" s="62">
        <v>0.35</v>
      </c>
      <c r="O537" s="62">
        <v>0.35</v>
      </c>
      <c r="P537" s="65">
        <f t="shared" si="93"/>
        <v>0</v>
      </c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66">
        <f t="shared" si="94"/>
        <v>0</v>
      </c>
      <c r="AC537" s="66">
        <f t="shared" si="95"/>
        <v>0</v>
      </c>
      <c r="AD537" s="66">
        <f t="shared" si="96"/>
        <v>0</v>
      </c>
      <c r="AE537" s="66">
        <f t="shared" si="97"/>
        <v>1</v>
      </c>
      <c r="AF537" s="66">
        <f t="shared" si="98"/>
        <v>0</v>
      </c>
      <c r="AG537" s="66">
        <f t="shared" si="88"/>
        <v>0</v>
      </c>
      <c r="AH537" s="66">
        <f t="shared" si="89"/>
        <v>0</v>
      </c>
      <c r="AI537" s="66">
        <f t="shared" si="90"/>
        <v>0</v>
      </c>
      <c r="AJ537" s="66">
        <f t="shared" si="91"/>
        <v>4</v>
      </c>
      <c r="AK537" s="66">
        <f t="shared" si="92"/>
        <v>0</v>
      </c>
    </row>
    <row r="538" spans="1:37" ht="61.5" hidden="1" customHeight="1">
      <c r="A538" s="35" t="s">
        <v>1450</v>
      </c>
      <c r="B538" s="36" t="s">
        <v>329</v>
      </c>
      <c r="C538" s="37" t="s">
        <v>330</v>
      </c>
      <c r="D538" s="38">
        <v>115761</v>
      </c>
      <c r="E538" s="37" t="s">
        <v>926</v>
      </c>
      <c r="F538" s="37" t="s">
        <v>927</v>
      </c>
      <c r="G538" s="38">
        <v>2</v>
      </c>
      <c r="H538" s="38">
        <v>1</v>
      </c>
      <c r="I538" s="37" t="s">
        <v>80</v>
      </c>
      <c r="J538" s="38">
        <v>4</v>
      </c>
      <c r="K538" s="39">
        <v>13325737.676024998</v>
      </c>
      <c r="L538" s="33"/>
      <c r="M538" s="32" t="s">
        <v>1503</v>
      </c>
      <c r="N538" s="62">
        <v>0.35</v>
      </c>
      <c r="O538" s="62">
        <v>0.35</v>
      </c>
      <c r="P538" s="65">
        <f t="shared" si="93"/>
        <v>0</v>
      </c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66">
        <f t="shared" si="94"/>
        <v>0</v>
      </c>
      <c r="AC538" s="66">
        <f t="shared" si="95"/>
        <v>0</v>
      </c>
      <c r="AD538" s="66">
        <f t="shared" si="96"/>
        <v>0</v>
      </c>
      <c r="AE538" s="66">
        <f t="shared" si="97"/>
        <v>1</v>
      </c>
      <c r="AF538" s="66">
        <f t="shared" si="98"/>
        <v>0</v>
      </c>
      <c r="AG538" s="66">
        <f t="shared" si="88"/>
        <v>0</v>
      </c>
      <c r="AH538" s="66">
        <f t="shared" si="89"/>
        <v>0</v>
      </c>
      <c r="AI538" s="66">
        <f t="shared" si="90"/>
        <v>0</v>
      </c>
      <c r="AJ538" s="66">
        <f t="shared" si="91"/>
        <v>4</v>
      </c>
      <c r="AK538" s="66">
        <f t="shared" si="92"/>
        <v>0</v>
      </c>
    </row>
    <row r="539" spans="1:37" ht="61.5" hidden="1" customHeight="1">
      <c r="A539" s="35" t="s">
        <v>1450</v>
      </c>
      <c r="B539" s="36" t="s">
        <v>329</v>
      </c>
      <c r="C539" s="37" t="s">
        <v>330</v>
      </c>
      <c r="D539" s="38">
        <v>115745</v>
      </c>
      <c r="E539" s="37" t="s">
        <v>924</v>
      </c>
      <c r="F539" s="37" t="s">
        <v>925</v>
      </c>
      <c r="G539" s="38">
        <v>2</v>
      </c>
      <c r="H539" s="38">
        <v>1</v>
      </c>
      <c r="I539" s="37" t="s">
        <v>186</v>
      </c>
      <c r="J539" s="38">
        <v>15</v>
      </c>
      <c r="K539" s="39">
        <v>42004466.934100002</v>
      </c>
      <c r="L539" s="33"/>
      <c r="M539" s="32" t="s">
        <v>1503</v>
      </c>
      <c r="N539" s="62">
        <v>0</v>
      </c>
      <c r="O539" s="62">
        <v>0</v>
      </c>
      <c r="P539" s="65">
        <f t="shared" si="93"/>
        <v>0</v>
      </c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66">
        <f t="shared" si="94"/>
        <v>0</v>
      </c>
      <c r="AC539" s="66">
        <f t="shared" si="95"/>
        <v>0</v>
      </c>
      <c r="AD539" s="66">
        <f t="shared" si="96"/>
        <v>0</v>
      </c>
      <c r="AE539" s="66">
        <f t="shared" si="97"/>
        <v>1</v>
      </c>
      <c r="AF539" s="66">
        <f t="shared" si="98"/>
        <v>0</v>
      </c>
      <c r="AG539" s="66">
        <f t="shared" si="88"/>
        <v>0</v>
      </c>
      <c r="AH539" s="66">
        <f t="shared" si="89"/>
        <v>0</v>
      </c>
      <c r="AI539" s="66">
        <f t="shared" si="90"/>
        <v>0</v>
      </c>
      <c r="AJ539" s="66">
        <f t="shared" si="91"/>
        <v>15</v>
      </c>
      <c r="AK539" s="66">
        <f t="shared" si="92"/>
        <v>0</v>
      </c>
    </row>
    <row r="540" spans="1:37" ht="61.5" hidden="1" customHeight="1">
      <c r="A540" s="35" t="s">
        <v>1450</v>
      </c>
      <c r="B540" s="36" t="s">
        <v>329</v>
      </c>
      <c r="C540" s="37" t="s">
        <v>330</v>
      </c>
      <c r="D540" s="38">
        <v>115819</v>
      </c>
      <c r="E540" s="37" t="s">
        <v>1416</v>
      </c>
      <c r="F540" s="37" t="s">
        <v>1417</v>
      </c>
      <c r="G540" s="38">
        <v>2</v>
      </c>
      <c r="H540" s="38">
        <v>1</v>
      </c>
      <c r="I540" s="37" t="s">
        <v>80</v>
      </c>
      <c r="J540" s="38">
        <v>4</v>
      </c>
      <c r="K540" s="39">
        <v>11312057.910724999</v>
      </c>
      <c r="L540" s="33"/>
      <c r="M540" s="32" t="s">
        <v>1503</v>
      </c>
      <c r="N540" s="62">
        <v>0</v>
      </c>
      <c r="O540" s="62">
        <v>0</v>
      </c>
      <c r="P540" s="65">
        <f t="shared" si="93"/>
        <v>0</v>
      </c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66">
        <f t="shared" si="94"/>
        <v>0</v>
      </c>
      <c r="AC540" s="66">
        <f t="shared" si="95"/>
        <v>0</v>
      </c>
      <c r="AD540" s="66">
        <f t="shared" si="96"/>
        <v>0</v>
      </c>
      <c r="AE540" s="66">
        <f t="shared" si="97"/>
        <v>1</v>
      </c>
      <c r="AF540" s="66">
        <f t="shared" si="98"/>
        <v>0</v>
      </c>
      <c r="AG540" s="66">
        <f t="shared" si="88"/>
        <v>0</v>
      </c>
      <c r="AH540" s="66">
        <f t="shared" si="89"/>
        <v>0</v>
      </c>
      <c r="AI540" s="66">
        <f t="shared" si="90"/>
        <v>0</v>
      </c>
      <c r="AJ540" s="66">
        <f t="shared" si="91"/>
        <v>4</v>
      </c>
      <c r="AK540" s="66">
        <f t="shared" si="92"/>
        <v>0</v>
      </c>
    </row>
    <row r="541" spans="1:37" ht="61.5" hidden="1" customHeight="1">
      <c r="A541" s="35" t="s">
        <v>1450</v>
      </c>
      <c r="B541" s="36" t="s">
        <v>329</v>
      </c>
      <c r="C541" s="37" t="s">
        <v>330</v>
      </c>
      <c r="D541" s="38">
        <v>115819</v>
      </c>
      <c r="E541" s="37" t="s">
        <v>1416</v>
      </c>
      <c r="F541" s="37" t="s">
        <v>1417</v>
      </c>
      <c r="G541" s="38">
        <v>2</v>
      </c>
      <c r="H541" s="38"/>
      <c r="I541" s="37" t="s">
        <v>19</v>
      </c>
      <c r="J541" s="38">
        <v>6</v>
      </c>
      <c r="K541" s="39">
        <v>18075614.896375</v>
      </c>
      <c r="L541" s="33"/>
      <c r="M541" s="32" t="s">
        <v>1503</v>
      </c>
      <c r="N541" s="62">
        <v>0</v>
      </c>
      <c r="O541" s="62">
        <v>0</v>
      </c>
      <c r="P541" s="65">
        <f t="shared" si="93"/>
        <v>0</v>
      </c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66">
        <f t="shared" si="94"/>
        <v>0</v>
      </c>
      <c r="AC541" s="66">
        <f t="shared" si="95"/>
        <v>0</v>
      </c>
      <c r="AD541" s="66">
        <f t="shared" si="96"/>
        <v>0</v>
      </c>
      <c r="AE541" s="66">
        <f t="shared" si="97"/>
        <v>1</v>
      </c>
      <c r="AF541" s="66">
        <f t="shared" si="98"/>
        <v>0</v>
      </c>
      <c r="AG541" s="66">
        <f t="shared" si="88"/>
        <v>0</v>
      </c>
      <c r="AH541" s="66">
        <f t="shared" si="89"/>
        <v>0</v>
      </c>
      <c r="AI541" s="66">
        <f t="shared" si="90"/>
        <v>0</v>
      </c>
      <c r="AJ541" s="66">
        <f t="shared" si="91"/>
        <v>6</v>
      </c>
      <c r="AK541" s="66">
        <f t="shared" si="92"/>
        <v>0</v>
      </c>
    </row>
    <row r="542" spans="1:37" ht="61.5" hidden="1" customHeight="1">
      <c r="A542" s="35" t="s">
        <v>1450</v>
      </c>
      <c r="B542" s="36" t="s">
        <v>329</v>
      </c>
      <c r="C542" s="37" t="s">
        <v>330</v>
      </c>
      <c r="D542" s="38">
        <v>115412</v>
      </c>
      <c r="E542" s="37" t="s">
        <v>1418</v>
      </c>
      <c r="F542" s="37" t="s">
        <v>1419</v>
      </c>
      <c r="G542" s="38">
        <v>2</v>
      </c>
      <c r="H542" s="38">
        <v>1</v>
      </c>
      <c r="I542" s="37" t="s">
        <v>19</v>
      </c>
      <c r="J542" s="38">
        <v>6</v>
      </c>
      <c r="K542" s="39">
        <v>18075614.896375</v>
      </c>
      <c r="L542" s="33"/>
      <c r="M542" s="32" t="s">
        <v>1503</v>
      </c>
      <c r="N542" s="62">
        <v>0.2</v>
      </c>
      <c r="O542" s="62">
        <v>0.2</v>
      </c>
      <c r="P542" s="65">
        <f t="shared" si="93"/>
        <v>0</v>
      </c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66">
        <f t="shared" si="94"/>
        <v>0</v>
      </c>
      <c r="AC542" s="66">
        <f t="shared" si="95"/>
        <v>0</v>
      </c>
      <c r="AD542" s="66">
        <f t="shared" si="96"/>
        <v>0</v>
      </c>
      <c r="AE542" s="66">
        <f t="shared" si="97"/>
        <v>1</v>
      </c>
      <c r="AF542" s="66">
        <f t="shared" si="98"/>
        <v>0</v>
      </c>
      <c r="AG542" s="66">
        <f t="shared" si="88"/>
        <v>0</v>
      </c>
      <c r="AH542" s="66">
        <f t="shared" si="89"/>
        <v>0</v>
      </c>
      <c r="AI542" s="66">
        <f t="shared" si="90"/>
        <v>0</v>
      </c>
      <c r="AJ542" s="66">
        <f t="shared" si="91"/>
        <v>6</v>
      </c>
      <c r="AK542" s="66">
        <f t="shared" si="92"/>
        <v>0</v>
      </c>
    </row>
    <row r="543" spans="1:37" ht="61.5" hidden="1" customHeight="1">
      <c r="A543" s="35" t="s">
        <v>1451</v>
      </c>
      <c r="B543" s="36" t="s">
        <v>329</v>
      </c>
      <c r="C543" s="37" t="s">
        <v>1289</v>
      </c>
      <c r="D543" s="32">
        <v>311106</v>
      </c>
      <c r="E543" s="37" t="s">
        <v>1290</v>
      </c>
      <c r="F543" s="37" t="s">
        <v>1291</v>
      </c>
      <c r="G543" s="38">
        <v>1</v>
      </c>
      <c r="H543" s="38">
        <v>1</v>
      </c>
      <c r="I543" s="37" t="s">
        <v>94</v>
      </c>
      <c r="J543" s="38">
        <v>8</v>
      </c>
      <c r="K543" s="39">
        <v>21271534.039549995</v>
      </c>
      <c r="L543" s="33"/>
      <c r="M543" s="32" t="s">
        <v>1484</v>
      </c>
      <c r="N543" s="62">
        <v>0</v>
      </c>
      <c r="O543" s="62">
        <v>0</v>
      </c>
      <c r="P543" s="65">
        <f t="shared" si="93"/>
        <v>0</v>
      </c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66">
        <f t="shared" si="94"/>
        <v>0</v>
      </c>
      <c r="AC543" s="66">
        <f t="shared" si="95"/>
        <v>0</v>
      </c>
      <c r="AD543" s="66">
        <f t="shared" si="96"/>
        <v>1</v>
      </c>
      <c r="AE543" s="66">
        <f t="shared" si="97"/>
        <v>0</v>
      </c>
      <c r="AF543" s="66">
        <f t="shared" si="98"/>
        <v>0</v>
      </c>
      <c r="AG543" s="66">
        <f t="shared" si="88"/>
        <v>0</v>
      </c>
      <c r="AH543" s="66">
        <f t="shared" si="89"/>
        <v>0</v>
      </c>
      <c r="AI543" s="66">
        <f t="shared" si="90"/>
        <v>8</v>
      </c>
      <c r="AJ543" s="66">
        <f t="shared" si="91"/>
        <v>0</v>
      </c>
      <c r="AK543" s="66">
        <f t="shared" si="92"/>
        <v>0</v>
      </c>
    </row>
    <row r="544" spans="1:37" ht="61.5" hidden="1" customHeight="1">
      <c r="A544" s="35" t="s">
        <v>1450</v>
      </c>
      <c r="B544" s="36" t="s">
        <v>329</v>
      </c>
      <c r="C544" s="37" t="s">
        <v>331</v>
      </c>
      <c r="D544" s="38">
        <v>116721</v>
      </c>
      <c r="E544" s="37" t="s">
        <v>332</v>
      </c>
      <c r="F544" s="37" t="s">
        <v>333</v>
      </c>
      <c r="G544" s="38">
        <v>1</v>
      </c>
      <c r="H544" s="38">
        <v>1</v>
      </c>
      <c r="I544" s="37" t="s">
        <v>135</v>
      </c>
      <c r="J544" s="38">
        <v>4</v>
      </c>
      <c r="K544" s="39">
        <v>10002793.893175002</v>
      </c>
      <c r="L544" s="33"/>
      <c r="M544" s="32" t="s">
        <v>1484</v>
      </c>
      <c r="N544" s="62">
        <v>0</v>
      </c>
      <c r="O544" s="62">
        <v>0</v>
      </c>
      <c r="P544" s="65">
        <f t="shared" si="93"/>
        <v>0</v>
      </c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66">
        <f t="shared" si="94"/>
        <v>0</v>
      </c>
      <c r="AC544" s="66">
        <f t="shared" si="95"/>
        <v>0</v>
      </c>
      <c r="AD544" s="66">
        <f t="shared" si="96"/>
        <v>1</v>
      </c>
      <c r="AE544" s="66">
        <f t="shared" si="97"/>
        <v>0</v>
      </c>
      <c r="AF544" s="66">
        <f t="shared" si="98"/>
        <v>0</v>
      </c>
      <c r="AG544" s="66">
        <f t="shared" si="88"/>
        <v>0</v>
      </c>
      <c r="AH544" s="66">
        <f t="shared" si="89"/>
        <v>0</v>
      </c>
      <c r="AI544" s="66">
        <f t="shared" si="90"/>
        <v>4</v>
      </c>
      <c r="AJ544" s="66">
        <f t="shared" si="91"/>
        <v>0</v>
      </c>
      <c r="AK544" s="66">
        <f t="shared" si="92"/>
        <v>0</v>
      </c>
    </row>
    <row r="545" spans="1:37" ht="61.5" hidden="1" customHeight="1">
      <c r="A545" s="35" t="s">
        <v>1450</v>
      </c>
      <c r="B545" s="36" t="s">
        <v>329</v>
      </c>
      <c r="C545" s="37" t="s">
        <v>331</v>
      </c>
      <c r="D545" s="38">
        <v>116721</v>
      </c>
      <c r="E545" s="37" t="s">
        <v>332</v>
      </c>
      <c r="F545" s="37" t="s">
        <v>333</v>
      </c>
      <c r="G545" s="38">
        <v>1</v>
      </c>
      <c r="H545" s="38"/>
      <c r="I545" s="37" t="s">
        <v>135</v>
      </c>
      <c r="J545" s="38">
        <v>4</v>
      </c>
      <c r="K545" s="39">
        <v>10002793.893175002</v>
      </c>
      <c r="L545" s="33"/>
      <c r="M545" s="32" t="s">
        <v>1484</v>
      </c>
      <c r="N545" s="62">
        <v>0</v>
      </c>
      <c r="O545" s="62">
        <v>0</v>
      </c>
      <c r="P545" s="65">
        <f t="shared" si="93"/>
        <v>0</v>
      </c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66">
        <f t="shared" si="94"/>
        <v>0</v>
      </c>
      <c r="AC545" s="66">
        <f t="shared" si="95"/>
        <v>0</v>
      </c>
      <c r="AD545" s="66">
        <f t="shared" si="96"/>
        <v>1</v>
      </c>
      <c r="AE545" s="66">
        <f t="shared" si="97"/>
        <v>0</v>
      </c>
      <c r="AF545" s="66">
        <f t="shared" si="98"/>
        <v>0</v>
      </c>
      <c r="AG545" s="66">
        <f t="shared" si="88"/>
        <v>0</v>
      </c>
      <c r="AH545" s="66">
        <f t="shared" si="89"/>
        <v>0</v>
      </c>
      <c r="AI545" s="66">
        <f t="shared" si="90"/>
        <v>4</v>
      </c>
      <c r="AJ545" s="66">
        <f t="shared" si="91"/>
        <v>0</v>
      </c>
      <c r="AK545" s="66">
        <f t="shared" si="92"/>
        <v>0</v>
      </c>
    </row>
    <row r="546" spans="1:37" ht="61.5" hidden="1" customHeight="1">
      <c r="A546" s="35" t="s">
        <v>1451</v>
      </c>
      <c r="B546" s="36" t="s">
        <v>329</v>
      </c>
      <c r="C546" s="37" t="s">
        <v>331</v>
      </c>
      <c r="D546" s="38">
        <v>302508</v>
      </c>
      <c r="E546" s="37" t="s">
        <v>928</v>
      </c>
      <c r="F546" s="37" t="s">
        <v>929</v>
      </c>
      <c r="G546" s="38">
        <v>1</v>
      </c>
      <c r="H546" s="38">
        <v>1</v>
      </c>
      <c r="I546" s="37" t="s">
        <v>76</v>
      </c>
      <c r="J546" s="38">
        <v>3</v>
      </c>
      <c r="K546" s="39">
        <v>7408102.892049999</v>
      </c>
      <c r="L546" s="33"/>
      <c r="M546" s="32" t="s">
        <v>1484</v>
      </c>
      <c r="N546" s="62">
        <v>0</v>
      </c>
      <c r="O546" s="62">
        <v>0</v>
      </c>
      <c r="P546" s="65">
        <f t="shared" si="93"/>
        <v>0</v>
      </c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66">
        <f t="shared" si="94"/>
        <v>0</v>
      </c>
      <c r="AC546" s="66">
        <f t="shared" si="95"/>
        <v>0</v>
      </c>
      <c r="AD546" s="66">
        <f t="shared" si="96"/>
        <v>1</v>
      </c>
      <c r="AE546" s="66">
        <f t="shared" si="97"/>
        <v>0</v>
      </c>
      <c r="AF546" s="66">
        <f t="shared" si="98"/>
        <v>0</v>
      </c>
      <c r="AG546" s="66">
        <f t="shared" si="88"/>
        <v>0</v>
      </c>
      <c r="AH546" s="66">
        <f t="shared" si="89"/>
        <v>0</v>
      </c>
      <c r="AI546" s="66">
        <f t="shared" si="90"/>
        <v>3</v>
      </c>
      <c r="AJ546" s="66">
        <f t="shared" si="91"/>
        <v>0</v>
      </c>
      <c r="AK546" s="66">
        <f t="shared" si="92"/>
        <v>0</v>
      </c>
    </row>
    <row r="547" spans="1:37" ht="61.5" hidden="1" customHeight="1">
      <c r="A547" s="35" t="s">
        <v>1451</v>
      </c>
      <c r="B547" s="36" t="s">
        <v>329</v>
      </c>
      <c r="C547" s="37" t="s">
        <v>331</v>
      </c>
      <c r="D547" s="38">
        <v>311011</v>
      </c>
      <c r="E547" s="37" t="s">
        <v>930</v>
      </c>
      <c r="F547" s="37" t="s">
        <v>931</v>
      </c>
      <c r="G547" s="38">
        <v>2</v>
      </c>
      <c r="H547" s="38">
        <v>1</v>
      </c>
      <c r="I547" s="37" t="s">
        <v>74</v>
      </c>
      <c r="J547" s="38">
        <v>2</v>
      </c>
      <c r="K547" s="39">
        <v>4345082.9282749994</v>
      </c>
      <c r="L547" s="33"/>
      <c r="M547" s="32" t="s">
        <v>1484</v>
      </c>
      <c r="N547" s="62">
        <v>0</v>
      </c>
      <c r="O547" s="62">
        <v>0</v>
      </c>
      <c r="P547" s="65">
        <f t="shared" si="93"/>
        <v>0</v>
      </c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66">
        <f t="shared" si="94"/>
        <v>0</v>
      </c>
      <c r="AC547" s="66">
        <f t="shared" si="95"/>
        <v>0</v>
      </c>
      <c r="AD547" s="66">
        <f t="shared" si="96"/>
        <v>1</v>
      </c>
      <c r="AE547" s="66">
        <f t="shared" si="97"/>
        <v>0</v>
      </c>
      <c r="AF547" s="66">
        <f t="shared" si="98"/>
        <v>0</v>
      </c>
      <c r="AG547" s="66">
        <f t="shared" si="88"/>
        <v>0</v>
      </c>
      <c r="AH547" s="66">
        <f t="shared" si="89"/>
        <v>0</v>
      </c>
      <c r="AI547" s="66">
        <f t="shared" si="90"/>
        <v>2</v>
      </c>
      <c r="AJ547" s="66">
        <f t="shared" si="91"/>
        <v>0</v>
      </c>
      <c r="AK547" s="66">
        <f t="shared" si="92"/>
        <v>0</v>
      </c>
    </row>
    <row r="548" spans="1:37" ht="61.5" hidden="1" customHeight="1">
      <c r="A548" s="35" t="s">
        <v>1450</v>
      </c>
      <c r="B548" s="36" t="s">
        <v>329</v>
      </c>
      <c r="C548" s="37" t="s">
        <v>331</v>
      </c>
      <c r="D548" s="38">
        <v>116444</v>
      </c>
      <c r="E548" s="37" t="s">
        <v>933</v>
      </c>
      <c r="F548" s="37" t="s">
        <v>934</v>
      </c>
      <c r="G548" s="38">
        <v>3</v>
      </c>
      <c r="H548" s="38">
        <v>1</v>
      </c>
      <c r="I548" s="37" t="s">
        <v>74</v>
      </c>
      <c r="J548" s="38">
        <v>2</v>
      </c>
      <c r="K548" s="39">
        <v>2992159.7450000001</v>
      </c>
      <c r="L548" s="33"/>
      <c r="M548" s="32" t="s">
        <v>1484</v>
      </c>
      <c r="N548" s="62">
        <v>0</v>
      </c>
      <c r="O548" s="62">
        <v>0</v>
      </c>
      <c r="P548" s="65">
        <f t="shared" si="93"/>
        <v>0</v>
      </c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66">
        <f t="shared" si="94"/>
        <v>0</v>
      </c>
      <c r="AC548" s="66">
        <f t="shared" si="95"/>
        <v>0</v>
      </c>
      <c r="AD548" s="66">
        <f t="shared" si="96"/>
        <v>1</v>
      </c>
      <c r="AE548" s="66">
        <f t="shared" si="97"/>
        <v>0</v>
      </c>
      <c r="AF548" s="66">
        <f t="shared" si="98"/>
        <v>0</v>
      </c>
      <c r="AG548" s="66">
        <f t="shared" si="88"/>
        <v>0</v>
      </c>
      <c r="AH548" s="66">
        <f t="shared" si="89"/>
        <v>0</v>
      </c>
      <c r="AI548" s="66">
        <f t="shared" si="90"/>
        <v>2</v>
      </c>
      <c r="AJ548" s="66">
        <f t="shared" si="91"/>
        <v>0</v>
      </c>
      <c r="AK548" s="66">
        <f t="shared" si="92"/>
        <v>0</v>
      </c>
    </row>
    <row r="549" spans="1:37" ht="61.5" hidden="1" customHeight="1">
      <c r="A549" s="35" t="s">
        <v>1450</v>
      </c>
      <c r="B549" s="36" t="s">
        <v>329</v>
      </c>
      <c r="C549" s="37" t="s">
        <v>331</v>
      </c>
      <c r="D549" s="38">
        <v>116142</v>
      </c>
      <c r="E549" s="37" t="s">
        <v>932</v>
      </c>
      <c r="F549" s="37" t="s">
        <v>620</v>
      </c>
      <c r="G549" s="38">
        <v>3</v>
      </c>
      <c r="H549" s="38">
        <v>1</v>
      </c>
      <c r="I549" s="37" t="s">
        <v>76</v>
      </c>
      <c r="J549" s="38">
        <v>3</v>
      </c>
      <c r="K549" s="39">
        <v>4295943.0750000002</v>
      </c>
      <c r="L549" s="33"/>
      <c r="M549" s="32" t="s">
        <v>1484</v>
      </c>
      <c r="N549" s="62">
        <v>0</v>
      </c>
      <c r="O549" s="62">
        <v>0</v>
      </c>
      <c r="P549" s="65">
        <f t="shared" si="93"/>
        <v>0</v>
      </c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66">
        <f t="shared" si="94"/>
        <v>0</v>
      </c>
      <c r="AC549" s="66">
        <f t="shared" si="95"/>
        <v>0</v>
      </c>
      <c r="AD549" s="66">
        <f t="shared" si="96"/>
        <v>1</v>
      </c>
      <c r="AE549" s="66">
        <f t="shared" si="97"/>
        <v>0</v>
      </c>
      <c r="AF549" s="66">
        <f t="shared" si="98"/>
        <v>0</v>
      </c>
      <c r="AG549" s="66">
        <f t="shared" si="88"/>
        <v>0</v>
      </c>
      <c r="AH549" s="66">
        <f t="shared" si="89"/>
        <v>0</v>
      </c>
      <c r="AI549" s="66">
        <f t="shared" si="90"/>
        <v>3</v>
      </c>
      <c r="AJ549" s="66">
        <f t="shared" si="91"/>
        <v>0</v>
      </c>
      <c r="AK549" s="66">
        <f t="shared" si="92"/>
        <v>0</v>
      </c>
    </row>
    <row r="550" spans="1:37" ht="61.5" hidden="1" customHeight="1">
      <c r="A550" s="35" t="s">
        <v>1451</v>
      </c>
      <c r="B550" s="36" t="s">
        <v>329</v>
      </c>
      <c r="C550" s="37" t="s">
        <v>331</v>
      </c>
      <c r="D550" s="38">
        <v>302534</v>
      </c>
      <c r="E550" s="37" t="s">
        <v>935</v>
      </c>
      <c r="F550" s="37" t="s">
        <v>936</v>
      </c>
      <c r="G550" s="38">
        <v>4</v>
      </c>
      <c r="H550" s="38">
        <v>1</v>
      </c>
      <c r="I550" s="37" t="s">
        <v>80</v>
      </c>
      <c r="J550" s="38">
        <v>4</v>
      </c>
      <c r="K550" s="39">
        <v>8882732.4525000025</v>
      </c>
      <c r="L550" s="33"/>
      <c r="M550" s="32" t="s">
        <v>1484</v>
      </c>
      <c r="N550" s="62">
        <v>0</v>
      </c>
      <c r="O550" s="62">
        <v>0</v>
      </c>
      <c r="P550" s="65">
        <f t="shared" si="93"/>
        <v>0</v>
      </c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66">
        <f t="shared" si="94"/>
        <v>0</v>
      </c>
      <c r="AC550" s="66">
        <f t="shared" si="95"/>
        <v>0</v>
      </c>
      <c r="AD550" s="66">
        <f t="shared" si="96"/>
        <v>1</v>
      </c>
      <c r="AE550" s="66">
        <f t="shared" si="97"/>
        <v>0</v>
      </c>
      <c r="AF550" s="66">
        <f t="shared" si="98"/>
        <v>0</v>
      </c>
      <c r="AG550" s="66">
        <f t="shared" si="88"/>
        <v>0</v>
      </c>
      <c r="AH550" s="66">
        <f t="shared" si="89"/>
        <v>0</v>
      </c>
      <c r="AI550" s="66">
        <f t="shared" si="90"/>
        <v>4</v>
      </c>
      <c r="AJ550" s="66">
        <f t="shared" si="91"/>
        <v>0</v>
      </c>
      <c r="AK550" s="66">
        <f t="shared" si="92"/>
        <v>0</v>
      </c>
    </row>
    <row r="551" spans="1:37" ht="61.5" hidden="1" customHeight="1">
      <c r="A551" s="35" t="s">
        <v>1450</v>
      </c>
      <c r="B551" s="36" t="s">
        <v>329</v>
      </c>
      <c r="C551" s="37" t="s">
        <v>331</v>
      </c>
      <c r="D551" s="38">
        <v>116092</v>
      </c>
      <c r="E551" s="37" t="s">
        <v>937</v>
      </c>
      <c r="F551" s="37" t="s">
        <v>938</v>
      </c>
      <c r="G551" s="38">
        <v>5</v>
      </c>
      <c r="H551" s="38">
        <v>1</v>
      </c>
      <c r="I551" s="37" t="s">
        <v>19</v>
      </c>
      <c r="J551" s="38">
        <v>6</v>
      </c>
      <c r="K551" s="39">
        <v>12300321.789175</v>
      </c>
      <c r="L551" s="33"/>
      <c r="M551" s="32" t="s">
        <v>1484</v>
      </c>
      <c r="N551" s="62">
        <v>0</v>
      </c>
      <c r="O551" s="62">
        <v>0</v>
      </c>
      <c r="P551" s="65">
        <f t="shared" si="93"/>
        <v>0</v>
      </c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66">
        <f t="shared" si="94"/>
        <v>0</v>
      </c>
      <c r="AC551" s="66">
        <f t="shared" si="95"/>
        <v>0</v>
      </c>
      <c r="AD551" s="66">
        <f t="shared" si="96"/>
        <v>1</v>
      </c>
      <c r="AE551" s="66">
        <f t="shared" si="97"/>
        <v>0</v>
      </c>
      <c r="AF551" s="66">
        <f t="shared" si="98"/>
        <v>0</v>
      </c>
      <c r="AG551" s="66">
        <f t="shared" si="88"/>
        <v>0</v>
      </c>
      <c r="AH551" s="66">
        <f t="shared" si="89"/>
        <v>0</v>
      </c>
      <c r="AI551" s="66">
        <f t="shared" si="90"/>
        <v>6</v>
      </c>
      <c r="AJ551" s="66">
        <f t="shared" si="91"/>
        <v>0</v>
      </c>
      <c r="AK551" s="66">
        <f t="shared" si="92"/>
        <v>0</v>
      </c>
    </row>
    <row r="552" spans="1:37" ht="61.5" hidden="1" customHeight="1">
      <c r="A552" s="35" t="s">
        <v>1452</v>
      </c>
      <c r="B552" s="36" t="s">
        <v>329</v>
      </c>
      <c r="C552" s="37" t="s">
        <v>939</v>
      </c>
      <c r="D552" s="38">
        <v>302744</v>
      </c>
      <c r="E552" s="37" t="s">
        <v>940</v>
      </c>
      <c r="F552" s="37" t="s">
        <v>941</v>
      </c>
      <c r="G552" s="38">
        <v>0</v>
      </c>
      <c r="H552" s="38">
        <v>1</v>
      </c>
      <c r="I552" s="37" t="s">
        <v>942</v>
      </c>
      <c r="J552" s="38">
        <v>3</v>
      </c>
      <c r="K552" s="39">
        <v>24920145</v>
      </c>
      <c r="L552" s="33"/>
      <c r="M552" s="32" t="s">
        <v>1503</v>
      </c>
      <c r="N552" s="62">
        <v>0</v>
      </c>
      <c r="O552" s="62">
        <v>0.2</v>
      </c>
      <c r="P552" s="65">
        <f t="shared" si="93"/>
        <v>0.2</v>
      </c>
      <c r="Q552" s="92" t="s">
        <v>1544</v>
      </c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66">
        <f t="shared" si="94"/>
        <v>0</v>
      </c>
      <c r="AC552" s="66">
        <f t="shared" si="95"/>
        <v>0</v>
      </c>
      <c r="AD552" s="66">
        <f t="shared" si="96"/>
        <v>0</v>
      </c>
      <c r="AE552" s="66">
        <f t="shared" si="97"/>
        <v>1</v>
      </c>
      <c r="AF552" s="66">
        <f t="shared" si="98"/>
        <v>0</v>
      </c>
      <c r="AG552" s="66">
        <f t="shared" si="88"/>
        <v>0</v>
      </c>
      <c r="AH552" s="66">
        <f t="shared" si="89"/>
        <v>0</v>
      </c>
      <c r="AI552" s="66">
        <f t="shared" si="90"/>
        <v>0</v>
      </c>
      <c r="AJ552" s="66">
        <f t="shared" si="91"/>
        <v>3</v>
      </c>
      <c r="AK552" s="66">
        <f t="shared" si="92"/>
        <v>0</v>
      </c>
    </row>
    <row r="553" spans="1:37" ht="61.5" hidden="1" customHeight="1">
      <c r="A553" s="35" t="s">
        <v>1450</v>
      </c>
      <c r="B553" s="36" t="s">
        <v>329</v>
      </c>
      <c r="C553" s="37" t="s">
        <v>943</v>
      </c>
      <c r="D553" s="38">
        <v>117635</v>
      </c>
      <c r="E553" s="37" t="s">
        <v>944</v>
      </c>
      <c r="F553" s="37" t="s">
        <v>945</v>
      </c>
      <c r="G553" s="38">
        <v>4</v>
      </c>
      <c r="H553" s="38">
        <v>1</v>
      </c>
      <c r="I553" s="37" t="s">
        <v>74</v>
      </c>
      <c r="J553" s="38">
        <v>2</v>
      </c>
      <c r="K553" s="39">
        <v>4975662.145025</v>
      </c>
      <c r="L553" s="33"/>
      <c r="M553" s="32" t="s">
        <v>1503</v>
      </c>
      <c r="N553" s="62">
        <v>0.55000000000000004</v>
      </c>
      <c r="O553" s="62">
        <v>0.55000000000000004</v>
      </c>
      <c r="P553" s="65">
        <f t="shared" si="93"/>
        <v>0</v>
      </c>
      <c r="Q553" s="92" t="s">
        <v>1530</v>
      </c>
      <c r="R553" s="40"/>
      <c r="S553" s="101" t="s">
        <v>1531</v>
      </c>
      <c r="T553" s="101">
        <v>43677</v>
      </c>
      <c r="U553" s="101">
        <v>43684</v>
      </c>
      <c r="V553" s="101">
        <v>43696</v>
      </c>
      <c r="W553" s="101"/>
      <c r="X553" s="101">
        <v>43720</v>
      </c>
      <c r="Y553" s="92" t="s">
        <v>1532</v>
      </c>
      <c r="Z553" s="93">
        <v>43804</v>
      </c>
      <c r="AA553" s="40"/>
      <c r="AB553" s="66">
        <f t="shared" si="94"/>
        <v>0</v>
      </c>
      <c r="AC553" s="66">
        <f t="shared" si="95"/>
        <v>0</v>
      </c>
      <c r="AD553" s="66">
        <f t="shared" si="96"/>
        <v>0</v>
      </c>
      <c r="AE553" s="66">
        <f t="shared" si="97"/>
        <v>1</v>
      </c>
      <c r="AF553" s="66">
        <f t="shared" si="98"/>
        <v>0</v>
      </c>
      <c r="AG553" s="66">
        <f t="shared" si="88"/>
        <v>0</v>
      </c>
      <c r="AH553" s="66">
        <f t="shared" si="89"/>
        <v>0</v>
      </c>
      <c r="AI553" s="66">
        <f t="shared" si="90"/>
        <v>0</v>
      </c>
      <c r="AJ553" s="66">
        <f t="shared" si="91"/>
        <v>2</v>
      </c>
      <c r="AK553" s="66">
        <f t="shared" si="92"/>
        <v>0</v>
      </c>
    </row>
    <row r="554" spans="1:37" ht="61.5" hidden="1" customHeight="1">
      <c r="A554" s="35" t="s">
        <v>1451</v>
      </c>
      <c r="B554" s="36" t="s">
        <v>329</v>
      </c>
      <c r="C554" s="37" t="s">
        <v>334</v>
      </c>
      <c r="D554" s="38">
        <v>302658</v>
      </c>
      <c r="E554" s="37" t="s">
        <v>946</v>
      </c>
      <c r="F554" s="37" t="s">
        <v>471</v>
      </c>
      <c r="G554" s="38">
        <v>1</v>
      </c>
      <c r="H554" s="38">
        <v>1</v>
      </c>
      <c r="I554" s="37" t="s">
        <v>74</v>
      </c>
      <c r="J554" s="38">
        <v>2</v>
      </c>
      <c r="K554" s="39">
        <v>5058147.5442749998</v>
      </c>
      <c r="L554" s="33"/>
      <c r="M554" s="32" t="s">
        <v>1484</v>
      </c>
      <c r="N554" s="62">
        <v>0</v>
      </c>
      <c r="O554" s="62">
        <v>0</v>
      </c>
      <c r="P554" s="65">
        <f t="shared" si="93"/>
        <v>0</v>
      </c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66">
        <f t="shared" si="94"/>
        <v>0</v>
      </c>
      <c r="AC554" s="66">
        <f t="shared" si="95"/>
        <v>0</v>
      </c>
      <c r="AD554" s="66">
        <f t="shared" si="96"/>
        <v>1</v>
      </c>
      <c r="AE554" s="66">
        <f t="shared" si="97"/>
        <v>0</v>
      </c>
      <c r="AF554" s="66">
        <f t="shared" si="98"/>
        <v>0</v>
      </c>
      <c r="AG554" s="66">
        <f t="shared" si="88"/>
        <v>0</v>
      </c>
      <c r="AH554" s="66">
        <f t="shared" si="89"/>
        <v>0</v>
      </c>
      <c r="AI554" s="66">
        <f t="shared" si="90"/>
        <v>2</v>
      </c>
      <c r="AJ554" s="66">
        <f t="shared" si="91"/>
        <v>0</v>
      </c>
      <c r="AK554" s="66">
        <f t="shared" si="92"/>
        <v>0</v>
      </c>
    </row>
    <row r="555" spans="1:37" ht="61.5" hidden="1" customHeight="1">
      <c r="A555" s="35" t="s">
        <v>1450</v>
      </c>
      <c r="B555" s="36" t="s">
        <v>329</v>
      </c>
      <c r="C555" s="37" t="s">
        <v>334</v>
      </c>
      <c r="D555" s="38">
        <v>117418</v>
      </c>
      <c r="E555" s="37" t="s">
        <v>470</v>
      </c>
      <c r="F555" s="37" t="s">
        <v>471</v>
      </c>
      <c r="G555" s="38">
        <v>1</v>
      </c>
      <c r="H555" s="38">
        <v>1</v>
      </c>
      <c r="I555" s="37" t="s">
        <v>139</v>
      </c>
      <c r="J555" s="38">
        <v>10</v>
      </c>
      <c r="K555" s="39">
        <v>20085370.50575</v>
      </c>
      <c r="L555" s="33"/>
      <c r="M555" s="32" t="s">
        <v>1484</v>
      </c>
      <c r="N555" s="62">
        <v>0</v>
      </c>
      <c r="O555" s="62">
        <v>0</v>
      </c>
      <c r="P555" s="65">
        <f t="shared" si="93"/>
        <v>0</v>
      </c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66">
        <f t="shared" si="94"/>
        <v>0</v>
      </c>
      <c r="AC555" s="66">
        <f t="shared" si="95"/>
        <v>0</v>
      </c>
      <c r="AD555" s="66">
        <f t="shared" si="96"/>
        <v>1</v>
      </c>
      <c r="AE555" s="66">
        <f t="shared" si="97"/>
        <v>0</v>
      </c>
      <c r="AF555" s="66">
        <f t="shared" si="98"/>
        <v>0</v>
      </c>
      <c r="AG555" s="66">
        <f t="shared" si="88"/>
        <v>0</v>
      </c>
      <c r="AH555" s="66">
        <f t="shared" si="89"/>
        <v>0</v>
      </c>
      <c r="AI555" s="66">
        <f t="shared" si="90"/>
        <v>10</v>
      </c>
      <c r="AJ555" s="66">
        <f t="shared" si="91"/>
        <v>0</v>
      </c>
      <c r="AK555" s="66">
        <f t="shared" si="92"/>
        <v>0</v>
      </c>
    </row>
    <row r="556" spans="1:37" ht="61.5" hidden="1" customHeight="1">
      <c r="A556" s="35" t="s">
        <v>1450</v>
      </c>
      <c r="B556" s="36" t="s">
        <v>329</v>
      </c>
      <c r="C556" s="37" t="s">
        <v>334</v>
      </c>
      <c r="D556" s="38">
        <v>117017</v>
      </c>
      <c r="E556" s="37" t="s">
        <v>949</v>
      </c>
      <c r="F556" s="37" t="s">
        <v>336</v>
      </c>
      <c r="G556" s="38">
        <v>3</v>
      </c>
      <c r="H556" s="38">
        <v>1</v>
      </c>
      <c r="I556" s="37" t="s">
        <v>126</v>
      </c>
      <c r="J556" s="38">
        <v>2</v>
      </c>
      <c r="K556" s="39">
        <v>3344836.3377499995</v>
      </c>
      <c r="L556" s="33"/>
      <c r="M556" s="32" t="s">
        <v>1484</v>
      </c>
      <c r="N556" s="62">
        <v>0</v>
      </c>
      <c r="O556" s="62">
        <v>0</v>
      </c>
      <c r="P556" s="65">
        <f t="shared" si="93"/>
        <v>0</v>
      </c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66">
        <f t="shared" si="94"/>
        <v>0</v>
      </c>
      <c r="AC556" s="66">
        <f t="shared" si="95"/>
        <v>0</v>
      </c>
      <c r="AD556" s="66">
        <f t="shared" si="96"/>
        <v>1</v>
      </c>
      <c r="AE556" s="66">
        <f t="shared" si="97"/>
        <v>0</v>
      </c>
      <c r="AF556" s="66">
        <f t="shared" si="98"/>
        <v>0</v>
      </c>
      <c r="AG556" s="66">
        <f t="shared" si="88"/>
        <v>0</v>
      </c>
      <c r="AH556" s="66">
        <f t="shared" si="89"/>
        <v>0</v>
      </c>
      <c r="AI556" s="66">
        <f t="shared" si="90"/>
        <v>2</v>
      </c>
      <c r="AJ556" s="66">
        <f t="shared" si="91"/>
        <v>0</v>
      </c>
      <c r="AK556" s="66">
        <f t="shared" si="92"/>
        <v>0</v>
      </c>
    </row>
    <row r="557" spans="1:37" ht="61.5" hidden="1" customHeight="1">
      <c r="A557" s="35" t="s">
        <v>1451</v>
      </c>
      <c r="B557" s="36" t="s">
        <v>329</v>
      </c>
      <c r="C557" s="37" t="s">
        <v>334</v>
      </c>
      <c r="D557" s="38">
        <v>302588</v>
      </c>
      <c r="E557" s="37" t="s">
        <v>950</v>
      </c>
      <c r="F557" s="37" t="s">
        <v>951</v>
      </c>
      <c r="G557" s="38">
        <v>3</v>
      </c>
      <c r="H557" s="38">
        <v>1</v>
      </c>
      <c r="I557" s="37" t="s">
        <v>952</v>
      </c>
      <c r="J557" s="38">
        <v>6</v>
      </c>
      <c r="K557" s="39">
        <v>14656760.545049997</v>
      </c>
      <c r="L557" s="33"/>
      <c r="M557" s="32" t="s">
        <v>1484</v>
      </c>
      <c r="N557" s="62">
        <v>0</v>
      </c>
      <c r="O557" s="62">
        <v>0</v>
      </c>
      <c r="P557" s="65">
        <f t="shared" si="93"/>
        <v>0</v>
      </c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66">
        <f t="shared" si="94"/>
        <v>0</v>
      </c>
      <c r="AC557" s="66">
        <f t="shared" si="95"/>
        <v>0</v>
      </c>
      <c r="AD557" s="66">
        <f t="shared" si="96"/>
        <v>1</v>
      </c>
      <c r="AE557" s="66">
        <f t="shared" si="97"/>
        <v>0</v>
      </c>
      <c r="AF557" s="66">
        <f t="shared" si="98"/>
        <v>0</v>
      </c>
      <c r="AG557" s="66">
        <f t="shared" si="88"/>
        <v>0</v>
      </c>
      <c r="AH557" s="66">
        <f t="shared" si="89"/>
        <v>0</v>
      </c>
      <c r="AI557" s="66">
        <f t="shared" si="90"/>
        <v>6</v>
      </c>
      <c r="AJ557" s="66">
        <f t="shared" si="91"/>
        <v>0</v>
      </c>
      <c r="AK557" s="66">
        <f t="shared" si="92"/>
        <v>0</v>
      </c>
    </row>
    <row r="558" spans="1:37" ht="61.5" hidden="1" customHeight="1">
      <c r="A558" s="35" t="s">
        <v>1450</v>
      </c>
      <c r="B558" s="36" t="s">
        <v>329</v>
      </c>
      <c r="C558" s="37" t="s">
        <v>334</v>
      </c>
      <c r="D558" s="38">
        <v>117025</v>
      </c>
      <c r="E558" s="37" t="s">
        <v>335</v>
      </c>
      <c r="F558" s="37" t="s">
        <v>336</v>
      </c>
      <c r="G558" s="38">
        <v>3</v>
      </c>
      <c r="H558" s="38">
        <v>1</v>
      </c>
      <c r="I558" s="37" t="s">
        <v>139</v>
      </c>
      <c r="J558" s="38">
        <v>10</v>
      </c>
      <c r="K558" s="39">
        <v>20085370.315274999</v>
      </c>
      <c r="L558" s="33"/>
      <c r="M558" s="32" t="s">
        <v>1484</v>
      </c>
      <c r="N558" s="62">
        <v>0</v>
      </c>
      <c r="O558" s="62">
        <v>0</v>
      </c>
      <c r="P558" s="65">
        <f t="shared" si="93"/>
        <v>0</v>
      </c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66">
        <f t="shared" si="94"/>
        <v>0</v>
      </c>
      <c r="AC558" s="66">
        <f t="shared" si="95"/>
        <v>0</v>
      </c>
      <c r="AD558" s="66">
        <f t="shared" si="96"/>
        <v>1</v>
      </c>
      <c r="AE558" s="66">
        <f t="shared" si="97"/>
        <v>0</v>
      </c>
      <c r="AF558" s="66">
        <f t="shared" si="98"/>
        <v>0</v>
      </c>
      <c r="AG558" s="66">
        <f t="shared" si="88"/>
        <v>0</v>
      </c>
      <c r="AH558" s="66">
        <f t="shared" si="89"/>
        <v>0</v>
      </c>
      <c r="AI558" s="66">
        <f t="shared" si="90"/>
        <v>10</v>
      </c>
      <c r="AJ558" s="66">
        <f t="shared" si="91"/>
        <v>0</v>
      </c>
      <c r="AK558" s="66">
        <f t="shared" si="92"/>
        <v>0</v>
      </c>
    </row>
    <row r="559" spans="1:37" ht="61.5" hidden="1" customHeight="1">
      <c r="A559" s="35" t="s">
        <v>1450</v>
      </c>
      <c r="B559" s="36" t="s">
        <v>329</v>
      </c>
      <c r="C559" s="37" t="s">
        <v>334</v>
      </c>
      <c r="D559" s="38">
        <v>117028</v>
      </c>
      <c r="E559" s="37" t="s">
        <v>947</v>
      </c>
      <c r="F559" s="37" t="s">
        <v>336</v>
      </c>
      <c r="G559" s="38">
        <v>3</v>
      </c>
      <c r="H559" s="38">
        <v>1</v>
      </c>
      <c r="I559" s="37" t="s">
        <v>948</v>
      </c>
      <c r="J559" s="38">
        <v>4</v>
      </c>
      <c r="K559" s="39">
        <v>15748290.976074997</v>
      </c>
      <c r="L559" s="33"/>
      <c r="M559" s="32" t="s">
        <v>1484</v>
      </c>
      <c r="N559" s="62">
        <v>0</v>
      </c>
      <c r="O559" s="62">
        <v>0</v>
      </c>
      <c r="P559" s="65">
        <f t="shared" si="93"/>
        <v>0</v>
      </c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66">
        <f t="shared" si="94"/>
        <v>0</v>
      </c>
      <c r="AC559" s="66">
        <f t="shared" si="95"/>
        <v>0</v>
      </c>
      <c r="AD559" s="66">
        <f t="shared" si="96"/>
        <v>1</v>
      </c>
      <c r="AE559" s="66">
        <f t="shared" si="97"/>
        <v>0</v>
      </c>
      <c r="AF559" s="66">
        <f t="shared" si="98"/>
        <v>0</v>
      </c>
      <c r="AG559" s="66">
        <f t="shared" si="88"/>
        <v>0</v>
      </c>
      <c r="AH559" s="66">
        <f t="shared" si="89"/>
        <v>0</v>
      </c>
      <c r="AI559" s="66">
        <f t="shared" si="90"/>
        <v>4</v>
      </c>
      <c r="AJ559" s="66">
        <f t="shared" si="91"/>
        <v>0</v>
      </c>
      <c r="AK559" s="66">
        <f t="shared" si="92"/>
        <v>0</v>
      </c>
    </row>
    <row r="560" spans="1:37" ht="61.5" hidden="1" customHeight="1">
      <c r="A560" s="35" t="s">
        <v>1450</v>
      </c>
      <c r="B560" s="36" t="s">
        <v>329</v>
      </c>
      <c r="C560" s="37" t="s">
        <v>334</v>
      </c>
      <c r="D560" s="38">
        <v>117031</v>
      </c>
      <c r="E560" s="37" t="s">
        <v>472</v>
      </c>
      <c r="F560" s="37" t="s">
        <v>336</v>
      </c>
      <c r="G560" s="38">
        <v>3</v>
      </c>
      <c r="H560" s="38">
        <v>1</v>
      </c>
      <c r="I560" s="37" t="s">
        <v>139</v>
      </c>
      <c r="J560" s="38">
        <v>10</v>
      </c>
      <c r="K560" s="39">
        <v>20085370.50575</v>
      </c>
      <c r="L560" s="33"/>
      <c r="M560" s="32" t="s">
        <v>1484</v>
      </c>
      <c r="N560" s="62">
        <v>0</v>
      </c>
      <c r="O560" s="62">
        <v>0</v>
      </c>
      <c r="P560" s="65">
        <f t="shared" si="93"/>
        <v>0</v>
      </c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66">
        <f t="shared" si="94"/>
        <v>0</v>
      </c>
      <c r="AC560" s="66">
        <f t="shared" si="95"/>
        <v>0</v>
      </c>
      <c r="AD560" s="66">
        <f t="shared" si="96"/>
        <v>1</v>
      </c>
      <c r="AE560" s="66">
        <f t="shared" si="97"/>
        <v>0</v>
      </c>
      <c r="AF560" s="66">
        <f t="shared" si="98"/>
        <v>0</v>
      </c>
      <c r="AG560" s="66">
        <f t="shared" si="88"/>
        <v>0</v>
      </c>
      <c r="AH560" s="66">
        <f t="shared" si="89"/>
        <v>0</v>
      </c>
      <c r="AI560" s="66">
        <f t="shared" si="90"/>
        <v>10</v>
      </c>
      <c r="AJ560" s="66">
        <f t="shared" si="91"/>
        <v>0</v>
      </c>
      <c r="AK560" s="66">
        <f t="shared" si="92"/>
        <v>0</v>
      </c>
    </row>
    <row r="561" spans="1:37" ht="61.5" hidden="1" customHeight="1">
      <c r="A561" s="35" t="s">
        <v>1450</v>
      </c>
      <c r="B561" s="36" t="s">
        <v>329</v>
      </c>
      <c r="C561" s="37" t="s">
        <v>334</v>
      </c>
      <c r="D561" s="38">
        <v>117299</v>
      </c>
      <c r="E561" s="37" t="s">
        <v>953</v>
      </c>
      <c r="F561" s="37" t="s">
        <v>338</v>
      </c>
      <c r="G561" s="38">
        <v>4</v>
      </c>
      <c r="H561" s="38">
        <v>1</v>
      </c>
      <c r="I561" s="37" t="s">
        <v>126</v>
      </c>
      <c r="J561" s="38">
        <v>2</v>
      </c>
      <c r="K561" s="39">
        <v>4958511.2246500002</v>
      </c>
      <c r="L561" s="33"/>
      <c r="M561" s="32" t="s">
        <v>1484</v>
      </c>
      <c r="N561" s="62">
        <v>0</v>
      </c>
      <c r="O561" s="62">
        <v>0</v>
      </c>
      <c r="P561" s="65">
        <f t="shared" si="93"/>
        <v>0</v>
      </c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66">
        <f t="shared" si="94"/>
        <v>0</v>
      </c>
      <c r="AC561" s="66">
        <f t="shared" si="95"/>
        <v>0</v>
      </c>
      <c r="AD561" s="66">
        <f t="shared" si="96"/>
        <v>1</v>
      </c>
      <c r="AE561" s="66">
        <f t="shared" si="97"/>
        <v>0</v>
      </c>
      <c r="AF561" s="66">
        <f t="shared" si="98"/>
        <v>0</v>
      </c>
      <c r="AG561" s="66">
        <f t="shared" si="88"/>
        <v>0</v>
      </c>
      <c r="AH561" s="66">
        <f t="shared" si="89"/>
        <v>0</v>
      </c>
      <c r="AI561" s="66">
        <f t="shared" si="90"/>
        <v>2</v>
      </c>
      <c r="AJ561" s="66">
        <f t="shared" si="91"/>
        <v>0</v>
      </c>
      <c r="AK561" s="66">
        <f t="shared" si="92"/>
        <v>0</v>
      </c>
    </row>
    <row r="562" spans="1:37" ht="61.5" hidden="1" customHeight="1">
      <c r="A562" s="35" t="s">
        <v>1450</v>
      </c>
      <c r="B562" s="36" t="s">
        <v>329</v>
      </c>
      <c r="C562" s="37" t="s">
        <v>334</v>
      </c>
      <c r="D562" s="38">
        <v>117341</v>
      </c>
      <c r="E562" s="37" t="s">
        <v>339</v>
      </c>
      <c r="F562" s="37" t="s">
        <v>340</v>
      </c>
      <c r="G562" s="38">
        <v>4</v>
      </c>
      <c r="H562" s="38">
        <v>1</v>
      </c>
      <c r="I562" s="37" t="s">
        <v>139</v>
      </c>
      <c r="J562" s="38">
        <v>10</v>
      </c>
      <c r="K562" s="39">
        <v>20085370.315274999</v>
      </c>
      <c r="L562" s="33"/>
      <c r="M562" s="32" t="s">
        <v>1484</v>
      </c>
      <c r="N562" s="62">
        <v>0</v>
      </c>
      <c r="O562" s="62">
        <v>0</v>
      </c>
      <c r="P562" s="65">
        <f t="shared" si="93"/>
        <v>0</v>
      </c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66">
        <f t="shared" si="94"/>
        <v>0</v>
      </c>
      <c r="AC562" s="66">
        <f t="shared" si="95"/>
        <v>0</v>
      </c>
      <c r="AD562" s="66">
        <f t="shared" si="96"/>
        <v>1</v>
      </c>
      <c r="AE562" s="66">
        <f t="shared" si="97"/>
        <v>0</v>
      </c>
      <c r="AF562" s="66">
        <f t="shared" si="98"/>
        <v>0</v>
      </c>
      <c r="AG562" s="66">
        <f t="shared" si="88"/>
        <v>0</v>
      </c>
      <c r="AH562" s="66">
        <f t="shared" si="89"/>
        <v>0</v>
      </c>
      <c r="AI562" s="66">
        <f t="shared" si="90"/>
        <v>10</v>
      </c>
      <c r="AJ562" s="66">
        <f t="shared" si="91"/>
        <v>0</v>
      </c>
      <c r="AK562" s="66">
        <f t="shared" si="92"/>
        <v>0</v>
      </c>
    </row>
    <row r="563" spans="1:37" ht="61.5" hidden="1" customHeight="1">
      <c r="A563" s="35" t="s">
        <v>1450</v>
      </c>
      <c r="B563" s="36" t="s">
        <v>329</v>
      </c>
      <c r="C563" s="37" t="s">
        <v>334</v>
      </c>
      <c r="D563" s="38">
        <v>117305</v>
      </c>
      <c r="E563" s="37" t="s">
        <v>337</v>
      </c>
      <c r="F563" s="37" t="s">
        <v>338</v>
      </c>
      <c r="G563" s="38">
        <v>4</v>
      </c>
      <c r="H563" s="38">
        <v>1</v>
      </c>
      <c r="I563" s="37" t="s">
        <v>139</v>
      </c>
      <c r="J563" s="38">
        <v>10</v>
      </c>
      <c r="K563" s="39">
        <v>20085370.515774999</v>
      </c>
      <c r="L563" s="33"/>
      <c r="M563" s="32" t="s">
        <v>1484</v>
      </c>
      <c r="N563" s="62">
        <v>0</v>
      </c>
      <c r="O563" s="62">
        <v>0</v>
      </c>
      <c r="P563" s="65">
        <f t="shared" si="93"/>
        <v>0</v>
      </c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66">
        <f t="shared" si="94"/>
        <v>0</v>
      </c>
      <c r="AC563" s="66">
        <f t="shared" si="95"/>
        <v>0</v>
      </c>
      <c r="AD563" s="66">
        <f t="shared" si="96"/>
        <v>1</v>
      </c>
      <c r="AE563" s="66">
        <f t="shared" si="97"/>
        <v>0</v>
      </c>
      <c r="AF563" s="66">
        <f t="shared" si="98"/>
        <v>0</v>
      </c>
      <c r="AG563" s="66">
        <f t="shared" si="88"/>
        <v>0</v>
      </c>
      <c r="AH563" s="66">
        <f t="shared" si="89"/>
        <v>0</v>
      </c>
      <c r="AI563" s="66">
        <f t="shared" si="90"/>
        <v>10</v>
      </c>
      <c r="AJ563" s="66">
        <f t="shared" si="91"/>
        <v>0</v>
      </c>
      <c r="AK563" s="66">
        <f t="shared" si="92"/>
        <v>0</v>
      </c>
    </row>
    <row r="564" spans="1:37" ht="61.5" hidden="1" customHeight="1">
      <c r="A564" s="35" t="s">
        <v>1450</v>
      </c>
      <c r="B564" s="36" t="s">
        <v>329</v>
      </c>
      <c r="C564" s="37" t="s">
        <v>334</v>
      </c>
      <c r="D564" s="38">
        <v>117232</v>
      </c>
      <c r="E564" s="37" t="s">
        <v>954</v>
      </c>
      <c r="F564" s="37" t="s">
        <v>955</v>
      </c>
      <c r="G564" s="38">
        <v>5</v>
      </c>
      <c r="H564" s="38">
        <v>1</v>
      </c>
      <c r="I564" s="37" t="s">
        <v>135</v>
      </c>
      <c r="J564" s="38">
        <v>4</v>
      </c>
      <c r="K564" s="39">
        <v>5571588.2350000013</v>
      </c>
      <c r="L564" s="33"/>
      <c r="M564" s="32" t="s">
        <v>1484</v>
      </c>
      <c r="N564" s="62">
        <v>0</v>
      </c>
      <c r="O564" s="62">
        <v>0</v>
      </c>
      <c r="P564" s="65">
        <f t="shared" si="93"/>
        <v>0</v>
      </c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66">
        <f t="shared" si="94"/>
        <v>0</v>
      </c>
      <c r="AC564" s="66">
        <f t="shared" si="95"/>
        <v>0</v>
      </c>
      <c r="AD564" s="66">
        <f t="shared" si="96"/>
        <v>1</v>
      </c>
      <c r="AE564" s="66">
        <f t="shared" si="97"/>
        <v>0</v>
      </c>
      <c r="AF564" s="66">
        <f t="shared" si="98"/>
        <v>0</v>
      </c>
      <c r="AG564" s="66">
        <f t="shared" si="88"/>
        <v>0</v>
      </c>
      <c r="AH564" s="66">
        <f t="shared" si="89"/>
        <v>0</v>
      </c>
      <c r="AI564" s="66">
        <f t="shared" si="90"/>
        <v>4</v>
      </c>
      <c r="AJ564" s="66">
        <f t="shared" si="91"/>
        <v>0</v>
      </c>
      <c r="AK564" s="66">
        <f t="shared" si="92"/>
        <v>0</v>
      </c>
    </row>
    <row r="565" spans="1:37" ht="61.5" hidden="1" customHeight="1">
      <c r="A565" s="35" t="s">
        <v>1450</v>
      </c>
      <c r="B565" s="36" t="s">
        <v>329</v>
      </c>
      <c r="C565" s="37" t="s">
        <v>956</v>
      </c>
      <c r="D565" s="38">
        <v>117898</v>
      </c>
      <c r="E565" s="37" t="s">
        <v>957</v>
      </c>
      <c r="F565" s="37" t="s">
        <v>958</v>
      </c>
      <c r="G565" s="38">
        <v>4</v>
      </c>
      <c r="H565" s="38">
        <v>1</v>
      </c>
      <c r="I565" s="37" t="s">
        <v>219</v>
      </c>
      <c r="J565" s="38">
        <v>3</v>
      </c>
      <c r="K565" s="39">
        <v>6270144.2699999986</v>
      </c>
      <c r="L565" s="33"/>
      <c r="M565" s="32" t="s">
        <v>1484</v>
      </c>
      <c r="N565" s="62">
        <v>0</v>
      </c>
      <c r="O565" s="62">
        <v>0</v>
      </c>
      <c r="P565" s="65">
        <f t="shared" si="93"/>
        <v>0</v>
      </c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66">
        <f t="shared" si="94"/>
        <v>0</v>
      </c>
      <c r="AC565" s="66">
        <f t="shared" si="95"/>
        <v>0</v>
      </c>
      <c r="AD565" s="66">
        <f t="shared" si="96"/>
        <v>1</v>
      </c>
      <c r="AE565" s="66">
        <f t="shared" si="97"/>
        <v>0</v>
      </c>
      <c r="AF565" s="66">
        <f t="shared" si="98"/>
        <v>0</v>
      </c>
      <c r="AG565" s="66">
        <f t="shared" si="88"/>
        <v>0</v>
      </c>
      <c r="AH565" s="66">
        <f t="shared" si="89"/>
        <v>0</v>
      </c>
      <c r="AI565" s="66">
        <f t="shared" si="90"/>
        <v>3</v>
      </c>
      <c r="AJ565" s="66">
        <f t="shared" si="91"/>
        <v>0</v>
      </c>
      <c r="AK565" s="66">
        <f t="shared" si="92"/>
        <v>0</v>
      </c>
    </row>
    <row r="566" spans="1:37" ht="61.5" hidden="1" customHeight="1">
      <c r="A566" s="35" t="s">
        <v>1451</v>
      </c>
      <c r="B566" s="36" t="s">
        <v>329</v>
      </c>
      <c r="C566" s="37" t="s">
        <v>341</v>
      </c>
      <c r="D566" s="38">
        <v>500195</v>
      </c>
      <c r="E566" s="37" t="s">
        <v>343</v>
      </c>
      <c r="F566" s="37" t="s">
        <v>342</v>
      </c>
      <c r="G566" s="38">
        <v>1</v>
      </c>
      <c r="H566" s="38">
        <v>1</v>
      </c>
      <c r="I566" s="37" t="s">
        <v>80</v>
      </c>
      <c r="J566" s="38">
        <v>4</v>
      </c>
      <c r="K566" s="39">
        <v>13192696.211800003</v>
      </c>
      <c r="L566" s="33"/>
      <c r="M566" s="32" t="s">
        <v>1484</v>
      </c>
      <c r="N566" s="62">
        <v>0</v>
      </c>
      <c r="O566" s="62">
        <v>0</v>
      </c>
      <c r="P566" s="65">
        <f t="shared" si="93"/>
        <v>0</v>
      </c>
      <c r="Q566" s="40"/>
      <c r="R566" s="40"/>
      <c r="S566" s="38" t="s">
        <v>1499</v>
      </c>
      <c r="T566" s="40"/>
      <c r="U566" s="88">
        <v>43677</v>
      </c>
      <c r="V566" s="88">
        <v>43691</v>
      </c>
      <c r="W566" s="40"/>
      <c r="X566" s="40"/>
      <c r="Y566" s="40"/>
      <c r="Z566" s="40"/>
      <c r="AA566" s="40"/>
      <c r="AB566" s="66">
        <f t="shared" si="94"/>
        <v>0</v>
      </c>
      <c r="AC566" s="66">
        <f t="shared" si="95"/>
        <v>0</v>
      </c>
      <c r="AD566" s="66">
        <f t="shared" si="96"/>
        <v>1</v>
      </c>
      <c r="AE566" s="66">
        <f t="shared" si="97"/>
        <v>0</v>
      </c>
      <c r="AF566" s="66">
        <f t="shared" si="98"/>
        <v>0</v>
      </c>
      <c r="AG566" s="66">
        <f t="shared" si="88"/>
        <v>0</v>
      </c>
      <c r="AH566" s="66">
        <f t="shared" si="89"/>
        <v>0</v>
      </c>
      <c r="AI566" s="66">
        <f t="shared" si="90"/>
        <v>4</v>
      </c>
      <c r="AJ566" s="66">
        <f t="shared" si="91"/>
        <v>0</v>
      </c>
      <c r="AK566" s="66">
        <f t="shared" si="92"/>
        <v>0</v>
      </c>
    </row>
    <row r="567" spans="1:37" ht="61.5" hidden="1" customHeight="1">
      <c r="A567" s="35" t="s">
        <v>1450</v>
      </c>
      <c r="B567" s="36" t="s">
        <v>329</v>
      </c>
      <c r="C567" s="37" t="s">
        <v>959</v>
      </c>
      <c r="D567" s="38">
        <v>117717</v>
      </c>
      <c r="E567" s="37" t="s">
        <v>960</v>
      </c>
      <c r="F567" s="37" t="s">
        <v>961</v>
      </c>
      <c r="G567" s="38">
        <v>2</v>
      </c>
      <c r="H567" s="38">
        <v>1</v>
      </c>
      <c r="I567" s="37" t="s">
        <v>76</v>
      </c>
      <c r="J567" s="38">
        <v>3</v>
      </c>
      <c r="K567" s="39">
        <v>5223570.1394500015</v>
      </c>
      <c r="L567" s="33"/>
      <c r="M567" s="32" t="s">
        <v>1484</v>
      </c>
      <c r="N567" s="62">
        <v>0</v>
      </c>
      <c r="O567" s="62">
        <v>0</v>
      </c>
      <c r="P567" s="65">
        <f t="shared" si="93"/>
        <v>0</v>
      </c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66">
        <f t="shared" si="94"/>
        <v>0</v>
      </c>
      <c r="AC567" s="66">
        <f t="shared" si="95"/>
        <v>0</v>
      </c>
      <c r="AD567" s="66">
        <f t="shared" si="96"/>
        <v>1</v>
      </c>
      <c r="AE567" s="66">
        <f t="shared" si="97"/>
        <v>0</v>
      </c>
      <c r="AF567" s="66">
        <f t="shared" si="98"/>
        <v>0</v>
      </c>
      <c r="AG567" s="66">
        <f t="shared" si="88"/>
        <v>0</v>
      </c>
      <c r="AH567" s="66">
        <f t="shared" si="89"/>
        <v>0</v>
      </c>
      <c r="AI567" s="66">
        <f t="shared" si="90"/>
        <v>3</v>
      </c>
      <c r="AJ567" s="66">
        <f t="shared" si="91"/>
        <v>0</v>
      </c>
      <c r="AK567" s="66">
        <f t="shared" si="92"/>
        <v>0</v>
      </c>
    </row>
    <row r="568" spans="1:37" ht="61.5" hidden="1" customHeight="1">
      <c r="A568" s="35" t="s">
        <v>1450</v>
      </c>
      <c r="B568" s="36" t="s">
        <v>329</v>
      </c>
      <c r="C568" s="37" t="s">
        <v>962</v>
      </c>
      <c r="D568" s="38">
        <v>117801</v>
      </c>
      <c r="E568" s="37" t="s">
        <v>963</v>
      </c>
      <c r="F568" s="37" t="s">
        <v>964</v>
      </c>
      <c r="G568" s="38">
        <v>3</v>
      </c>
      <c r="H568" s="38">
        <v>1</v>
      </c>
      <c r="I568" s="37" t="s">
        <v>74</v>
      </c>
      <c r="J568" s="38">
        <v>2</v>
      </c>
      <c r="K568" s="39">
        <v>3244586.3377499995</v>
      </c>
      <c r="L568" s="33"/>
      <c r="M568" s="32" t="s">
        <v>1484</v>
      </c>
      <c r="N568" s="62">
        <v>0</v>
      </c>
      <c r="O568" s="62">
        <v>0</v>
      </c>
      <c r="P568" s="65">
        <f t="shared" si="93"/>
        <v>0</v>
      </c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66">
        <f t="shared" si="94"/>
        <v>0</v>
      </c>
      <c r="AC568" s="66">
        <f t="shared" si="95"/>
        <v>0</v>
      </c>
      <c r="AD568" s="66">
        <f t="shared" si="96"/>
        <v>1</v>
      </c>
      <c r="AE568" s="66">
        <f t="shared" si="97"/>
        <v>0</v>
      </c>
      <c r="AF568" s="66">
        <f t="shared" si="98"/>
        <v>0</v>
      </c>
      <c r="AG568" s="66">
        <f t="shared" si="88"/>
        <v>0</v>
      </c>
      <c r="AH568" s="66">
        <f t="shared" si="89"/>
        <v>0</v>
      </c>
      <c r="AI568" s="66">
        <f t="shared" si="90"/>
        <v>2</v>
      </c>
      <c r="AJ568" s="66">
        <f t="shared" si="91"/>
        <v>0</v>
      </c>
      <c r="AK568" s="66">
        <f t="shared" si="92"/>
        <v>0</v>
      </c>
    </row>
    <row r="569" spans="1:37" ht="61.5" hidden="1" customHeight="1">
      <c r="A569" s="35" t="s">
        <v>1450</v>
      </c>
      <c r="B569" s="36" t="s">
        <v>344</v>
      </c>
      <c r="C569" s="37" t="s">
        <v>345</v>
      </c>
      <c r="D569" s="38">
        <v>120121</v>
      </c>
      <c r="E569" s="37" t="s">
        <v>349</v>
      </c>
      <c r="F569" s="37" t="s">
        <v>350</v>
      </c>
      <c r="G569" s="38">
        <v>3</v>
      </c>
      <c r="H569" s="38">
        <v>1</v>
      </c>
      <c r="I569" s="37" t="s">
        <v>227</v>
      </c>
      <c r="J569" s="38">
        <v>2</v>
      </c>
      <c r="K569" s="39">
        <v>2509551.1823750008</v>
      </c>
      <c r="L569" s="33"/>
      <c r="M569" s="32" t="s">
        <v>1484</v>
      </c>
      <c r="N569" s="62">
        <v>0</v>
      </c>
      <c r="O569" s="62">
        <v>0</v>
      </c>
      <c r="P569" s="65">
        <f t="shared" si="93"/>
        <v>0</v>
      </c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66">
        <f t="shared" si="94"/>
        <v>0</v>
      </c>
      <c r="AC569" s="66">
        <f t="shared" si="95"/>
        <v>0</v>
      </c>
      <c r="AD569" s="66">
        <f t="shared" si="96"/>
        <v>1</v>
      </c>
      <c r="AE569" s="66">
        <f t="shared" si="97"/>
        <v>0</v>
      </c>
      <c r="AF569" s="66">
        <f t="shared" si="98"/>
        <v>0</v>
      </c>
      <c r="AG569" s="66">
        <f t="shared" si="88"/>
        <v>0</v>
      </c>
      <c r="AH569" s="66">
        <f t="shared" si="89"/>
        <v>0</v>
      </c>
      <c r="AI569" s="66">
        <f t="shared" si="90"/>
        <v>2</v>
      </c>
      <c r="AJ569" s="66">
        <f t="shared" si="91"/>
        <v>0</v>
      </c>
      <c r="AK569" s="66">
        <f t="shared" si="92"/>
        <v>0</v>
      </c>
    </row>
    <row r="570" spans="1:37" ht="61.5" hidden="1" customHeight="1">
      <c r="A570" s="35" t="s">
        <v>1452</v>
      </c>
      <c r="B570" s="36" t="s">
        <v>344</v>
      </c>
      <c r="C570" s="37" t="s">
        <v>345</v>
      </c>
      <c r="D570" s="38">
        <v>303217</v>
      </c>
      <c r="E570" s="37" t="s">
        <v>347</v>
      </c>
      <c r="F570" s="37" t="s">
        <v>346</v>
      </c>
      <c r="G570" s="38">
        <v>3</v>
      </c>
      <c r="H570" s="38">
        <v>1</v>
      </c>
      <c r="I570" s="37" t="s">
        <v>348</v>
      </c>
      <c r="J570" s="38">
        <v>8</v>
      </c>
      <c r="K570" s="39">
        <v>39416104.95607499</v>
      </c>
      <c r="L570" s="33"/>
      <c r="M570" s="32" t="s">
        <v>1484</v>
      </c>
      <c r="N570" s="62">
        <v>0</v>
      </c>
      <c r="O570" s="62">
        <v>0</v>
      </c>
      <c r="P570" s="65">
        <f t="shared" si="93"/>
        <v>0</v>
      </c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66">
        <f t="shared" si="94"/>
        <v>0</v>
      </c>
      <c r="AC570" s="66">
        <f t="shared" si="95"/>
        <v>0</v>
      </c>
      <c r="AD570" s="66">
        <f t="shared" si="96"/>
        <v>1</v>
      </c>
      <c r="AE570" s="66">
        <f t="shared" si="97"/>
        <v>0</v>
      </c>
      <c r="AF570" s="66">
        <f t="shared" si="98"/>
        <v>0</v>
      </c>
      <c r="AG570" s="66">
        <f t="shared" si="88"/>
        <v>0</v>
      </c>
      <c r="AH570" s="66">
        <f t="shared" si="89"/>
        <v>0</v>
      </c>
      <c r="AI570" s="66">
        <f t="shared" si="90"/>
        <v>8</v>
      </c>
      <c r="AJ570" s="66">
        <f t="shared" si="91"/>
        <v>0</v>
      </c>
      <c r="AK570" s="66">
        <f t="shared" si="92"/>
        <v>0</v>
      </c>
    </row>
    <row r="571" spans="1:37" ht="61.5" hidden="1" customHeight="1">
      <c r="A571" s="35" t="s">
        <v>1450</v>
      </c>
      <c r="B571" s="36" t="s">
        <v>344</v>
      </c>
      <c r="C571" s="37" t="s">
        <v>345</v>
      </c>
      <c r="D571" s="38">
        <v>120128</v>
      </c>
      <c r="E571" s="37" t="s">
        <v>965</v>
      </c>
      <c r="F571" s="37" t="s">
        <v>350</v>
      </c>
      <c r="G571" s="38">
        <v>3</v>
      </c>
      <c r="H571" s="38">
        <v>1</v>
      </c>
      <c r="I571" s="37" t="s">
        <v>19</v>
      </c>
      <c r="J571" s="38">
        <v>6</v>
      </c>
      <c r="K571" s="39">
        <v>15901486.559949998</v>
      </c>
      <c r="L571" s="33"/>
      <c r="M571" s="32" t="s">
        <v>1484</v>
      </c>
      <c r="N571" s="62">
        <v>0</v>
      </c>
      <c r="O571" s="62">
        <v>0</v>
      </c>
      <c r="P571" s="65">
        <f t="shared" si="93"/>
        <v>0</v>
      </c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66">
        <f t="shared" si="94"/>
        <v>0</v>
      </c>
      <c r="AC571" s="66">
        <f t="shared" si="95"/>
        <v>0</v>
      </c>
      <c r="AD571" s="66">
        <f t="shared" si="96"/>
        <v>1</v>
      </c>
      <c r="AE571" s="66">
        <f t="shared" si="97"/>
        <v>0</v>
      </c>
      <c r="AF571" s="66">
        <f t="shared" si="98"/>
        <v>0</v>
      </c>
      <c r="AG571" s="66">
        <f t="shared" si="88"/>
        <v>0</v>
      </c>
      <c r="AH571" s="66">
        <f t="shared" si="89"/>
        <v>0</v>
      </c>
      <c r="AI571" s="66">
        <f t="shared" si="90"/>
        <v>6</v>
      </c>
      <c r="AJ571" s="66">
        <f t="shared" si="91"/>
        <v>0</v>
      </c>
      <c r="AK571" s="66">
        <f t="shared" si="92"/>
        <v>0</v>
      </c>
    </row>
    <row r="572" spans="1:37" ht="61.5" hidden="1" customHeight="1">
      <c r="A572" s="35" t="s">
        <v>1450</v>
      </c>
      <c r="B572" s="36" t="s">
        <v>344</v>
      </c>
      <c r="C572" s="37" t="s">
        <v>345</v>
      </c>
      <c r="D572" s="38">
        <v>120153</v>
      </c>
      <c r="E572" s="37" t="s">
        <v>966</v>
      </c>
      <c r="F572" s="37" t="s">
        <v>350</v>
      </c>
      <c r="G572" s="38">
        <v>3</v>
      </c>
      <c r="H572" s="38">
        <v>1</v>
      </c>
      <c r="I572" s="37" t="s">
        <v>74</v>
      </c>
      <c r="J572" s="38">
        <v>2</v>
      </c>
      <c r="K572" s="39">
        <v>4362400.1032499997</v>
      </c>
      <c r="L572" s="33"/>
      <c r="M572" s="32" t="s">
        <v>1484</v>
      </c>
      <c r="N572" s="62">
        <v>0</v>
      </c>
      <c r="O572" s="62">
        <v>0</v>
      </c>
      <c r="P572" s="65">
        <f t="shared" si="93"/>
        <v>0</v>
      </c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66">
        <f t="shared" si="94"/>
        <v>0</v>
      </c>
      <c r="AC572" s="66">
        <f t="shared" si="95"/>
        <v>0</v>
      </c>
      <c r="AD572" s="66">
        <f t="shared" si="96"/>
        <v>1</v>
      </c>
      <c r="AE572" s="66">
        <f t="shared" si="97"/>
        <v>0</v>
      </c>
      <c r="AF572" s="66">
        <f t="shared" si="98"/>
        <v>0</v>
      </c>
      <c r="AG572" s="66">
        <f t="shared" si="88"/>
        <v>0</v>
      </c>
      <c r="AH572" s="66">
        <f t="shared" si="89"/>
        <v>0</v>
      </c>
      <c r="AI572" s="66">
        <f t="shared" si="90"/>
        <v>2</v>
      </c>
      <c r="AJ572" s="66">
        <f t="shared" si="91"/>
        <v>0</v>
      </c>
      <c r="AK572" s="66">
        <f t="shared" si="92"/>
        <v>0</v>
      </c>
    </row>
    <row r="573" spans="1:37" ht="61.5" hidden="1" customHeight="1">
      <c r="A573" s="35" t="s">
        <v>1451</v>
      </c>
      <c r="B573" s="36" t="s">
        <v>344</v>
      </c>
      <c r="C573" s="37" t="s">
        <v>1286</v>
      </c>
      <c r="D573" s="38">
        <v>500408</v>
      </c>
      <c r="E573" s="37" t="s">
        <v>1287</v>
      </c>
      <c r="F573" s="37" t="s">
        <v>1288</v>
      </c>
      <c r="G573" s="38">
        <v>4</v>
      </c>
      <c r="H573" s="38">
        <v>1</v>
      </c>
      <c r="I573" s="37" t="s">
        <v>80</v>
      </c>
      <c r="J573" s="38">
        <v>4</v>
      </c>
      <c r="K573" s="39">
        <v>9791535.604524998</v>
      </c>
      <c r="L573" s="33"/>
      <c r="M573" s="32" t="s">
        <v>1503</v>
      </c>
      <c r="N573" s="62">
        <v>0.55000000000000004</v>
      </c>
      <c r="O573" s="62">
        <v>0.55000000000000004</v>
      </c>
      <c r="P573" s="65">
        <f t="shared" si="93"/>
        <v>0</v>
      </c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66">
        <f t="shared" si="94"/>
        <v>0</v>
      </c>
      <c r="AC573" s="66">
        <f t="shared" si="95"/>
        <v>0</v>
      </c>
      <c r="AD573" s="66">
        <f t="shared" si="96"/>
        <v>0</v>
      </c>
      <c r="AE573" s="66">
        <f t="shared" si="97"/>
        <v>1</v>
      </c>
      <c r="AF573" s="66">
        <f t="shared" si="98"/>
        <v>0</v>
      </c>
      <c r="AG573" s="66">
        <f t="shared" si="88"/>
        <v>0</v>
      </c>
      <c r="AH573" s="66">
        <f t="shared" si="89"/>
        <v>0</v>
      </c>
      <c r="AI573" s="66">
        <f t="shared" si="90"/>
        <v>0</v>
      </c>
      <c r="AJ573" s="66">
        <f t="shared" si="91"/>
        <v>4</v>
      </c>
      <c r="AK573" s="66">
        <f t="shared" si="92"/>
        <v>0</v>
      </c>
    </row>
    <row r="574" spans="1:37" ht="61.5" hidden="1" customHeight="1">
      <c r="A574" s="35" t="s">
        <v>1450</v>
      </c>
      <c r="B574" s="36" t="s">
        <v>344</v>
      </c>
      <c r="C574" s="37" t="s">
        <v>967</v>
      </c>
      <c r="D574" s="38">
        <v>118696</v>
      </c>
      <c r="E574" s="37" t="s">
        <v>973</v>
      </c>
      <c r="F574" s="37" t="s">
        <v>974</v>
      </c>
      <c r="G574" s="38">
        <v>1</v>
      </c>
      <c r="H574" s="38">
        <v>1</v>
      </c>
      <c r="I574" s="37" t="s">
        <v>76</v>
      </c>
      <c r="J574" s="38">
        <v>3</v>
      </c>
      <c r="K574" s="39">
        <v>7200957.5</v>
      </c>
      <c r="L574" s="33"/>
      <c r="M574" s="32" t="s">
        <v>1503</v>
      </c>
      <c r="N574" s="62">
        <v>0.5</v>
      </c>
      <c r="O574" s="62">
        <v>0.5</v>
      </c>
      <c r="P574" s="65">
        <f t="shared" si="93"/>
        <v>0</v>
      </c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66">
        <f t="shared" si="94"/>
        <v>0</v>
      </c>
      <c r="AC574" s="66">
        <f t="shared" si="95"/>
        <v>0</v>
      </c>
      <c r="AD574" s="66">
        <f t="shared" si="96"/>
        <v>0</v>
      </c>
      <c r="AE574" s="66">
        <f t="shared" si="97"/>
        <v>1</v>
      </c>
      <c r="AF574" s="66">
        <f t="shared" si="98"/>
        <v>0</v>
      </c>
      <c r="AG574" s="66">
        <f t="shared" si="88"/>
        <v>0</v>
      </c>
      <c r="AH574" s="66">
        <f t="shared" si="89"/>
        <v>0</v>
      </c>
      <c r="AI574" s="66">
        <f t="shared" si="90"/>
        <v>0</v>
      </c>
      <c r="AJ574" s="66">
        <f t="shared" si="91"/>
        <v>3</v>
      </c>
      <c r="AK574" s="66">
        <f t="shared" si="92"/>
        <v>0</v>
      </c>
    </row>
    <row r="575" spans="1:37" ht="61.5" hidden="1" customHeight="1">
      <c r="A575" s="35" t="s">
        <v>1450</v>
      </c>
      <c r="B575" s="36" t="s">
        <v>344</v>
      </c>
      <c r="C575" s="37" t="s">
        <v>967</v>
      </c>
      <c r="D575" s="38">
        <v>118555</v>
      </c>
      <c r="E575" s="37" t="s">
        <v>968</v>
      </c>
      <c r="F575" s="37" t="s">
        <v>969</v>
      </c>
      <c r="G575" s="38">
        <v>1</v>
      </c>
      <c r="H575" s="38">
        <v>1</v>
      </c>
      <c r="I575" s="37" t="s">
        <v>76</v>
      </c>
      <c r="J575" s="38">
        <v>3</v>
      </c>
      <c r="K575" s="39">
        <v>7164667</v>
      </c>
      <c r="L575" s="33"/>
      <c r="M575" s="32" t="s">
        <v>1503</v>
      </c>
      <c r="N575" s="62">
        <v>0.35</v>
      </c>
      <c r="O575" s="62">
        <v>0.35</v>
      </c>
      <c r="P575" s="65">
        <f t="shared" si="93"/>
        <v>0</v>
      </c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66">
        <f t="shared" si="94"/>
        <v>0</v>
      </c>
      <c r="AC575" s="66">
        <f t="shared" si="95"/>
        <v>0</v>
      </c>
      <c r="AD575" s="66">
        <f t="shared" si="96"/>
        <v>0</v>
      </c>
      <c r="AE575" s="66">
        <f t="shared" si="97"/>
        <v>1</v>
      </c>
      <c r="AF575" s="66">
        <f t="shared" si="98"/>
        <v>0</v>
      </c>
      <c r="AG575" s="66">
        <f t="shared" si="88"/>
        <v>0</v>
      </c>
      <c r="AH575" s="66">
        <f t="shared" si="89"/>
        <v>0</v>
      </c>
      <c r="AI575" s="66">
        <f t="shared" si="90"/>
        <v>0</v>
      </c>
      <c r="AJ575" s="66">
        <f t="shared" si="91"/>
        <v>3</v>
      </c>
      <c r="AK575" s="66">
        <f t="shared" si="92"/>
        <v>0</v>
      </c>
    </row>
    <row r="576" spans="1:37" ht="61.5" hidden="1" customHeight="1">
      <c r="A576" s="35" t="s">
        <v>1450</v>
      </c>
      <c r="B576" s="36" t="s">
        <v>344</v>
      </c>
      <c r="C576" s="37" t="s">
        <v>967</v>
      </c>
      <c r="D576" s="38">
        <v>118560</v>
      </c>
      <c r="E576" s="37" t="s">
        <v>971</v>
      </c>
      <c r="F576" s="37" t="s">
        <v>969</v>
      </c>
      <c r="G576" s="38">
        <v>1</v>
      </c>
      <c r="H576" s="38">
        <v>1</v>
      </c>
      <c r="I576" s="37" t="s">
        <v>76</v>
      </c>
      <c r="J576" s="38">
        <v>3</v>
      </c>
      <c r="K576" s="39">
        <v>7118351.5</v>
      </c>
      <c r="L576" s="33"/>
      <c r="M576" s="32" t="s">
        <v>1503</v>
      </c>
      <c r="N576" s="62">
        <v>0.35</v>
      </c>
      <c r="O576" s="62">
        <v>0.35</v>
      </c>
      <c r="P576" s="65">
        <f t="shared" si="93"/>
        <v>0</v>
      </c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66">
        <f t="shared" si="94"/>
        <v>0</v>
      </c>
      <c r="AC576" s="66">
        <f t="shared" si="95"/>
        <v>0</v>
      </c>
      <c r="AD576" s="66">
        <f t="shared" si="96"/>
        <v>0</v>
      </c>
      <c r="AE576" s="66">
        <f t="shared" si="97"/>
        <v>1</v>
      </c>
      <c r="AF576" s="66">
        <f t="shared" si="98"/>
        <v>0</v>
      </c>
      <c r="AG576" s="66">
        <f t="shared" si="88"/>
        <v>0</v>
      </c>
      <c r="AH576" s="66">
        <f t="shared" si="89"/>
        <v>0</v>
      </c>
      <c r="AI576" s="66">
        <f t="shared" si="90"/>
        <v>0</v>
      </c>
      <c r="AJ576" s="66">
        <f t="shared" si="91"/>
        <v>3</v>
      </c>
      <c r="AK576" s="66">
        <f t="shared" si="92"/>
        <v>0</v>
      </c>
    </row>
    <row r="577" spans="1:37" ht="61.5" hidden="1" customHeight="1">
      <c r="A577" s="35" t="s">
        <v>1450</v>
      </c>
      <c r="B577" s="36" t="s">
        <v>344</v>
      </c>
      <c r="C577" s="37" t="s">
        <v>967</v>
      </c>
      <c r="D577" s="38">
        <v>118562</v>
      </c>
      <c r="E577" s="37" t="s">
        <v>970</v>
      </c>
      <c r="F577" s="37" t="s">
        <v>969</v>
      </c>
      <c r="G577" s="38">
        <v>1</v>
      </c>
      <c r="H577" s="38">
        <v>1</v>
      </c>
      <c r="I577" s="37" t="s">
        <v>80</v>
      </c>
      <c r="J577" s="38">
        <v>4</v>
      </c>
      <c r="K577" s="39">
        <v>10454982.275</v>
      </c>
      <c r="L577" s="33"/>
      <c r="M577" s="32" t="s">
        <v>1503</v>
      </c>
      <c r="N577" s="62">
        <v>0.15</v>
      </c>
      <c r="O577" s="62">
        <v>0.15</v>
      </c>
      <c r="P577" s="65">
        <f t="shared" si="93"/>
        <v>0</v>
      </c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66">
        <f t="shared" si="94"/>
        <v>0</v>
      </c>
      <c r="AC577" s="66">
        <f t="shared" si="95"/>
        <v>0</v>
      </c>
      <c r="AD577" s="66">
        <f t="shared" si="96"/>
        <v>0</v>
      </c>
      <c r="AE577" s="66">
        <f t="shared" si="97"/>
        <v>1</v>
      </c>
      <c r="AF577" s="66">
        <f t="shared" si="98"/>
        <v>0</v>
      </c>
      <c r="AG577" s="66">
        <f t="shared" si="88"/>
        <v>0</v>
      </c>
      <c r="AH577" s="66">
        <f t="shared" si="89"/>
        <v>0</v>
      </c>
      <c r="AI577" s="66">
        <f t="shared" si="90"/>
        <v>0</v>
      </c>
      <c r="AJ577" s="66">
        <f t="shared" si="91"/>
        <v>4</v>
      </c>
      <c r="AK577" s="66">
        <f t="shared" si="92"/>
        <v>0</v>
      </c>
    </row>
    <row r="578" spans="1:37" ht="61.5" hidden="1" customHeight="1">
      <c r="A578" s="35" t="s">
        <v>1450</v>
      </c>
      <c r="B578" s="36" t="s">
        <v>344</v>
      </c>
      <c r="C578" s="37" t="s">
        <v>967</v>
      </c>
      <c r="D578" s="32">
        <v>118564</v>
      </c>
      <c r="E578" s="37" t="s">
        <v>972</v>
      </c>
      <c r="F578" s="37" t="s">
        <v>969</v>
      </c>
      <c r="G578" s="38">
        <v>1</v>
      </c>
      <c r="H578" s="38">
        <v>1</v>
      </c>
      <c r="I578" s="37" t="s">
        <v>74</v>
      </c>
      <c r="J578" s="38">
        <v>2</v>
      </c>
      <c r="K578" s="39">
        <v>5112810.1500000013</v>
      </c>
      <c r="L578" s="33"/>
      <c r="M578" s="32" t="s">
        <v>1503</v>
      </c>
      <c r="N578" s="62">
        <v>0.35</v>
      </c>
      <c r="O578" s="62">
        <v>0.35</v>
      </c>
      <c r="P578" s="65">
        <f t="shared" si="93"/>
        <v>0</v>
      </c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66">
        <f t="shared" si="94"/>
        <v>0</v>
      </c>
      <c r="AC578" s="66">
        <f t="shared" si="95"/>
        <v>0</v>
      </c>
      <c r="AD578" s="66">
        <f t="shared" si="96"/>
        <v>0</v>
      </c>
      <c r="AE578" s="66">
        <f t="shared" si="97"/>
        <v>1</v>
      </c>
      <c r="AF578" s="66">
        <f t="shared" si="98"/>
        <v>0</v>
      </c>
      <c r="AG578" s="66">
        <f t="shared" si="88"/>
        <v>0</v>
      </c>
      <c r="AH578" s="66">
        <f t="shared" si="89"/>
        <v>0</v>
      </c>
      <c r="AI578" s="66">
        <f t="shared" si="90"/>
        <v>0</v>
      </c>
      <c r="AJ578" s="66">
        <f t="shared" si="91"/>
        <v>2</v>
      </c>
      <c r="AK578" s="66">
        <f t="shared" si="92"/>
        <v>0</v>
      </c>
    </row>
    <row r="579" spans="1:37" ht="61.5" hidden="1" customHeight="1">
      <c r="A579" s="35" t="s">
        <v>1450</v>
      </c>
      <c r="B579" s="36" t="s">
        <v>344</v>
      </c>
      <c r="C579" s="37" t="s">
        <v>967</v>
      </c>
      <c r="D579" s="38">
        <v>118039</v>
      </c>
      <c r="E579" s="37" t="s">
        <v>975</v>
      </c>
      <c r="F579" s="37" t="s">
        <v>976</v>
      </c>
      <c r="G579" s="38">
        <v>2</v>
      </c>
      <c r="H579" s="38">
        <v>1</v>
      </c>
      <c r="I579" s="37" t="s">
        <v>74</v>
      </c>
      <c r="J579" s="38">
        <v>2</v>
      </c>
      <c r="K579" s="39">
        <v>2988873.4698000005</v>
      </c>
      <c r="L579" s="33"/>
      <c r="M579" s="32" t="s">
        <v>1503</v>
      </c>
      <c r="N579" s="62">
        <v>0.35</v>
      </c>
      <c r="O579" s="62">
        <v>0.35</v>
      </c>
      <c r="P579" s="65">
        <f t="shared" si="93"/>
        <v>0</v>
      </c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66">
        <f t="shared" si="94"/>
        <v>0</v>
      </c>
      <c r="AC579" s="66">
        <f t="shared" si="95"/>
        <v>0</v>
      </c>
      <c r="AD579" s="66">
        <f t="shared" si="96"/>
        <v>0</v>
      </c>
      <c r="AE579" s="66">
        <f t="shared" si="97"/>
        <v>1</v>
      </c>
      <c r="AF579" s="66">
        <f t="shared" si="98"/>
        <v>0</v>
      </c>
      <c r="AG579" s="66">
        <f t="shared" si="88"/>
        <v>0</v>
      </c>
      <c r="AH579" s="66">
        <f t="shared" si="89"/>
        <v>0</v>
      </c>
      <c r="AI579" s="66">
        <f t="shared" si="90"/>
        <v>0</v>
      </c>
      <c r="AJ579" s="66">
        <f t="shared" si="91"/>
        <v>2</v>
      </c>
      <c r="AK579" s="66">
        <f t="shared" si="92"/>
        <v>0</v>
      </c>
    </row>
    <row r="580" spans="1:37" ht="61.5" hidden="1" customHeight="1">
      <c r="A580" s="35" t="s">
        <v>1450</v>
      </c>
      <c r="B580" s="36" t="s">
        <v>344</v>
      </c>
      <c r="C580" s="37" t="s">
        <v>967</v>
      </c>
      <c r="D580" s="38">
        <v>118723</v>
      </c>
      <c r="E580" s="37" t="s">
        <v>977</v>
      </c>
      <c r="F580" s="37" t="s">
        <v>978</v>
      </c>
      <c r="G580" s="38">
        <v>2</v>
      </c>
      <c r="H580" s="38">
        <v>1</v>
      </c>
      <c r="I580" s="37" t="s">
        <v>74</v>
      </c>
      <c r="J580" s="38">
        <v>2</v>
      </c>
      <c r="K580" s="39">
        <v>2817025</v>
      </c>
      <c r="L580" s="33"/>
      <c r="M580" s="32" t="s">
        <v>1503</v>
      </c>
      <c r="N580" s="62">
        <v>0.75</v>
      </c>
      <c r="O580" s="62">
        <v>0.75</v>
      </c>
      <c r="P580" s="65">
        <f t="shared" si="93"/>
        <v>0</v>
      </c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66">
        <f t="shared" si="94"/>
        <v>0</v>
      </c>
      <c r="AC580" s="66">
        <f t="shared" si="95"/>
        <v>0</v>
      </c>
      <c r="AD580" s="66">
        <f t="shared" si="96"/>
        <v>0</v>
      </c>
      <c r="AE580" s="66">
        <f t="shared" si="97"/>
        <v>1</v>
      </c>
      <c r="AF580" s="66">
        <f t="shared" si="98"/>
        <v>0</v>
      </c>
      <c r="AG580" s="66">
        <f t="shared" si="88"/>
        <v>0</v>
      </c>
      <c r="AH580" s="66">
        <f t="shared" si="89"/>
        <v>0</v>
      </c>
      <c r="AI580" s="66">
        <f t="shared" si="90"/>
        <v>0</v>
      </c>
      <c r="AJ580" s="66">
        <f t="shared" si="91"/>
        <v>2</v>
      </c>
      <c r="AK580" s="66">
        <f t="shared" si="92"/>
        <v>0</v>
      </c>
    </row>
    <row r="581" spans="1:37" ht="61.5" hidden="1" customHeight="1">
      <c r="A581" s="35" t="s">
        <v>1450</v>
      </c>
      <c r="B581" s="36" t="s">
        <v>344</v>
      </c>
      <c r="C581" s="37" t="s">
        <v>967</v>
      </c>
      <c r="D581" s="38">
        <v>118723</v>
      </c>
      <c r="E581" s="37" t="s">
        <v>977</v>
      </c>
      <c r="F581" s="37" t="s">
        <v>978</v>
      </c>
      <c r="G581" s="38">
        <v>2</v>
      </c>
      <c r="H581" s="38"/>
      <c r="I581" s="37" t="s">
        <v>74</v>
      </c>
      <c r="J581" s="38">
        <v>2</v>
      </c>
      <c r="K581" s="39">
        <v>3402827.855</v>
      </c>
      <c r="L581" s="33"/>
      <c r="M581" s="32" t="s">
        <v>1503</v>
      </c>
      <c r="N581" s="62">
        <v>0.8</v>
      </c>
      <c r="O581" s="62">
        <v>0.8</v>
      </c>
      <c r="P581" s="65">
        <f t="shared" si="93"/>
        <v>0</v>
      </c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66">
        <f t="shared" si="94"/>
        <v>0</v>
      </c>
      <c r="AC581" s="66">
        <f t="shared" si="95"/>
        <v>0</v>
      </c>
      <c r="AD581" s="66">
        <f t="shared" si="96"/>
        <v>0</v>
      </c>
      <c r="AE581" s="66">
        <f t="shared" si="97"/>
        <v>1</v>
      </c>
      <c r="AF581" s="66">
        <f t="shared" si="98"/>
        <v>0</v>
      </c>
      <c r="AG581" s="66">
        <f t="shared" si="88"/>
        <v>0</v>
      </c>
      <c r="AH581" s="66">
        <f t="shared" si="89"/>
        <v>0</v>
      </c>
      <c r="AI581" s="66">
        <f t="shared" si="90"/>
        <v>0</v>
      </c>
      <c r="AJ581" s="66">
        <f t="shared" si="91"/>
        <v>2</v>
      </c>
      <c r="AK581" s="66">
        <f t="shared" si="92"/>
        <v>0</v>
      </c>
    </row>
    <row r="582" spans="1:37" ht="61.5" hidden="1" customHeight="1">
      <c r="A582" s="35" t="s">
        <v>1450</v>
      </c>
      <c r="B582" s="36" t="s">
        <v>344</v>
      </c>
      <c r="C582" s="37" t="s">
        <v>967</v>
      </c>
      <c r="D582" s="38">
        <v>118277</v>
      </c>
      <c r="E582" s="37" t="s">
        <v>984</v>
      </c>
      <c r="F582" s="37" t="s">
        <v>985</v>
      </c>
      <c r="G582" s="38">
        <v>3</v>
      </c>
      <c r="H582" s="38">
        <v>1</v>
      </c>
      <c r="I582" s="37" t="s">
        <v>74</v>
      </c>
      <c r="J582" s="38">
        <v>2</v>
      </c>
      <c r="K582" s="39">
        <v>4272098.9633749984</v>
      </c>
      <c r="L582" s="33"/>
      <c r="M582" s="32" t="s">
        <v>1503</v>
      </c>
      <c r="N582" s="62">
        <v>0.5</v>
      </c>
      <c r="O582" s="62">
        <v>0.5</v>
      </c>
      <c r="P582" s="65">
        <f t="shared" si="93"/>
        <v>0</v>
      </c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66">
        <f t="shared" si="94"/>
        <v>0</v>
      </c>
      <c r="AC582" s="66">
        <f t="shared" si="95"/>
        <v>0</v>
      </c>
      <c r="AD582" s="66">
        <f t="shared" si="96"/>
        <v>0</v>
      </c>
      <c r="AE582" s="66">
        <f t="shared" si="97"/>
        <v>1</v>
      </c>
      <c r="AF582" s="66">
        <f t="shared" si="98"/>
        <v>0</v>
      </c>
      <c r="AG582" s="66">
        <f t="shared" si="88"/>
        <v>0</v>
      </c>
      <c r="AH582" s="66">
        <f t="shared" si="89"/>
        <v>0</v>
      </c>
      <c r="AI582" s="66">
        <f t="shared" si="90"/>
        <v>0</v>
      </c>
      <c r="AJ582" s="66">
        <f t="shared" si="91"/>
        <v>2</v>
      </c>
      <c r="AK582" s="66">
        <f t="shared" si="92"/>
        <v>0</v>
      </c>
    </row>
    <row r="583" spans="1:37" ht="61.5" hidden="1" customHeight="1">
      <c r="A583" s="35" t="s">
        <v>1450</v>
      </c>
      <c r="B583" s="36" t="s">
        <v>344</v>
      </c>
      <c r="C583" s="37" t="s">
        <v>967</v>
      </c>
      <c r="D583" s="38">
        <v>118858</v>
      </c>
      <c r="E583" s="37" t="s">
        <v>986</v>
      </c>
      <c r="F583" s="37" t="s">
        <v>987</v>
      </c>
      <c r="G583" s="38">
        <v>3</v>
      </c>
      <c r="H583" s="38">
        <v>1</v>
      </c>
      <c r="I583" s="37" t="s">
        <v>74</v>
      </c>
      <c r="J583" s="38">
        <v>2</v>
      </c>
      <c r="K583" s="39">
        <v>4390167.0976249985</v>
      </c>
      <c r="L583" s="33"/>
      <c r="M583" s="32" t="s">
        <v>1503</v>
      </c>
      <c r="N583" s="62">
        <v>0.55000000000000004</v>
      </c>
      <c r="O583" s="62">
        <v>0.55000000000000004</v>
      </c>
      <c r="P583" s="65">
        <f t="shared" si="93"/>
        <v>0</v>
      </c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66">
        <f t="shared" si="94"/>
        <v>0</v>
      </c>
      <c r="AC583" s="66">
        <f t="shared" si="95"/>
        <v>0</v>
      </c>
      <c r="AD583" s="66">
        <f t="shared" si="96"/>
        <v>0</v>
      </c>
      <c r="AE583" s="66">
        <f t="shared" si="97"/>
        <v>1</v>
      </c>
      <c r="AF583" s="66">
        <f t="shared" si="98"/>
        <v>0</v>
      </c>
      <c r="AG583" s="66">
        <f t="shared" si="88"/>
        <v>0</v>
      </c>
      <c r="AH583" s="66">
        <f t="shared" si="89"/>
        <v>0</v>
      </c>
      <c r="AI583" s="66">
        <f t="shared" si="90"/>
        <v>0</v>
      </c>
      <c r="AJ583" s="66">
        <f t="shared" si="91"/>
        <v>2</v>
      </c>
      <c r="AK583" s="66">
        <f t="shared" si="92"/>
        <v>0</v>
      </c>
    </row>
    <row r="584" spans="1:37" ht="61.5" hidden="1" customHeight="1">
      <c r="A584" s="35" t="s">
        <v>1450</v>
      </c>
      <c r="B584" s="36" t="s">
        <v>344</v>
      </c>
      <c r="C584" s="37" t="s">
        <v>967</v>
      </c>
      <c r="D584" s="38">
        <v>186501</v>
      </c>
      <c r="E584" s="37" t="s">
        <v>979</v>
      </c>
      <c r="F584" s="37" t="s">
        <v>618</v>
      </c>
      <c r="G584" s="38">
        <v>3</v>
      </c>
      <c r="H584" s="38">
        <v>1</v>
      </c>
      <c r="I584" s="37" t="s">
        <v>74</v>
      </c>
      <c r="J584" s="38">
        <v>2</v>
      </c>
      <c r="K584" s="39">
        <v>4096105.3565750006</v>
      </c>
      <c r="L584" s="33"/>
      <c r="M584" s="32" t="s">
        <v>1503</v>
      </c>
      <c r="N584" s="62">
        <v>0.18</v>
      </c>
      <c r="O584" s="62">
        <v>0.18</v>
      </c>
      <c r="P584" s="65">
        <f t="shared" si="93"/>
        <v>0</v>
      </c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66">
        <f t="shared" si="94"/>
        <v>0</v>
      </c>
      <c r="AC584" s="66">
        <f t="shared" si="95"/>
        <v>0</v>
      </c>
      <c r="AD584" s="66">
        <f t="shared" si="96"/>
        <v>0</v>
      </c>
      <c r="AE584" s="66">
        <f t="shared" si="97"/>
        <v>1</v>
      </c>
      <c r="AF584" s="66">
        <f t="shared" si="98"/>
        <v>0</v>
      </c>
      <c r="AG584" s="66">
        <f t="shared" ref="AG584:AG647" si="99">IF($AB584=1,$J584,0)</f>
        <v>0</v>
      </c>
      <c r="AH584" s="66">
        <f t="shared" ref="AH584:AH647" si="100">IF($AC584=1,$J584,0)</f>
        <v>0</v>
      </c>
      <c r="AI584" s="66">
        <f t="shared" ref="AI584:AI647" si="101">IF($AD584=1,$J584,0)</f>
        <v>0</v>
      </c>
      <c r="AJ584" s="66">
        <f t="shared" ref="AJ584:AJ647" si="102">IF($AE584=1,$J584,0)</f>
        <v>2</v>
      </c>
      <c r="AK584" s="66">
        <f t="shared" ref="AK584:AK647" si="103">IF($AF584=1,$J584,0)</f>
        <v>0</v>
      </c>
    </row>
    <row r="585" spans="1:37" ht="61.5" hidden="1" customHeight="1">
      <c r="A585" s="35" t="s">
        <v>1450</v>
      </c>
      <c r="B585" s="36" t="s">
        <v>344</v>
      </c>
      <c r="C585" s="37" t="s">
        <v>967</v>
      </c>
      <c r="D585" s="38">
        <v>118023</v>
      </c>
      <c r="E585" s="37" t="s">
        <v>982</v>
      </c>
      <c r="F585" s="37" t="s">
        <v>983</v>
      </c>
      <c r="G585" s="38">
        <v>3</v>
      </c>
      <c r="H585" s="38">
        <v>1</v>
      </c>
      <c r="I585" s="37" t="s">
        <v>74</v>
      </c>
      <c r="J585" s="38">
        <v>2</v>
      </c>
      <c r="K585" s="39">
        <v>4390167.0976249985</v>
      </c>
      <c r="L585" s="33"/>
      <c r="M585" s="32" t="s">
        <v>1503</v>
      </c>
      <c r="N585" s="62">
        <v>0.18</v>
      </c>
      <c r="O585" s="62">
        <v>0.18</v>
      </c>
      <c r="P585" s="65">
        <f t="shared" ref="P585:P648" si="104">O585-N585</f>
        <v>0</v>
      </c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66">
        <f t="shared" ref="AB585:AB648" si="105">IF($M585="Reverted",1,0)</f>
        <v>0</v>
      </c>
      <c r="AC585" s="66">
        <f t="shared" ref="AC585:AC648" si="106">IF($M585="Not Yet Started",1,0)</f>
        <v>0</v>
      </c>
      <c r="AD585" s="66">
        <f t="shared" ref="AD585:AD648" si="107">IF($M585="Under Procurement",1,0)</f>
        <v>0</v>
      </c>
      <c r="AE585" s="66">
        <f t="shared" ref="AE585:AE648" si="108">IF($M585="Ongoing",1,0)</f>
        <v>1</v>
      </c>
      <c r="AF585" s="66">
        <f t="shared" ref="AF585:AF648" si="109">IF($M585="Completed",1,0)</f>
        <v>0</v>
      </c>
      <c r="AG585" s="66">
        <f t="shared" si="99"/>
        <v>0</v>
      </c>
      <c r="AH585" s="66">
        <f t="shared" si="100"/>
        <v>0</v>
      </c>
      <c r="AI585" s="66">
        <f t="shared" si="101"/>
        <v>0</v>
      </c>
      <c r="AJ585" s="66">
        <f t="shared" si="102"/>
        <v>2</v>
      </c>
      <c r="AK585" s="66">
        <f t="shared" si="103"/>
        <v>0</v>
      </c>
    </row>
    <row r="586" spans="1:37" ht="61.5" hidden="1" customHeight="1">
      <c r="A586" s="35" t="s">
        <v>1450</v>
      </c>
      <c r="B586" s="36" t="s">
        <v>344</v>
      </c>
      <c r="C586" s="37" t="s">
        <v>967</v>
      </c>
      <c r="D586" s="38">
        <v>117964</v>
      </c>
      <c r="E586" s="37" t="s">
        <v>980</v>
      </c>
      <c r="F586" s="37" t="s">
        <v>981</v>
      </c>
      <c r="G586" s="38">
        <v>3</v>
      </c>
      <c r="H586" s="38">
        <v>1</v>
      </c>
      <c r="I586" s="37" t="s">
        <v>135</v>
      </c>
      <c r="J586" s="38">
        <v>4</v>
      </c>
      <c r="K586" s="39">
        <v>7422886.8898750003</v>
      </c>
      <c r="L586" s="33"/>
      <c r="M586" s="32" t="s">
        <v>1503</v>
      </c>
      <c r="N586" s="62">
        <v>0.4</v>
      </c>
      <c r="O586" s="62">
        <v>0.4</v>
      </c>
      <c r="P586" s="65">
        <f t="shared" si="104"/>
        <v>0</v>
      </c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66">
        <f t="shared" si="105"/>
        <v>0</v>
      </c>
      <c r="AC586" s="66">
        <f t="shared" si="106"/>
        <v>0</v>
      </c>
      <c r="AD586" s="66">
        <f t="shared" si="107"/>
        <v>0</v>
      </c>
      <c r="AE586" s="66">
        <f t="shared" si="108"/>
        <v>1</v>
      </c>
      <c r="AF586" s="66">
        <f t="shared" si="109"/>
        <v>0</v>
      </c>
      <c r="AG586" s="66">
        <f t="shared" si="99"/>
        <v>0</v>
      </c>
      <c r="AH586" s="66">
        <f t="shared" si="100"/>
        <v>0</v>
      </c>
      <c r="AI586" s="66">
        <f t="shared" si="101"/>
        <v>0</v>
      </c>
      <c r="AJ586" s="66">
        <f t="shared" si="102"/>
        <v>4</v>
      </c>
      <c r="AK586" s="66">
        <f t="shared" si="103"/>
        <v>0</v>
      </c>
    </row>
    <row r="587" spans="1:37" ht="61.5" hidden="1" customHeight="1">
      <c r="A587" s="35" t="s">
        <v>1450</v>
      </c>
      <c r="B587" s="36" t="s">
        <v>344</v>
      </c>
      <c r="C587" s="37" t="s">
        <v>988</v>
      </c>
      <c r="D587" s="38">
        <v>500726</v>
      </c>
      <c r="E587" s="37" t="s">
        <v>989</v>
      </c>
      <c r="F587" s="37" t="s">
        <v>990</v>
      </c>
      <c r="G587" s="38">
        <v>1</v>
      </c>
      <c r="H587" s="38">
        <v>1</v>
      </c>
      <c r="I587" s="37" t="s">
        <v>80</v>
      </c>
      <c r="J587" s="38">
        <v>4</v>
      </c>
      <c r="K587" s="39">
        <v>12899852.9694</v>
      </c>
      <c r="L587" s="33"/>
      <c r="M587" s="32" t="s">
        <v>1503</v>
      </c>
      <c r="N587" s="62">
        <v>0.15</v>
      </c>
      <c r="O587" s="62">
        <v>0.15</v>
      </c>
      <c r="P587" s="65">
        <f t="shared" si="104"/>
        <v>0</v>
      </c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66">
        <f t="shared" si="105"/>
        <v>0</v>
      </c>
      <c r="AC587" s="66">
        <f t="shared" si="106"/>
        <v>0</v>
      </c>
      <c r="AD587" s="66">
        <f t="shared" si="107"/>
        <v>0</v>
      </c>
      <c r="AE587" s="66">
        <f t="shared" si="108"/>
        <v>1</v>
      </c>
      <c r="AF587" s="66">
        <f t="shared" si="109"/>
        <v>0</v>
      </c>
      <c r="AG587" s="66">
        <f t="shared" si="99"/>
        <v>0</v>
      </c>
      <c r="AH587" s="66">
        <f t="shared" si="100"/>
        <v>0</v>
      </c>
      <c r="AI587" s="66">
        <f t="shared" si="101"/>
        <v>0</v>
      </c>
      <c r="AJ587" s="66">
        <f t="shared" si="102"/>
        <v>4</v>
      </c>
      <c r="AK587" s="66">
        <f t="shared" si="103"/>
        <v>0</v>
      </c>
    </row>
    <row r="588" spans="1:37" ht="61.5" hidden="1" customHeight="1">
      <c r="A588" s="35" t="s">
        <v>1450</v>
      </c>
      <c r="B588" s="36" t="s">
        <v>344</v>
      </c>
      <c r="C588" s="37" t="s">
        <v>991</v>
      </c>
      <c r="D588" s="38">
        <v>119472</v>
      </c>
      <c r="E588" s="37" t="s">
        <v>992</v>
      </c>
      <c r="F588" s="37" t="s">
        <v>993</v>
      </c>
      <c r="G588" s="38">
        <v>1</v>
      </c>
      <c r="H588" s="38">
        <v>1</v>
      </c>
      <c r="I588" s="37" t="s">
        <v>46</v>
      </c>
      <c r="J588" s="38">
        <v>12</v>
      </c>
      <c r="K588" s="39">
        <v>42401040.696099997</v>
      </c>
      <c r="L588" s="33"/>
      <c r="M588" s="32" t="s">
        <v>1484</v>
      </c>
      <c r="N588" s="62">
        <v>0</v>
      </c>
      <c r="O588" s="62">
        <v>0</v>
      </c>
      <c r="P588" s="65">
        <f t="shared" si="104"/>
        <v>0</v>
      </c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66">
        <f t="shared" si="105"/>
        <v>0</v>
      </c>
      <c r="AC588" s="66">
        <f t="shared" si="106"/>
        <v>0</v>
      </c>
      <c r="AD588" s="66">
        <f t="shared" si="107"/>
        <v>1</v>
      </c>
      <c r="AE588" s="66">
        <f t="shared" si="108"/>
        <v>0</v>
      </c>
      <c r="AF588" s="66">
        <f t="shared" si="109"/>
        <v>0</v>
      </c>
      <c r="AG588" s="66">
        <f t="shared" si="99"/>
        <v>0</v>
      </c>
      <c r="AH588" s="66">
        <f t="shared" si="100"/>
        <v>0</v>
      </c>
      <c r="AI588" s="66">
        <f t="shared" si="101"/>
        <v>12</v>
      </c>
      <c r="AJ588" s="66">
        <f t="shared" si="102"/>
        <v>0</v>
      </c>
      <c r="AK588" s="66">
        <f t="shared" si="103"/>
        <v>0</v>
      </c>
    </row>
    <row r="589" spans="1:37" ht="61.5" hidden="1" customHeight="1">
      <c r="A589" s="35" t="s">
        <v>1450</v>
      </c>
      <c r="B589" s="36" t="s">
        <v>344</v>
      </c>
      <c r="C589" s="37" t="s">
        <v>991</v>
      </c>
      <c r="D589" s="38">
        <v>118917</v>
      </c>
      <c r="E589" s="37" t="s">
        <v>998</v>
      </c>
      <c r="F589" s="37" t="s">
        <v>999</v>
      </c>
      <c r="G589" s="38">
        <v>2</v>
      </c>
      <c r="H589" s="38">
        <v>1</v>
      </c>
      <c r="I589" s="37" t="s">
        <v>94</v>
      </c>
      <c r="J589" s="38">
        <v>8</v>
      </c>
      <c r="K589" s="39">
        <v>22343418.247499995</v>
      </c>
      <c r="L589" s="33"/>
      <c r="M589" s="32" t="s">
        <v>1484</v>
      </c>
      <c r="N589" s="62">
        <v>0</v>
      </c>
      <c r="O589" s="62">
        <v>0</v>
      </c>
      <c r="P589" s="65">
        <f t="shared" si="104"/>
        <v>0</v>
      </c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66">
        <f t="shared" si="105"/>
        <v>0</v>
      </c>
      <c r="AC589" s="66">
        <f t="shared" si="106"/>
        <v>0</v>
      </c>
      <c r="AD589" s="66">
        <f t="shared" si="107"/>
        <v>1</v>
      </c>
      <c r="AE589" s="66">
        <f t="shared" si="108"/>
        <v>0</v>
      </c>
      <c r="AF589" s="66">
        <f t="shared" si="109"/>
        <v>0</v>
      </c>
      <c r="AG589" s="66">
        <f t="shared" si="99"/>
        <v>0</v>
      </c>
      <c r="AH589" s="66">
        <f t="shared" si="100"/>
        <v>0</v>
      </c>
      <c r="AI589" s="66">
        <f t="shared" si="101"/>
        <v>8</v>
      </c>
      <c r="AJ589" s="66">
        <f t="shared" si="102"/>
        <v>0</v>
      </c>
      <c r="AK589" s="66">
        <f t="shared" si="103"/>
        <v>0</v>
      </c>
    </row>
    <row r="590" spans="1:37" ht="61.5" hidden="1" customHeight="1">
      <c r="A590" s="35" t="s">
        <v>1450</v>
      </c>
      <c r="B590" s="36" t="s">
        <v>344</v>
      </c>
      <c r="C590" s="37" t="s">
        <v>991</v>
      </c>
      <c r="D590" s="38">
        <v>119316</v>
      </c>
      <c r="E590" s="37" t="s">
        <v>997</v>
      </c>
      <c r="F590" s="37" t="s">
        <v>995</v>
      </c>
      <c r="G590" s="38">
        <v>2</v>
      </c>
      <c r="H590" s="38">
        <v>1</v>
      </c>
      <c r="I590" s="37" t="s">
        <v>80</v>
      </c>
      <c r="J590" s="38">
        <v>4</v>
      </c>
      <c r="K590" s="39">
        <v>13627365.455</v>
      </c>
      <c r="L590" s="33"/>
      <c r="M590" s="32" t="s">
        <v>1484</v>
      </c>
      <c r="N590" s="62">
        <v>0</v>
      </c>
      <c r="O590" s="62">
        <v>0</v>
      </c>
      <c r="P590" s="65">
        <f t="shared" si="104"/>
        <v>0</v>
      </c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66">
        <f t="shared" si="105"/>
        <v>0</v>
      </c>
      <c r="AC590" s="66">
        <f t="shared" si="106"/>
        <v>0</v>
      </c>
      <c r="AD590" s="66">
        <f t="shared" si="107"/>
        <v>1</v>
      </c>
      <c r="AE590" s="66">
        <f t="shared" si="108"/>
        <v>0</v>
      </c>
      <c r="AF590" s="66">
        <f t="shared" si="109"/>
        <v>0</v>
      </c>
      <c r="AG590" s="66">
        <f t="shared" si="99"/>
        <v>0</v>
      </c>
      <c r="AH590" s="66">
        <f t="shared" si="100"/>
        <v>0</v>
      </c>
      <c r="AI590" s="66">
        <f t="shared" si="101"/>
        <v>4</v>
      </c>
      <c r="AJ590" s="66">
        <f t="shared" si="102"/>
        <v>0</v>
      </c>
      <c r="AK590" s="66">
        <f t="shared" si="103"/>
        <v>0</v>
      </c>
    </row>
    <row r="591" spans="1:37" ht="61.5" hidden="1" customHeight="1">
      <c r="A591" s="35" t="s">
        <v>1450</v>
      </c>
      <c r="B591" s="36" t="s">
        <v>344</v>
      </c>
      <c r="C591" s="37" t="s">
        <v>991</v>
      </c>
      <c r="D591" s="38">
        <v>119303</v>
      </c>
      <c r="E591" s="37" t="s">
        <v>996</v>
      </c>
      <c r="F591" s="37" t="s">
        <v>995</v>
      </c>
      <c r="G591" s="38">
        <v>2</v>
      </c>
      <c r="H591" s="38">
        <v>1</v>
      </c>
      <c r="I591" s="37" t="s">
        <v>80</v>
      </c>
      <c r="J591" s="38">
        <v>4</v>
      </c>
      <c r="K591" s="39">
        <v>12542361.509500001</v>
      </c>
      <c r="L591" s="33"/>
      <c r="M591" s="32" t="s">
        <v>1484</v>
      </c>
      <c r="N591" s="62">
        <v>0</v>
      </c>
      <c r="O591" s="62">
        <v>0</v>
      </c>
      <c r="P591" s="65">
        <f t="shared" si="104"/>
        <v>0</v>
      </c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66">
        <f t="shared" si="105"/>
        <v>0</v>
      </c>
      <c r="AC591" s="66">
        <f t="shared" si="106"/>
        <v>0</v>
      </c>
      <c r="AD591" s="66">
        <f t="shared" si="107"/>
        <v>1</v>
      </c>
      <c r="AE591" s="66">
        <f t="shared" si="108"/>
        <v>0</v>
      </c>
      <c r="AF591" s="66">
        <f t="shared" si="109"/>
        <v>0</v>
      </c>
      <c r="AG591" s="66">
        <f t="shared" si="99"/>
        <v>0</v>
      </c>
      <c r="AH591" s="66">
        <f t="shared" si="100"/>
        <v>0</v>
      </c>
      <c r="AI591" s="66">
        <f t="shared" si="101"/>
        <v>4</v>
      </c>
      <c r="AJ591" s="66">
        <f t="shared" si="102"/>
        <v>0</v>
      </c>
      <c r="AK591" s="66">
        <f t="shared" si="103"/>
        <v>0</v>
      </c>
    </row>
    <row r="592" spans="1:37" ht="61.5" hidden="1" customHeight="1">
      <c r="A592" s="35" t="s">
        <v>1450</v>
      </c>
      <c r="B592" s="36" t="s">
        <v>344</v>
      </c>
      <c r="C592" s="37" t="s">
        <v>991</v>
      </c>
      <c r="D592" s="38">
        <v>119322</v>
      </c>
      <c r="E592" s="37" t="s">
        <v>994</v>
      </c>
      <c r="F592" s="37" t="s">
        <v>995</v>
      </c>
      <c r="G592" s="38">
        <v>2</v>
      </c>
      <c r="H592" s="38">
        <v>1</v>
      </c>
      <c r="I592" s="37" t="s">
        <v>80</v>
      </c>
      <c r="J592" s="38">
        <v>4</v>
      </c>
      <c r="K592" s="39">
        <v>12391986.509500001</v>
      </c>
      <c r="L592" s="33"/>
      <c r="M592" s="32" t="s">
        <v>1484</v>
      </c>
      <c r="N592" s="62">
        <v>0</v>
      </c>
      <c r="O592" s="62">
        <v>0</v>
      </c>
      <c r="P592" s="65">
        <f t="shared" si="104"/>
        <v>0</v>
      </c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66">
        <f t="shared" si="105"/>
        <v>0</v>
      </c>
      <c r="AC592" s="66">
        <f t="shared" si="106"/>
        <v>0</v>
      </c>
      <c r="AD592" s="66">
        <f t="shared" si="107"/>
        <v>1</v>
      </c>
      <c r="AE592" s="66">
        <f t="shared" si="108"/>
        <v>0</v>
      </c>
      <c r="AF592" s="66">
        <f t="shared" si="109"/>
        <v>0</v>
      </c>
      <c r="AG592" s="66">
        <f t="shared" si="99"/>
        <v>0</v>
      </c>
      <c r="AH592" s="66">
        <f t="shared" si="100"/>
        <v>0</v>
      </c>
      <c r="AI592" s="66">
        <f t="shared" si="101"/>
        <v>4</v>
      </c>
      <c r="AJ592" s="66">
        <f t="shared" si="102"/>
        <v>0</v>
      </c>
      <c r="AK592" s="66">
        <f t="shared" si="103"/>
        <v>0</v>
      </c>
    </row>
    <row r="593" spans="1:37" ht="61.5" hidden="1" customHeight="1">
      <c r="A593" s="35" t="s">
        <v>1450</v>
      </c>
      <c r="B593" s="36" t="s">
        <v>344</v>
      </c>
      <c r="C593" s="37" t="s">
        <v>991</v>
      </c>
      <c r="D593" s="38">
        <v>119561</v>
      </c>
      <c r="E593" s="37" t="s">
        <v>1000</v>
      </c>
      <c r="F593" s="37" t="s">
        <v>1001</v>
      </c>
      <c r="G593" s="38">
        <v>3</v>
      </c>
      <c r="H593" s="38">
        <v>1</v>
      </c>
      <c r="I593" s="37" t="s">
        <v>46</v>
      </c>
      <c r="J593" s="38">
        <v>12</v>
      </c>
      <c r="K593" s="39">
        <v>39448812.160175011</v>
      </c>
      <c r="L593" s="33"/>
      <c r="M593" s="32" t="s">
        <v>1484</v>
      </c>
      <c r="N593" s="62">
        <v>0</v>
      </c>
      <c r="O593" s="62">
        <v>0</v>
      </c>
      <c r="P593" s="65">
        <f t="shared" si="104"/>
        <v>0</v>
      </c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66">
        <f t="shared" si="105"/>
        <v>0</v>
      </c>
      <c r="AC593" s="66">
        <f t="shared" si="106"/>
        <v>0</v>
      </c>
      <c r="AD593" s="66">
        <f t="shared" si="107"/>
        <v>1</v>
      </c>
      <c r="AE593" s="66">
        <f t="shared" si="108"/>
        <v>0</v>
      </c>
      <c r="AF593" s="66">
        <f t="shared" si="109"/>
        <v>0</v>
      </c>
      <c r="AG593" s="66">
        <f t="shared" si="99"/>
        <v>0</v>
      </c>
      <c r="AH593" s="66">
        <f t="shared" si="100"/>
        <v>0</v>
      </c>
      <c r="AI593" s="66">
        <f t="shared" si="101"/>
        <v>12</v>
      </c>
      <c r="AJ593" s="66">
        <f t="shared" si="102"/>
        <v>0</v>
      </c>
      <c r="AK593" s="66">
        <f t="shared" si="103"/>
        <v>0</v>
      </c>
    </row>
    <row r="594" spans="1:37" ht="61.5" hidden="1" customHeight="1">
      <c r="A594" s="35" t="s">
        <v>1451</v>
      </c>
      <c r="B594" s="36" t="s">
        <v>344</v>
      </c>
      <c r="C594" s="37" t="s">
        <v>991</v>
      </c>
      <c r="D594" s="38">
        <v>302963</v>
      </c>
      <c r="E594" s="37" t="s">
        <v>1002</v>
      </c>
      <c r="F594" s="37" t="s">
        <v>1003</v>
      </c>
      <c r="G594" s="38">
        <v>4</v>
      </c>
      <c r="H594" s="38">
        <v>1</v>
      </c>
      <c r="I594" s="37" t="s">
        <v>1442</v>
      </c>
      <c r="J594" s="38">
        <v>10</v>
      </c>
      <c r="K594" s="39">
        <v>30567091.661249995</v>
      </c>
      <c r="L594" s="33"/>
      <c r="M594" s="32" t="s">
        <v>1484</v>
      </c>
      <c r="N594" s="62">
        <v>0</v>
      </c>
      <c r="O594" s="62">
        <v>0</v>
      </c>
      <c r="P594" s="65">
        <f t="shared" si="104"/>
        <v>0</v>
      </c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66">
        <f t="shared" si="105"/>
        <v>0</v>
      </c>
      <c r="AC594" s="66">
        <f t="shared" si="106"/>
        <v>0</v>
      </c>
      <c r="AD594" s="66">
        <f t="shared" si="107"/>
        <v>1</v>
      </c>
      <c r="AE594" s="66">
        <f t="shared" si="108"/>
        <v>0</v>
      </c>
      <c r="AF594" s="66">
        <f t="shared" si="109"/>
        <v>0</v>
      </c>
      <c r="AG594" s="66">
        <f t="shared" si="99"/>
        <v>0</v>
      </c>
      <c r="AH594" s="66">
        <f t="shared" si="100"/>
        <v>0</v>
      </c>
      <c r="AI594" s="66">
        <f t="shared" si="101"/>
        <v>10</v>
      </c>
      <c r="AJ594" s="66">
        <f t="shared" si="102"/>
        <v>0</v>
      </c>
      <c r="AK594" s="66">
        <f t="shared" si="103"/>
        <v>0</v>
      </c>
    </row>
    <row r="595" spans="1:37" ht="61.5" hidden="1" customHeight="1">
      <c r="A595" s="35" t="s">
        <v>1450</v>
      </c>
      <c r="B595" s="36" t="s">
        <v>344</v>
      </c>
      <c r="C595" s="37" t="s">
        <v>991</v>
      </c>
      <c r="D595" s="38">
        <v>119409</v>
      </c>
      <c r="E595" s="37" t="s">
        <v>1006</v>
      </c>
      <c r="F595" s="37" t="s">
        <v>1005</v>
      </c>
      <c r="G595" s="38">
        <v>5</v>
      </c>
      <c r="H595" s="38">
        <v>1</v>
      </c>
      <c r="I595" s="37" t="s">
        <v>80</v>
      </c>
      <c r="J595" s="38">
        <v>4</v>
      </c>
      <c r="K595" s="39">
        <v>9552777.948900003</v>
      </c>
      <c r="L595" s="33"/>
      <c r="M595" s="32" t="s">
        <v>1484</v>
      </c>
      <c r="N595" s="62">
        <v>0</v>
      </c>
      <c r="O595" s="62">
        <v>0</v>
      </c>
      <c r="P595" s="65">
        <f t="shared" si="104"/>
        <v>0</v>
      </c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66">
        <f t="shared" si="105"/>
        <v>0</v>
      </c>
      <c r="AC595" s="66">
        <f t="shared" si="106"/>
        <v>0</v>
      </c>
      <c r="AD595" s="66">
        <f t="shared" si="107"/>
        <v>1</v>
      </c>
      <c r="AE595" s="66">
        <f t="shared" si="108"/>
        <v>0</v>
      </c>
      <c r="AF595" s="66">
        <f t="shared" si="109"/>
        <v>0</v>
      </c>
      <c r="AG595" s="66">
        <f t="shared" si="99"/>
        <v>0</v>
      </c>
      <c r="AH595" s="66">
        <f t="shared" si="100"/>
        <v>0</v>
      </c>
      <c r="AI595" s="66">
        <f t="shared" si="101"/>
        <v>4</v>
      </c>
      <c r="AJ595" s="66">
        <f t="shared" si="102"/>
        <v>0</v>
      </c>
      <c r="AK595" s="66">
        <f t="shared" si="103"/>
        <v>0</v>
      </c>
    </row>
    <row r="596" spans="1:37" ht="61.5" hidden="1" customHeight="1">
      <c r="A596" s="35" t="s">
        <v>1450</v>
      </c>
      <c r="B596" s="36" t="s">
        <v>344</v>
      </c>
      <c r="C596" s="37" t="s">
        <v>991</v>
      </c>
      <c r="D596" s="38">
        <v>119862</v>
      </c>
      <c r="E596" s="37" t="s">
        <v>1007</v>
      </c>
      <c r="F596" s="37" t="s">
        <v>1008</v>
      </c>
      <c r="G596" s="38">
        <v>5</v>
      </c>
      <c r="H596" s="38">
        <v>1</v>
      </c>
      <c r="I596" s="37" t="s">
        <v>19</v>
      </c>
      <c r="J596" s="38">
        <v>6</v>
      </c>
      <c r="K596" s="39">
        <v>12238899.927450003</v>
      </c>
      <c r="L596" s="33"/>
      <c r="M596" s="32" t="s">
        <v>1484</v>
      </c>
      <c r="N596" s="62">
        <v>0</v>
      </c>
      <c r="O596" s="62">
        <v>0</v>
      </c>
      <c r="P596" s="65">
        <f t="shared" si="104"/>
        <v>0</v>
      </c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66">
        <f t="shared" si="105"/>
        <v>0</v>
      </c>
      <c r="AC596" s="66">
        <f t="shared" si="106"/>
        <v>0</v>
      </c>
      <c r="AD596" s="66">
        <f t="shared" si="107"/>
        <v>1</v>
      </c>
      <c r="AE596" s="66">
        <f t="shared" si="108"/>
        <v>0</v>
      </c>
      <c r="AF596" s="66">
        <f t="shared" si="109"/>
        <v>0</v>
      </c>
      <c r="AG596" s="66">
        <f t="shared" si="99"/>
        <v>0</v>
      </c>
      <c r="AH596" s="66">
        <f t="shared" si="100"/>
        <v>0</v>
      </c>
      <c r="AI596" s="66">
        <f t="shared" si="101"/>
        <v>6</v>
      </c>
      <c r="AJ596" s="66">
        <f t="shared" si="102"/>
        <v>0</v>
      </c>
      <c r="AK596" s="66">
        <f t="shared" si="103"/>
        <v>0</v>
      </c>
    </row>
    <row r="597" spans="1:37" ht="61.5" hidden="1" customHeight="1">
      <c r="A597" s="35" t="s">
        <v>1450</v>
      </c>
      <c r="B597" s="36" t="s">
        <v>344</v>
      </c>
      <c r="C597" s="37" t="s">
        <v>991</v>
      </c>
      <c r="D597" s="38">
        <v>119422</v>
      </c>
      <c r="E597" s="37" t="s">
        <v>1004</v>
      </c>
      <c r="F597" s="37" t="s">
        <v>1005</v>
      </c>
      <c r="G597" s="38">
        <v>5</v>
      </c>
      <c r="H597" s="38">
        <v>1</v>
      </c>
      <c r="I597" s="37" t="s">
        <v>46</v>
      </c>
      <c r="J597" s="38">
        <v>12</v>
      </c>
      <c r="K597" s="39">
        <v>33384584.50795</v>
      </c>
      <c r="L597" s="33"/>
      <c r="M597" s="32" t="s">
        <v>1484</v>
      </c>
      <c r="N597" s="62">
        <v>0</v>
      </c>
      <c r="O597" s="62">
        <v>0</v>
      </c>
      <c r="P597" s="65">
        <f t="shared" si="104"/>
        <v>0</v>
      </c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66">
        <f t="shared" si="105"/>
        <v>0</v>
      </c>
      <c r="AC597" s="66">
        <f t="shared" si="106"/>
        <v>0</v>
      </c>
      <c r="AD597" s="66">
        <f t="shared" si="107"/>
        <v>1</v>
      </c>
      <c r="AE597" s="66">
        <f t="shared" si="108"/>
        <v>0</v>
      </c>
      <c r="AF597" s="66">
        <f t="shared" si="109"/>
        <v>0</v>
      </c>
      <c r="AG597" s="66">
        <f t="shared" si="99"/>
        <v>0</v>
      </c>
      <c r="AH597" s="66">
        <f t="shared" si="100"/>
        <v>0</v>
      </c>
      <c r="AI597" s="66">
        <f t="shared" si="101"/>
        <v>12</v>
      </c>
      <c r="AJ597" s="66">
        <f t="shared" si="102"/>
        <v>0</v>
      </c>
      <c r="AK597" s="66">
        <f t="shared" si="103"/>
        <v>0</v>
      </c>
    </row>
    <row r="598" spans="1:37" ht="61.5" hidden="1" customHeight="1">
      <c r="A598" s="35" t="s">
        <v>1450</v>
      </c>
      <c r="B598" s="36" t="s">
        <v>344</v>
      </c>
      <c r="C598" s="37" t="s">
        <v>991</v>
      </c>
      <c r="D598" s="32">
        <v>119247</v>
      </c>
      <c r="E598" s="37" t="s">
        <v>1009</v>
      </c>
      <c r="F598" s="37" t="s">
        <v>1010</v>
      </c>
      <c r="G598" s="38">
        <v>6</v>
      </c>
      <c r="H598" s="38">
        <v>1</v>
      </c>
      <c r="I598" s="37" t="s">
        <v>74</v>
      </c>
      <c r="J598" s="38">
        <v>2</v>
      </c>
      <c r="K598" s="39">
        <v>4178445.8143750001</v>
      </c>
      <c r="L598" s="33"/>
      <c r="M598" s="32" t="s">
        <v>1484</v>
      </c>
      <c r="N598" s="62">
        <v>0</v>
      </c>
      <c r="O598" s="62">
        <v>0</v>
      </c>
      <c r="P598" s="65">
        <f t="shared" si="104"/>
        <v>0</v>
      </c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66">
        <f t="shared" si="105"/>
        <v>0</v>
      </c>
      <c r="AC598" s="66">
        <f t="shared" si="106"/>
        <v>0</v>
      </c>
      <c r="AD598" s="66">
        <f t="shared" si="107"/>
        <v>1</v>
      </c>
      <c r="AE598" s="66">
        <f t="shared" si="108"/>
        <v>0</v>
      </c>
      <c r="AF598" s="66">
        <f t="shared" si="109"/>
        <v>0</v>
      </c>
      <c r="AG598" s="66">
        <f t="shared" si="99"/>
        <v>0</v>
      </c>
      <c r="AH598" s="66">
        <f t="shared" si="100"/>
        <v>0</v>
      </c>
      <c r="AI598" s="66">
        <f t="shared" si="101"/>
        <v>2</v>
      </c>
      <c r="AJ598" s="66">
        <f t="shared" si="102"/>
        <v>0</v>
      </c>
      <c r="AK598" s="66">
        <f t="shared" si="103"/>
        <v>0</v>
      </c>
    </row>
    <row r="599" spans="1:37" ht="61.5" hidden="1" customHeight="1">
      <c r="A599" s="35" t="s">
        <v>1450</v>
      </c>
      <c r="B599" s="36" t="s">
        <v>344</v>
      </c>
      <c r="C599" s="37" t="s">
        <v>991</v>
      </c>
      <c r="D599" s="38">
        <v>118998</v>
      </c>
      <c r="E599" s="37" t="s">
        <v>1011</v>
      </c>
      <c r="F599" s="37" t="s">
        <v>1012</v>
      </c>
      <c r="G599" s="38">
        <v>7</v>
      </c>
      <c r="H599" s="38">
        <v>1</v>
      </c>
      <c r="I599" s="37" t="s">
        <v>74</v>
      </c>
      <c r="J599" s="38">
        <v>2</v>
      </c>
      <c r="K599" s="39">
        <v>4106081.3042499996</v>
      </c>
      <c r="L599" s="33"/>
      <c r="M599" s="32" t="s">
        <v>1484</v>
      </c>
      <c r="N599" s="62">
        <v>0</v>
      </c>
      <c r="O599" s="62">
        <v>0</v>
      </c>
      <c r="P599" s="65">
        <f t="shared" si="104"/>
        <v>0</v>
      </c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66">
        <f t="shared" si="105"/>
        <v>0</v>
      </c>
      <c r="AC599" s="66">
        <f t="shared" si="106"/>
        <v>0</v>
      </c>
      <c r="AD599" s="66">
        <f t="shared" si="107"/>
        <v>1</v>
      </c>
      <c r="AE599" s="66">
        <f t="shared" si="108"/>
        <v>0</v>
      </c>
      <c r="AF599" s="66">
        <f t="shared" si="109"/>
        <v>0</v>
      </c>
      <c r="AG599" s="66">
        <f t="shared" si="99"/>
        <v>0</v>
      </c>
      <c r="AH599" s="66">
        <f t="shared" si="100"/>
        <v>0</v>
      </c>
      <c r="AI599" s="66">
        <f t="shared" si="101"/>
        <v>2</v>
      </c>
      <c r="AJ599" s="66">
        <f t="shared" si="102"/>
        <v>0</v>
      </c>
      <c r="AK599" s="66">
        <f t="shared" si="103"/>
        <v>0</v>
      </c>
    </row>
    <row r="600" spans="1:37" ht="61.5" hidden="1" customHeight="1">
      <c r="A600" s="35" t="s">
        <v>1450</v>
      </c>
      <c r="B600" s="36" t="s">
        <v>344</v>
      </c>
      <c r="C600" s="37" t="s">
        <v>991</v>
      </c>
      <c r="D600" s="38">
        <v>118998</v>
      </c>
      <c r="E600" s="37" t="s">
        <v>1011</v>
      </c>
      <c r="F600" s="37" t="s">
        <v>1012</v>
      </c>
      <c r="G600" s="38">
        <v>7</v>
      </c>
      <c r="H600" s="38"/>
      <c r="I600" s="37" t="s">
        <v>74</v>
      </c>
      <c r="J600" s="38">
        <v>2</v>
      </c>
      <c r="K600" s="39">
        <v>4106081.3042499996</v>
      </c>
      <c r="L600" s="33"/>
      <c r="M600" s="32" t="s">
        <v>1484</v>
      </c>
      <c r="N600" s="62">
        <v>0</v>
      </c>
      <c r="O600" s="62">
        <v>0</v>
      </c>
      <c r="P600" s="65">
        <f t="shared" si="104"/>
        <v>0</v>
      </c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66">
        <f t="shared" si="105"/>
        <v>0</v>
      </c>
      <c r="AC600" s="66">
        <f t="shared" si="106"/>
        <v>0</v>
      </c>
      <c r="AD600" s="66">
        <f t="shared" si="107"/>
        <v>1</v>
      </c>
      <c r="AE600" s="66">
        <f t="shared" si="108"/>
        <v>0</v>
      </c>
      <c r="AF600" s="66">
        <f t="shared" si="109"/>
        <v>0</v>
      </c>
      <c r="AG600" s="66">
        <f t="shared" si="99"/>
        <v>0</v>
      </c>
      <c r="AH600" s="66">
        <f t="shared" si="100"/>
        <v>0</v>
      </c>
      <c r="AI600" s="66">
        <f t="shared" si="101"/>
        <v>2</v>
      </c>
      <c r="AJ600" s="66">
        <f t="shared" si="102"/>
        <v>0</v>
      </c>
      <c r="AK600" s="66">
        <f t="shared" si="103"/>
        <v>0</v>
      </c>
    </row>
    <row r="601" spans="1:37" ht="61.5" hidden="1" customHeight="1">
      <c r="A601" s="35" t="s">
        <v>1450</v>
      </c>
      <c r="B601" s="36" t="s">
        <v>344</v>
      </c>
      <c r="C601" s="37" t="s">
        <v>1282</v>
      </c>
      <c r="D601" s="38">
        <v>119872</v>
      </c>
      <c r="E601" s="37" t="s">
        <v>1283</v>
      </c>
      <c r="F601" s="37" t="s">
        <v>1284</v>
      </c>
      <c r="G601" s="38">
        <v>1</v>
      </c>
      <c r="H601" s="38">
        <v>1</v>
      </c>
      <c r="I601" s="37" t="s">
        <v>40</v>
      </c>
      <c r="J601" s="38">
        <v>8</v>
      </c>
      <c r="K601" s="39">
        <v>24130195.260524996</v>
      </c>
      <c r="L601" s="33"/>
      <c r="M601" s="32" t="s">
        <v>1503</v>
      </c>
      <c r="N601" s="62">
        <v>0.15</v>
      </c>
      <c r="O601" s="62">
        <v>0.15</v>
      </c>
      <c r="P601" s="65">
        <f t="shared" si="104"/>
        <v>0</v>
      </c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66">
        <f t="shared" si="105"/>
        <v>0</v>
      </c>
      <c r="AC601" s="66">
        <f t="shared" si="106"/>
        <v>0</v>
      </c>
      <c r="AD601" s="66">
        <f t="shared" si="107"/>
        <v>0</v>
      </c>
      <c r="AE601" s="66">
        <f t="shared" si="108"/>
        <v>1</v>
      </c>
      <c r="AF601" s="66">
        <f t="shared" si="109"/>
        <v>0</v>
      </c>
      <c r="AG601" s="66">
        <f t="shared" si="99"/>
        <v>0</v>
      </c>
      <c r="AH601" s="66">
        <f t="shared" si="100"/>
        <v>0</v>
      </c>
      <c r="AI601" s="66">
        <f t="shared" si="101"/>
        <v>0</v>
      </c>
      <c r="AJ601" s="66">
        <f t="shared" si="102"/>
        <v>8</v>
      </c>
      <c r="AK601" s="66">
        <f t="shared" si="103"/>
        <v>0</v>
      </c>
    </row>
    <row r="602" spans="1:37" ht="61.5" hidden="1" customHeight="1">
      <c r="A602" s="35" t="s">
        <v>1450</v>
      </c>
      <c r="B602" s="36" t="s">
        <v>344</v>
      </c>
      <c r="C602" s="37" t="s">
        <v>1282</v>
      </c>
      <c r="D602" s="38">
        <v>119869</v>
      </c>
      <c r="E602" s="37" t="s">
        <v>1285</v>
      </c>
      <c r="F602" s="37" t="s">
        <v>1284</v>
      </c>
      <c r="G602" s="38">
        <v>2</v>
      </c>
      <c r="H602" s="38">
        <v>1</v>
      </c>
      <c r="I602" s="37" t="s">
        <v>184</v>
      </c>
      <c r="J602" s="38">
        <v>6</v>
      </c>
      <c r="K602" s="39">
        <v>20265495.224574998</v>
      </c>
      <c r="L602" s="33"/>
      <c r="M602" s="32" t="s">
        <v>1503</v>
      </c>
      <c r="N602" s="62">
        <v>0.15</v>
      </c>
      <c r="O602" s="62">
        <v>0.15</v>
      </c>
      <c r="P602" s="65">
        <f t="shared" si="104"/>
        <v>0</v>
      </c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66">
        <f t="shared" si="105"/>
        <v>0</v>
      </c>
      <c r="AC602" s="66">
        <f t="shared" si="106"/>
        <v>0</v>
      </c>
      <c r="AD602" s="66">
        <f t="shared" si="107"/>
        <v>0</v>
      </c>
      <c r="AE602" s="66">
        <f t="shared" si="108"/>
        <v>1</v>
      </c>
      <c r="AF602" s="66">
        <f t="shared" si="109"/>
        <v>0</v>
      </c>
      <c r="AG602" s="66">
        <f t="shared" si="99"/>
        <v>0</v>
      </c>
      <c r="AH602" s="66">
        <f t="shared" si="100"/>
        <v>0</v>
      </c>
      <c r="AI602" s="66">
        <f t="shared" si="101"/>
        <v>0</v>
      </c>
      <c r="AJ602" s="66">
        <f t="shared" si="102"/>
        <v>6</v>
      </c>
      <c r="AK602" s="66">
        <f t="shared" si="103"/>
        <v>0</v>
      </c>
    </row>
    <row r="603" spans="1:37" ht="61.5" hidden="1" customHeight="1">
      <c r="A603" s="35" t="s">
        <v>1450</v>
      </c>
      <c r="B603" s="36" t="s">
        <v>344</v>
      </c>
      <c r="C603" s="37" t="s">
        <v>1013</v>
      </c>
      <c r="D603" s="38">
        <v>302929</v>
      </c>
      <c r="E603" s="37" t="s">
        <v>1014</v>
      </c>
      <c r="F603" s="37" t="s">
        <v>1015</v>
      </c>
      <c r="G603" s="38">
        <v>1</v>
      </c>
      <c r="H603" s="38">
        <v>1</v>
      </c>
      <c r="I603" s="37" t="s">
        <v>80</v>
      </c>
      <c r="J603" s="38">
        <v>4</v>
      </c>
      <c r="K603" s="39">
        <v>13311193.165425003</v>
      </c>
      <c r="L603" s="33"/>
      <c r="M603" s="32" t="s">
        <v>1503</v>
      </c>
      <c r="N603" s="62">
        <v>0.35</v>
      </c>
      <c r="O603" s="62">
        <v>0.7</v>
      </c>
      <c r="P603" s="65">
        <f t="shared" si="104"/>
        <v>0.35</v>
      </c>
      <c r="Q603" s="40"/>
      <c r="R603" s="40"/>
      <c r="S603" s="90" t="s">
        <v>1500</v>
      </c>
      <c r="T603" s="89" t="s">
        <v>1501</v>
      </c>
      <c r="U603" s="91">
        <v>43679</v>
      </c>
      <c r="V603" s="91">
        <v>43691</v>
      </c>
      <c r="W603" s="40"/>
      <c r="X603" s="40"/>
      <c r="Y603" s="40"/>
      <c r="Z603" s="40"/>
      <c r="AA603" s="40"/>
      <c r="AB603" s="66">
        <f t="shared" si="105"/>
        <v>0</v>
      </c>
      <c r="AC603" s="66">
        <f t="shared" si="106"/>
        <v>0</v>
      </c>
      <c r="AD603" s="66">
        <f t="shared" si="107"/>
        <v>0</v>
      </c>
      <c r="AE603" s="66">
        <f t="shared" si="108"/>
        <v>1</v>
      </c>
      <c r="AF603" s="66">
        <f t="shared" si="109"/>
        <v>0</v>
      </c>
      <c r="AG603" s="66">
        <f t="shared" si="99"/>
        <v>0</v>
      </c>
      <c r="AH603" s="66">
        <f t="shared" si="100"/>
        <v>0</v>
      </c>
      <c r="AI603" s="66">
        <f t="shared" si="101"/>
        <v>0</v>
      </c>
      <c r="AJ603" s="66">
        <f t="shared" si="102"/>
        <v>4</v>
      </c>
      <c r="AK603" s="66">
        <f t="shared" si="103"/>
        <v>0</v>
      </c>
    </row>
    <row r="604" spans="1:37" ht="61.5" hidden="1" customHeight="1">
      <c r="A604" s="35" t="s">
        <v>1451</v>
      </c>
      <c r="B604" s="36" t="s">
        <v>344</v>
      </c>
      <c r="C604" s="37" t="s">
        <v>1016</v>
      </c>
      <c r="D604" s="38">
        <v>322001</v>
      </c>
      <c r="E604" s="37" t="s">
        <v>1017</v>
      </c>
      <c r="F604" s="37" t="s">
        <v>1018</v>
      </c>
      <c r="G604" s="38">
        <v>5</v>
      </c>
      <c r="H604" s="38">
        <v>1</v>
      </c>
      <c r="I604" s="37" t="s">
        <v>19</v>
      </c>
      <c r="J604" s="38">
        <v>6</v>
      </c>
      <c r="K604" s="39">
        <v>11656095.169</v>
      </c>
      <c r="L604" s="33"/>
      <c r="M604" s="32" t="s">
        <v>1503</v>
      </c>
      <c r="N604" s="62">
        <v>0</v>
      </c>
      <c r="O604" s="62">
        <v>0</v>
      </c>
      <c r="P604" s="65">
        <f t="shared" si="104"/>
        <v>0</v>
      </c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66">
        <f t="shared" si="105"/>
        <v>0</v>
      </c>
      <c r="AC604" s="66">
        <f t="shared" si="106"/>
        <v>0</v>
      </c>
      <c r="AD604" s="66">
        <f t="shared" si="107"/>
        <v>0</v>
      </c>
      <c r="AE604" s="66">
        <f t="shared" si="108"/>
        <v>1</v>
      </c>
      <c r="AF604" s="66">
        <f t="shared" si="109"/>
        <v>0</v>
      </c>
      <c r="AG604" s="66">
        <f t="shared" si="99"/>
        <v>0</v>
      </c>
      <c r="AH604" s="66">
        <f t="shared" si="100"/>
        <v>0</v>
      </c>
      <c r="AI604" s="66">
        <f t="shared" si="101"/>
        <v>0</v>
      </c>
      <c r="AJ604" s="66">
        <f t="shared" si="102"/>
        <v>6</v>
      </c>
      <c r="AK604" s="66">
        <f t="shared" si="103"/>
        <v>0</v>
      </c>
    </row>
    <row r="605" spans="1:37" ht="61.5" hidden="1" customHeight="1">
      <c r="A605" s="35" t="s">
        <v>1450</v>
      </c>
      <c r="B605" s="36" t="s">
        <v>344</v>
      </c>
      <c r="C605" s="37" t="s">
        <v>1019</v>
      </c>
      <c r="D605" s="38"/>
      <c r="E605" s="37" t="s">
        <v>1023</v>
      </c>
      <c r="F605" s="37" t="s">
        <v>1021</v>
      </c>
      <c r="G605" s="38">
        <v>1</v>
      </c>
      <c r="H605" s="38">
        <v>1</v>
      </c>
      <c r="I605" s="37" t="s">
        <v>19</v>
      </c>
      <c r="J605" s="38">
        <v>6</v>
      </c>
      <c r="K605" s="39">
        <v>16295464.2279</v>
      </c>
      <c r="L605" s="33"/>
      <c r="M605" s="32" t="s">
        <v>1484</v>
      </c>
      <c r="N605" s="62">
        <v>0</v>
      </c>
      <c r="O605" s="62">
        <v>0</v>
      </c>
      <c r="P605" s="65">
        <f t="shared" si="104"/>
        <v>0</v>
      </c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66">
        <f t="shared" si="105"/>
        <v>0</v>
      </c>
      <c r="AC605" s="66">
        <f t="shared" si="106"/>
        <v>0</v>
      </c>
      <c r="AD605" s="66">
        <f t="shared" si="107"/>
        <v>1</v>
      </c>
      <c r="AE605" s="66">
        <f t="shared" si="108"/>
        <v>0</v>
      </c>
      <c r="AF605" s="66">
        <f t="shared" si="109"/>
        <v>0</v>
      </c>
      <c r="AG605" s="66">
        <f t="shared" si="99"/>
        <v>0</v>
      </c>
      <c r="AH605" s="66">
        <f t="shared" si="100"/>
        <v>0</v>
      </c>
      <c r="AI605" s="66">
        <f t="shared" si="101"/>
        <v>6</v>
      </c>
      <c r="AJ605" s="66">
        <f t="shared" si="102"/>
        <v>0</v>
      </c>
      <c r="AK605" s="66">
        <f t="shared" si="103"/>
        <v>0</v>
      </c>
    </row>
    <row r="606" spans="1:37" ht="61.5" hidden="1" customHeight="1">
      <c r="A606" s="35" t="s">
        <v>1450</v>
      </c>
      <c r="B606" s="36" t="s">
        <v>344</v>
      </c>
      <c r="C606" s="37" t="s">
        <v>1019</v>
      </c>
      <c r="D606" s="38">
        <v>120271</v>
      </c>
      <c r="E606" s="37" t="s">
        <v>1022</v>
      </c>
      <c r="F606" s="37" t="s">
        <v>1021</v>
      </c>
      <c r="G606" s="38">
        <v>1</v>
      </c>
      <c r="H606" s="38">
        <v>1</v>
      </c>
      <c r="I606" s="37" t="s">
        <v>219</v>
      </c>
      <c r="J606" s="38">
        <v>3</v>
      </c>
      <c r="K606" s="39">
        <v>5293200</v>
      </c>
      <c r="L606" s="33"/>
      <c r="M606" s="32" t="s">
        <v>1484</v>
      </c>
      <c r="N606" s="62">
        <v>0</v>
      </c>
      <c r="O606" s="62">
        <v>0</v>
      </c>
      <c r="P606" s="65">
        <f t="shared" si="104"/>
        <v>0</v>
      </c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66">
        <f t="shared" si="105"/>
        <v>0</v>
      </c>
      <c r="AC606" s="66">
        <f t="shared" si="106"/>
        <v>0</v>
      </c>
      <c r="AD606" s="66">
        <f t="shared" si="107"/>
        <v>1</v>
      </c>
      <c r="AE606" s="66">
        <f t="shared" si="108"/>
        <v>0</v>
      </c>
      <c r="AF606" s="66">
        <f t="shared" si="109"/>
        <v>0</v>
      </c>
      <c r="AG606" s="66">
        <f t="shared" si="99"/>
        <v>0</v>
      </c>
      <c r="AH606" s="66">
        <f t="shared" si="100"/>
        <v>0</v>
      </c>
      <c r="AI606" s="66">
        <f t="shared" si="101"/>
        <v>3</v>
      </c>
      <c r="AJ606" s="66">
        <f t="shared" si="102"/>
        <v>0</v>
      </c>
      <c r="AK606" s="66">
        <f t="shared" si="103"/>
        <v>0</v>
      </c>
    </row>
    <row r="607" spans="1:37" ht="61.5" hidden="1" customHeight="1">
      <c r="A607" s="35" t="s">
        <v>1450</v>
      </c>
      <c r="B607" s="36" t="s">
        <v>344</v>
      </c>
      <c r="C607" s="37" t="s">
        <v>1019</v>
      </c>
      <c r="D607" s="38">
        <v>189509</v>
      </c>
      <c r="E607" s="37" t="s">
        <v>1020</v>
      </c>
      <c r="F607" s="37" t="s">
        <v>1021</v>
      </c>
      <c r="G607" s="38">
        <v>1</v>
      </c>
      <c r="H607" s="38">
        <v>1</v>
      </c>
      <c r="I607" s="37" t="s">
        <v>74</v>
      </c>
      <c r="J607" s="38">
        <v>2</v>
      </c>
      <c r="K607" s="39">
        <v>4411000</v>
      </c>
      <c r="L607" s="33"/>
      <c r="M607" s="32" t="s">
        <v>1484</v>
      </c>
      <c r="N607" s="62">
        <v>0</v>
      </c>
      <c r="O607" s="62">
        <v>0</v>
      </c>
      <c r="P607" s="65">
        <f t="shared" si="104"/>
        <v>0</v>
      </c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66">
        <f t="shared" si="105"/>
        <v>0</v>
      </c>
      <c r="AC607" s="66">
        <f t="shared" si="106"/>
        <v>0</v>
      </c>
      <c r="AD607" s="66">
        <f t="shared" si="107"/>
        <v>1</v>
      </c>
      <c r="AE607" s="66">
        <f t="shared" si="108"/>
        <v>0</v>
      </c>
      <c r="AF607" s="66">
        <f t="shared" si="109"/>
        <v>0</v>
      </c>
      <c r="AG607" s="66">
        <f t="shared" si="99"/>
        <v>0</v>
      </c>
      <c r="AH607" s="66">
        <f t="shared" si="100"/>
        <v>0</v>
      </c>
      <c r="AI607" s="66">
        <f t="shared" si="101"/>
        <v>2</v>
      </c>
      <c r="AJ607" s="66">
        <f t="shared" si="102"/>
        <v>0</v>
      </c>
      <c r="AK607" s="66">
        <f t="shared" si="103"/>
        <v>0</v>
      </c>
    </row>
    <row r="608" spans="1:37" ht="61.5" hidden="1" customHeight="1">
      <c r="A608" s="35" t="s">
        <v>1451</v>
      </c>
      <c r="B608" s="36" t="s">
        <v>344</v>
      </c>
      <c r="C608" s="37" t="s">
        <v>1292</v>
      </c>
      <c r="D608" s="38">
        <v>303194</v>
      </c>
      <c r="E608" s="37" t="s">
        <v>1293</v>
      </c>
      <c r="F608" s="37" t="s">
        <v>1294</v>
      </c>
      <c r="G608" s="38">
        <v>6</v>
      </c>
      <c r="H608" s="38">
        <v>1</v>
      </c>
      <c r="I608" s="37" t="s">
        <v>40</v>
      </c>
      <c r="J608" s="38">
        <v>8</v>
      </c>
      <c r="K608" s="39">
        <v>18426169.346999995</v>
      </c>
      <c r="L608" s="33"/>
      <c r="M608" s="32" t="s">
        <v>1484</v>
      </c>
      <c r="N608" s="62">
        <v>0</v>
      </c>
      <c r="O608" s="62">
        <v>0</v>
      </c>
      <c r="P608" s="65">
        <f t="shared" si="104"/>
        <v>0</v>
      </c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66">
        <f t="shared" si="105"/>
        <v>0</v>
      </c>
      <c r="AC608" s="66">
        <f t="shared" si="106"/>
        <v>0</v>
      </c>
      <c r="AD608" s="66">
        <f t="shared" si="107"/>
        <v>1</v>
      </c>
      <c r="AE608" s="66">
        <f t="shared" si="108"/>
        <v>0</v>
      </c>
      <c r="AF608" s="66">
        <f t="shared" si="109"/>
        <v>0</v>
      </c>
      <c r="AG608" s="66">
        <f t="shared" si="99"/>
        <v>0</v>
      </c>
      <c r="AH608" s="66">
        <f t="shared" si="100"/>
        <v>0</v>
      </c>
      <c r="AI608" s="66">
        <f t="shared" si="101"/>
        <v>8</v>
      </c>
      <c r="AJ608" s="66">
        <f t="shared" si="102"/>
        <v>0</v>
      </c>
      <c r="AK608" s="66">
        <f t="shared" si="103"/>
        <v>0</v>
      </c>
    </row>
    <row r="609" spans="1:37" ht="61.5" hidden="1" customHeight="1">
      <c r="A609" s="35" t="s">
        <v>1450</v>
      </c>
      <c r="B609" s="36" t="s">
        <v>344</v>
      </c>
      <c r="C609" s="37" t="s">
        <v>351</v>
      </c>
      <c r="D609" s="38">
        <v>120320</v>
      </c>
      <c r="E609" s="37" t="s">
        <v>353</v>
      </c>
      <c r="F609" s="37" t="s">
        <v>354</v>
      </c>
      <c r="G609" s="38">
        <v>1</v>
      </c>
      <c r="H609" s="38">
        <v>1</v>
      </c>
      <c r="I609" s="37" t="s">
        <v>42</v>
      </c>
      <c r="J609" s="38">
        <v>16</v>
      </c>
      <c r="K609" s="39">
        <v>43641963.977875009</v>
      </c>
      <c r="L609" s="33"/>
      <c r="M609" s="32" t="s">
        <v>1484</v>
      </c>
      <c r="N609" s="62">
        <v>0</v>
      </c>
      <c r="O609" s="62">
        <v>0</v>
      </c>
      <c r="P609" s="65">
        <f t="shared" si="104"/>
        <v>0</v>
      </c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66">
        <f t="shared" si="105"/>
        <v>0</v>
      </c>
      <c r="AC609" s="66">
        <f t="shared" si="106"/>
        <v>0</v>
      </c>
      <c r="AD609" s="66">
        <f t="shared" si="107"/>
        <v>1</v>
      </c>
      <c r="AE609" s="66">
        <f t="shared" si="108"/>
        <v>0</v>
      </c>
      <c r="AF609" s="66">
        <f t="shared" si="109"/>
        <v>0</v>
      </c>
      <c r="AG609" s="66">
        <f t="shared" si="99"/>
        <v>0</v>
      </c>
      <c r="AH609" s="66">
        <f t="shared" si="100"/>
        <v>0</v>
      </c>
      <c r="AI609" s="66">
        <f t="shared" si="101"/>
        <v>16</v>
      </c>
      <c r="AJ609" s="66">
        <f t="shared" si="102"/>
        <v>0</v>
      </c>
      <c r="AK609" s="66">
        <f t="shared" si="103"/>
        <v>0</v>
      </c>
    </row>
    <row r="610" spans="1:37" ht="61.5" hidden="1" customHeight="1">
      <c r="A610" s="35" t="s">
        <v>1450</v>
      </c>
      <c r="B610" s="36" t="s">
        <v>344</v>
      </c>
      <c r="C610" s="37" t="s">
        <v>351</v>
      </c>
      <c r="D610" s="38">
        <v>120049</v>
      </c>
      <c r="E610" s="37" t="s">
        <v>1027</v>
      </c>
      <c r="F610" s="37" t="s">
        <v>1028</v>
      </c>
      <c r="G610" s="38">
        <v>1</v>
      </c>
      <c r="H610" s="38">
        <v>1</v>
      </c>
      <c r="I610" s="37" t="s">
        <v>219</v>
      </c>
      <c r="J610" s="38">
        <v>3</v>
      </c>
      <c r="K610" s="39">
        <v>5293200</v>
      </c>
      <c r="L610" s="33"/>
      <c r="M610" s="32" t="s">
        <v>1484</v>
      </c>
      <c r="N610" s="62">
        <v>0</v>
      </c>
      <c r="O610" s="62">
        <v>0</v>
      </c>
      <c r="P610" s="65">
        <f t="shared" si="104"/>
        <v>0</v>
      </c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66">
        <f t="shared" si="105"/>
        <v>0</v>
      </c>
      <c r="AC610" s="66">
        <f t="shared" si="106"/>
        <v>0</v>
      </c>
      <c r="AD610" s="66">
        <f t="shared" si="107"/>
        <v>1</v>
      </c>
      <c r="AE610" s="66">
        <f t="shared" si="108"/>
        <v>0</v>
      </c>
      <c r="AF610" s="66">
        <f t="shared" si="109"/>
        <v>0</v>
      </c>
      <c r="AG610" s="66">
        <f t="shared" si="99"/>
        <v>0</v>
      </c>
      <c r="AH610" s="66">
        <f t="shared" si="100"/>
        <v>0</v>
      </c>
      <c r="AI610" s="66">
        <f t="shared" si="101"/>
        <v>3</v>
      </c>
      <c r="AJ610" s="66">
        <f t="shared" si="102"/>
        <v>0</v>
      </c>
      <c r="AK610" s="66">
        <f t="shared" si="103"/>
        <v>0</v>
      </c>
    </row>
    <row r="611" spans="1:37" ht="61.5" hidden="1" customHeight="1">
      <c r="A611" s="35" t="s">
        <v>1450</v>
      </c>
      <c r="B611" s="36" t="s">
        <v>344</v>
      </c>
      <c r="C611" s="37" t="s">
        <v>351</v>
      </c>
      <c r="D611" s="38">
        <v>120052</v>
      </c>
      <c r="E611" s="37" t="s">
        <v>1024</v>
      </c>
      <c r="F611" s="37" t="s">
        <v>352</v>
      </c>
      <c r="G611" s="38">
        <v>1</v>
      </c>
      <c r="H611" s="38">
        <v>1</v>
      </c>
      <c r="I611" s="37" t="s">
        <v>126</v>
      </c>
      <c r="J611" s="38">
        <v>2</v>
      </c>
      <c r="K611" s="39">
        <v>4451100</v>
      </c>
      <c r="L611" s="33"/>
      <c r="M611" s="32" t="s">
        <v>1484</v>
      </c>
      <c r="N611" s="62">
        <v>0</v>
      </c>
      <c r="O611" s="62">
        <v>0</v>
      </c>
      <c r="P611" s="65">
        <f t="shared" si="104"/>
        <v>0</v>
      </c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66">
        <f t="shared" si="105"/>
        <v>0</v>
      </c>
      <c r="AC611" s="66">
        <f t="shared" si="106"/>
        <v>0</v>
      </c>
      <c r="AD611" s="66">
        <f t="shared" si="107"/>
        <v>1</v>
      </c>
      <c r="AE611" s="66">
        <f t="shared" si="108"/>
        <v>0</v>
      </c>
      <c r="AF611" s="66">
        <f t="shared" si="109"/>
        <v>0</v>
      </c>
      <c r="AG611" s="66">
        <f t="shared" si="99"/>
        <v>0</v>
      </c>
      <c r="AH611" s="66">
        <f t="shared" si="100"/>
        <v>0</v>
      </c>
      <c r="AI611" s="66">
        <f t="shared" si="101"/>
        <v>2</v>
      </c>
      <c r="AJ611" s="66">
        <f t="shared" si="102"/>
        <v>0</v>
      </c>
      <c r="AK611" s="66">
        <f t="shared" si="103"/>
        <v>0</v>
      </c>
    </row>
    <row r="612" spans="1:37" ht="61.5" hidden="1" customHeight="1">
      <c r="A612" s="35" t="s">
        <v>1450</v>
      </c>
      <c r="B612" s="36" t="s">
        <v>344</v>
      </c>
      <c r="C612" s="37" t="s">
        <v>351</v>
      </c>
      <c r="D612" s="38">
        <v>120592</v>
      </c>
      <c r="E612" s="37" t="s">
        <v>1025</v>
      </c>
      <c r="F612" s="37" t="s">
        <v>1026</v>
      </c>
      <c r="G612" s="38">
        <v>1</v>
      </c>
      <c r="H612" s="38">
        <v>1</v>
      </c>
      <c r="I612" s="37" t="s">
        <v>910</v>
      </c>
      <c r="J612" s="38">
        <v>9</v>
      </c>
      <c r="K612" s="39">
        <v>15047108.922400003</v>
      </c>
      <c r="L612" s="33"/>
      <c r="M612" s="32" t="s">
        <v>1484</v>
      </c>
      <c r="N612" s="62">
        <v>0</v>
      </c>
      <c r="O612" s="62">
        <v>0</v>
      </c>
      <c r="P612" s="65">
        <f t="shared" si="104"/>
        <v>0</v>
      </c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66">
        <f t="shared" si="105"/>
        <v>0</v>
      </c>
      <c r="AC612" s="66">
        <f t="shared" si="106"/>
        <v>0</v>
      </c>
      <c r="AD612" s="66">
        <f t="shared" si="107"/>
        <v>1</v>
      </c>
      <c r="AE612" s="66">
        <f t="shared" si="108"/>
        <v>0</v>
      </c>
      <c r="AF612" s="66">
        <f t="shared" si="109"/>
        <v>0</v>
      </c>
      <c r="AG612" s="66">
        <f t="shared" si="99"/>
        <v>0</v>
      </c>
      <c r="AH612" s="66">
        <f t="shared" si="100"/>
        <v>0</v>
      </c>
      <c r="AI612" s="66">
        <f t="shared" si="101"/>
        <v>9</v>
      </c>
      <c r="AJ612" s="66">
        <f t="shared" si="102"/>
        <v>0</v>
      </c>
      <c r="AK612" s="66">
        <f t="shared" si="103"/>
        <v>0</v>
      </c>
    </row>
    <row r="613" spans="1:37" ht="61.5" hidden="1" customHeight="1">
      <c r="A613" s="35" t="s">
        <v>1450</v>
      </c>
      <c r="B613" s="36" t="s">
        <v>344</v>
      </c>
      <c r="C613" s="37" t="s">
        <v>351</v>
      </c>
      <c r="D613" s="38">
        <v>120341</v>
      </c>
      <c r="E613" s="37" t="s">
        <v>1029</v>
      </c>
      <c r="F613" s="37" t="s">
        <v>1030</v>
      </c>
      <c r="G613" s="38">
        <v>2</v>
      </c>
      <c r="H613" s="38">
        <v>1</v>
      </c>
      <c r="I613" s="37" t="s">
        <v>74</v>
      </c>
      <c r="J613" s="38">
        <v>2</v>
      </c>
      <c r="K613" s="39">
        <v>3428791.6827000007</v>
      </c>
      <c r="L613" s="33"/>
      <c r="M613" s="32" t="s">
        <v>1484</v>
      </c>
      <c r="N613" s="62">
        <v>0</v>
      </c>
      <c r="O613" s="62">
        <v>0</v>
      </c>
      <c r="P613" s="65">
        <f t="shared" si="104"/>
        <v>0</v>
      </c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66">
        <f t="shared" si="105"/>
        <v>0</v>
      </c>
      <c r="AC613" s="66">
        <f t="shared" si="106"/>
        <v>0</v>
      </c>
      <c r="AD613" s="66">
        <f t="shared" si="107"/>
        <v>1</v>
      </c>
      <c r="AE613" s="66">
        <f t="shared" si="108"/>
        <v>0</v>
      </c>
      <c r="AF613" s="66">
        <f t="shared" si="109"/>
        <v>0</v>
      </c>
      <c r="AG613" s="66">
        <f t="shared" si="99"/>
        <v>0</v>
      </c>
      <c r="AH613" s="66">
        <f t="shared" si="100"/>
        <v>0</v>
      </c>
      <c r="AI613" s="66">
        <f t="shared" si="101"/>
        <v>2</v>
      </c>
      <c r="AJ613" s="66">
        <f t="shared" si="102"/>
        <v>0</v>
      </c>
      <c r="AK613" s="66">
        <f t="shared" si="103"/>
        <v>0</v>
      </c>
    </row>
    <row r="614" spans="1:37" ht="61.5" hidden="1" customHeight="1">
      <c r="A614" s="35" t="s">
        <v>1450</v>
      </c>
      <c r="B614" s="36" t="s">
        <v>344</v>
      </c>
      <c r="C614" s="37" t="s">
        <v>351</v>
      </c>
      <c r="D614" s="38">
        <v>120342</v>
      </c>
      <c r="E614" s="37" t="s">
        <v>1031</v>
      </c>
      <c r="F614" s="37" t="s">
        <v>1030</v>
      </c>
      <c r="G614" s="38">
        <v>2</v>
      </c>
      <c r="H614" s="38">
        <v>1</v>
      </c>
      <c r="I614" s="37" t="s">
        <v>76</v>
      </c>
      <c r="J614" s="38">
        <v>3</v>
      </c>
      <c r="K614" s="39">
        <v>5301439.4572750013</v>
      </c>
      <c r="L614" s="33"/>
      <c r="M614" s="32" t="s">
        <v>1484</v>
      </c>
      <c r="N614" s="62">
        <v>0</v>
      </c>
      <c r="O614" s="62">
        <v>0</v>
      </c>
      <c r="P614" s="65">
        <f t="shared" si="104"/>
        <v>0</v>
      </c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66">
        <f t="shared" si="105"/>
        <v>0</v>
      </c>
      <c r="AC614" s="66">
        <f t="shared" si="106"/>
        <v>0</v>
      </c>
      <c r="AD614" s="66">
        <f t="shared" si="107"/>
        <v>1</v>
      </c>
      <c r="AE614" s="66">
        <f t="shared" si="108"/>
        <v>0</v>
      </c>
      <c r="AF614" s="66">
        <f t="shared" si="109"/>
        <v>0</v>
      </c>
      <c r="AG614" s="66">
        <f t="shared" si="99"/>
        <v>0</v>
      </c>
      <c r="AH614" s="66">
        <f t="shared" si="100"/>
        <v>0</v>
      </c>
      <c r="AI614" s="66">
        <f t="shared" si="101"/>
        <v>3</v>
      </c>
      <c r="AJ614" s="66">
        <f t="shared" si="102"/>
        <v>0</v>
      </c>
      <c r="AK614" s="66">
        <f t="shared" si="103"/>
        <v>0</v>
      </c>
    </row>
    <row r="615" spans="1:37" ht="61.5" hidden="1" customHeight="1">
      <c r="A615" s="35" t="s">
        <v>1452</v>
      </c>
      <c r="B615" s="36" t="s">
        <v>344</v>
      </c>
      <c r="C615" s="37" t="s">
        <v>351</v>
      </c>
      <c r="D615" s="38">
        <v>303224</v>
      </c>
      <c r="E615" s="37" t="s">
        <v>359</v>
      </c>
      <c r="F615" s="37" t="s">
        <v>358</v>
      </c>
      <c r="G615" s="38">
        <v>3</v>
      </c>
      <c r="H615" s="38">
        <v>1</v>
      </c>
      <c r="I615" s="37" t="s">
        <v>360</v>
      </c>
      <c r="J615" s="38">
        <v>4</v>
      </c>
      <c r="K615" s="39">
        <v>17734607.173049994</v>
      </c>
      <c r="L615" s="33"/>
      <c r="M615" s="32" t="s">
        <v>1484</v>
      </c>
      <c r="N615" s="62">
        <v>0</v>
      </c>
      <c r="O615" s="62">
        <v>0</v>
      </c>
      <c r="P615" s="65">
        <f t="shared" si="104"/>
        <v>0</v>
      </c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66">
        <f t="shared" si="105"/>
        <v>0</v>
      </c>
      <c r="AC615" s="66">
        <f t="shared" si="106"/>
        <v>0</v>
      </c>
      <c r="AD615" s="66">
        <f t="shared" si="107"/>
        <v>1</v>
      </c>
      <c r="AE615" s="66">
        <f t="shared" si="108"/>
        <v>0</v>
      </c>
      <c r="AF615" s="66">
        <f t="shared" si="109"/>
        <v>0</v>
      </c>
      <c r="AG615" s="66">
        <f t="shared" si="99"/>
        <v>0</v>
      </c>
      <c r="AH615" s="66">
        <f t="shared" si="100"/>
        <v>0</v>
      </c>
      <c r="AI615" s="66">
        <f t="shared" si="101"/>
        <v>4</v>
      </c>
      <c r="AJ615" s="66">
        <f t="shared" si="102"/>
        <v>0</v>
      </c>
      <c r="AK615" s="66">
        <f t="shared" si="103"/>
        <v>0</v>
      </c>
    </row>
    <row r="616" spans="1:37" ht="61.5" hidden="1" customHeight="1">
      <c r="A616" s="35" t="s">
        <v>1450</v>
      </c>
      <c r="B616" s="36" t="s">
        <v>344</v>
      </c>
      <c r="C616" s="37" t="s">
        <v>351</v>
      </c>
      <c r="D616" s="38">
        <v>120507</v>
      </c>
      <c r="E616" s="37" t="s">
        <v>1032</v>
      </c>
      <c r="F616" s="37" t="s">
        <v>362</v>
      </c>
      <c r="G616" s="38">
        <v>3</v>
      </c>
      <c r="H616" s="38">
        <v>1</v>
      </c>
      <c r="I616" s="37" t="s">
        <v>126</v>
      </c>
      <c r="J616" s="38">
        <v>2</v>
      </c>
      <c r="K616" s="39">
        <v>3905461.3050000006</v>
      </c>
      <c r="L616" s="33"/>
      <c r="M616" s="32" t="s">
        <v>1484</v>
      </c>
      <c r="N616" s="62">
        <v>0</v>
      </c>
      <c r="O616" s="62">
        <v>0</v>
      </c>
      <c r="P616" s="65">
        <f t="shared" si="104"/>
        <v>0</v>
      </c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66">
        <f t="shared" si="105"/>
        <v>0</v>
      </c>
      <c r="AC616" s="66">
        <f t="shared" si="106"/>
        <v>0</v>
      </c>
      <c r="AD616" s="66">
        <f t="shared" si="107"/>
        <v>1</v>
      </c>
      <c r="AE616" s="66">
        <f t="shared" si="108"/>
        <v>0</v>
      </c>
      <c r="AF616" s="66">
        <f t="shared" si="109"/>
        <v>0</v>
      </c>
      <c r="AG616" s="66">
        <f t="shared" si="99"/>
        <v>0</v>
      </c>
      <c r="AH616" s="66">
        <f t="shared" si="100"/>
        <v>0</v>
      </c>
      <c r="AI616" s="66">
        <f t="shared" si="101"/>
        <v>2</v>
      </c>
      <c r="AJ616" s="66">
        <f t="shared" si="102"/>
        <v>0</v>
      </c>
      <c r="AK616" s="66">
        <f t="shared" si="103"/>
        <v>0</v>
      </c>
    </row>
    <row r="617" spans="1:37" ht="61.5" hidden="1" customHeight="1">
      <c r="A617" s="35" t="s">
        <v>1452</v>
      </c>
      <c r="B617" s="36" t="s">
        <v>344</v>
      </c>
      <c r="C617" s="37" t="s">
        <v>351</v>
      </c>
      <c r="D617" s="38">
        <v>303263</v>
      </c>
      <c r="E617" s="37" t="s">
        <v>363</v>
      </c>
      <c r="F617" s="37" t="s">
        <v>362</v>
      </c>
      <c r="G617" s="38">
        <v>3</v>
      </c>
      <c r="H617" s="38">
        <v>1</v>
      </c>
      <c r="I617" s="37" t="s">
        <v>361</v>
      </c>
      <c r="J617" s="38">
        <v>4</v>
      </c>
      <c r="K617" s="39">
        <v>17630490.109500006</v>
      </c>
      <c r="L617" s="33"/>
      <c r="M617" s="32" t="s">
        <v>1484</v>
      </c>
      <c r="N617" s="62">
        <v>0</v>
      </c>
      <c r="O617" s="62">
        <v>0</v>
      </c>
      <c r="P617" s="65">
        <f t="shared" si="104"/>
        <v>0</v>
      </c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66">
        <f t="shared" si="105"/>
        <v>0</v>
      </c>
      <c r="AC617" s="66">
        <f t="shared" si="106"/>
        <v>0</v>
      </c>
      <c r="AD617" s="66">
        <f t="shared" si="107"/>
        <v>1</v>
      </c>
      <c r="AE617" s="66">
        <f t="shared" si="108"/>
        <v>0</v>
      </c>
      <c r="AF617" s="66">
        <f t="shared" si="109"/>
        <v>0</v>
      </c>
      <c r="AG617" s="66">
        <f t="shared" si="99"/>
        <v>0</v>
      </c>
      <c r="AH617" s="66">
        <f t="shared" si="100"/>
        <v>0</v>
      </c>
      <c r="AI617" s="66">
        <f t="shared" si="101"/>
        <v>4</v>
      </c>
      <c r="AJ617" s="66">
        <f t="shared" si="102"/>
        <v>0</v>
      </c>
      <c r="AK617" s="66">
        <f t="shared" si="103"/>
        <v>0</v>
      </c>
    </row>
    <row r="618" spans="1:37" ht="61.5" hidden="1" customHeight="1">
      <c r="A618" s="35" t="s">
        <v>1450</v>
      </c>
      <c r="B618" s="36" t="s">
        <v>344</v>
      </c>
      <c r="C618" s="37" t="s">
        <v>351</v>
      </c>
      <c r="D618" s="38">
        <v>120459</v>
      </c>
      <c r="E618" s="37" t="s">
        <v>365</v>
      </c>
      <c r="F618" s="37" t="s">
        <v>364</v>
      </c>
      <c r="G618" s="38">
        <v>3</v>
      </c>
      <c r="H618" s="38">
        <v>1</v>
      </c>
      <c r="I618" s="37" t="s">
        <v>19</v>
      </c>
      <c r="J618" s="38">
        <v>6</v>
      </c>
      <c r="K618" s="39">
        <v>11785558.440050002</v>
      </c>
      <c r="L618" s="33"/>
      <c r="M618" s="32" t="s">
        <v>1484</v>
      </c>
      <c r="N618" s="62">
        <v>0</v>
      </c>
      <c r="O618" s="62">
        <v>0</v>
      </c>
      <c r="P618" s="65">
        <f t="shared" si="104"/>
        <v>0</v>
      </c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66">
        <f t="shared" si="105"/>
        <v>0</v>
      </c>
      <c r="AC618" s="66">
        <f t="shared" si="106"/>
        <v>0</v>
      </c>
      <c r="AD618" s="66">
        <f t="shared" si="107"/>
        <v>1</v>
      </c>
      <c r="AE618" s="66">
        <f t="shared" si="108"/>
        <v>0</v>
      </c>
      <c r="AF618" s="66">
        <f t="shared" si="109"/>
        <v>0</v>
      </c>
      <c r="AG618" s="66">
        <f t="shared" si="99"/>
        <v>0</v>
      </c>
      <c r="AH618" s="66">
        <f t="shared" si="100"/>
        <v>0</v>
      </c>
      <c r="AI618" s="66">
        <f t="shared" si="101"/>
        <v>6</v>
      </c>
      <c r="AJ618" s="66">
        <f t="shared" si="102"/>
        <v>0</v>
      </c>
      <c r="AK618" s="66">
        <f t="shared" si="103"/>
        <v>0</v>
      </c>
    </row>
    <row r="619" spans="1:37" ht="61.5" hidden="1" customHeight="1">
      <c r="A619" s="35" t="s">
        <v>1450</v>
      </c>
      <c r="B619" s="36" t="s">
        <v>344</v>
      </c>
      <c r="C619" s="37" t="s">
        <v>351</v>
      </c>
      <c r="D619" s="38">
        <v>120461</v>
      </c>
      <c r="E619" s="37" t="s">
        <v>366</v>
      </c>
      <c r="F619" s="37" t="s">
        <v>364</v>
      </c>
      <c r="G619" s="38">
        <v>3</v>
      </c>
      <c r="H619" s="38">
        <v>1</v>
      </c>
      <c r="I619" s="37" t="s">
        <v>19</v>
      </c>
      <c r="J619" s="38">
        <v>6</v>
      </c>
      <c r="K619" s="39">
        <v>14329571.9133</v>
      </c>
      <c r="L619" s="33"/>
      <c r="M619" s="32" t="s">
        <v>1484</v>
      </c>
      <c r="N619" s="62">
        <v>0</v>
      </c>
      <c r="O619" s="62">
        <v>0</v>
      </c>
      <c r="P619" s="65">
        <f t="shared" si="104"/>
        <v>0</v>
      </c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66">
        <f t="shared" si="105"/>
        <v>0</v>
      </c>
      <c r="AC619" s="66">
        <f t="shared" si="106"/>
        <v>0</v>
      </c>
      <c r="AD619" s="66">
        <f t="shared" si="107"/>
        <v>1</v>
      </c>
      <c r="AE619" s="66">
        <f t="shared" si="108"/>
        <v>0</v>
      </c>
      <c r="AF619" s="66">
        <f t="shared" si="109"/>
        <v>0</v>
      </c>
      <c r="AG619" s="66">
        <f t="shared" si="99"/>
        <v>0</v>
      </c>
      <c r="AH619" s="66">
        <f t="shared" si="100"/>
        <v>0</v>
      </c>
      <c r="AI619" s="66">
        <f t="shared" si="101"/>
        <v>6</v>
      </c>
      <c r="AJ619" s="66">
        <f t="shared" si="102"/>
        <v>0</v>
      </c>
      <c r="AK619" s="66">
        <f t="shared" si="103"/>
        <v>0</v>
      </c>
    </row>
    <row r="620" spans="1:37" ht="61.5" hidden="1" customHeight="1">
      <c r="A620" s="35" t="s">
        <v>1452</v>
      </c>
      <c r="B620" s="36" t="s">
        <v>344</v>
      </c>
      <c r="C620" s="37" t="s">
        <v>351</v>
      </c>
      <c r="D620" s="38">
        <v>303267</v>
      </c>
      <c r="E620" s="37" t="s">
        <v>356</v>
      </c>
      <c r="F620" s="37" t="s">
        <v>355</v>
      </c>
      <c r="G620" s="38">
        <v>3</v>
      </c>
      <c r="H620" s="38">
        <v>1</v>
      </c>
      <c r="I620" s="37" t="s">
        <v>357</v>
      </c>
      <c r="J620" s="38">
        <v>4</v>
      </c>
      <c r="K620" s="39">
        <v>17603469.596675001</v>
      </c>
      <c r="L620" s="33"/>
      <c r="M620" s="32" t="s">
        <v>1484</v>
      </c>
      <c r="N620" s="62">
        <v>0</v>
      </c>
      <c r="O620" s="62">
        <v>0</v>
      </c>
      <c r="P620" s="65">
        <f t="shared" si="104"/>
        <v>0</v>
      </c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66">
        <f t="shared" si="105"/>
        <v>0</v>
      </c>
      <c r="AC620" s="66">
        <f t="shared" si="106"/>
        <v>0</v>
      </c>
      <c r="AD620" s="66">
        <f t="shared" si="107"/>
        <v>1</v>
      </c>
      <c r="AE620" s="66">
        <f t="shared" si="108"/>
        <v>0</v>
      </c>
      <c r="AF620" s="66">
        <f t="shared" si="109"/>
        <v>0</v>
      </c>
      <c r="AG620" s="66">
        <f t="shared" si="99"/>
        <v>0</v>
      </c>
      <c r="AH620" s="66">
        <f t="shared" si="100"/>
        <v>0</v>
      </c>
      <c r="AI620" s="66">
        <f t="shared" si="101"/>
        <v>4</v>
      </c>
      <c r="AJ620" s="66">
        <f t="shared" si="102"/>
        <v>0</v>
      </c>
      <c r="AK620" s="66">
        <f t="shared" si="103"/>
        <v>0</v>
      </c>
    </row>
    <row r="621" spans="1:37" ht="61.5" hidden="1" customHeight="1">
      <c r="A621" s="35" t="s">
        <v>1452</v>
      </c>
      <c r="B621" s="36" t="s">
        <v>344</v>
      </c>
      <c r="C621" s="37" t="s">
        <v>351</v>
      </c>
      <c r="D621" s="38">
        <v>361077</v>
      </c>
      <c r="E621" s="37" t="s">
        <v>368</v>
      </c>
      <c r="F621" s="37" t="s">
        <v>367</v>
      </c>
      <c r="G621" s="38">
        <v>3</v>
      </c>
      <c r="H621" s="38">
        <v>1</v>
      </c>
      <c r="I621" s="37" t="s">
        <v>369</v>
      </c>
      <c r="J621" s="38">
        <v>10</v>
      </c>
      <c r="K621" s="39">
        <v>38548062.792400002</v>
      </c>
      <c r="L621" s="33"/>
      <c r="M621" s="32" t="s">
        <v>1484</v>
      </c>
      <c r="N621" s="62">
        <v>0</v>
      </c>
      <c r="O621" s="62">
        <v>0</v>
      </c>
      <c r="P621" s="65">
        <f t="shared" si="104"/>
        <v>0</v>
      </c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66">
        <f t="shared" si="105"/>
        <v>0</v>
      </c>
      <c r="AC621" s="66">
        <f t="shared" si="106"/>
        <v>0</v>
      </c>
      <c r="AD621" s="66">
        <f t="shared" si="107"/>
        <v>1</v>
      </c>
      <c r="AE621" s="66">
        <f t="shared" si="108"/>
        <v>0</v>
      </c>
      <c r="AF621" s="66">
        <f t="shared" si="109"/>
        <v>0</v>
      </c>
      <c r="AG621" s="66">
        <f t="shared" si="99"/>
        <v>0</v>
      </c>
      <c r="AH621" s="66">
        <f t="shared" si="100"/>
        <v>0</v>
      </c>
      <c r="AI621" s="66">
        <f t="shared" si="101"/>
        <v>10</v>
      </c>
      <c r="AJ621" s="66">
        <f t="shared" si="102"/>
        <v>0</v>
      </c>
      <c r="AK621" s="66">
        <f t="shared" si="103"/>
        <v>0</v>
      </c>
    </row>
    <row r="622" spans="1:37" ht="61.5" hidden="1" customHeight="1">
      <c r="A622" s="35" t="s">
        <v>1452</v>
      </c>
      <c r="B622" s="36" t="s">
        <v>344</v>
      </c>
      <c r="C622" s="37" t="s">
        <v>473</v>
      </c>
      <c r="D622" s="38">
        <v>303303</v>
      </c>
      <c r="E622" s="37" t="s">
        <v>476</v>
      </c>
      <c r="F622" s="37" t="s">
        <v>477</v>
      </c>
      <c r="G622" s="38">
        <v>0</v>
      </c>
      <c r="H622" s="38">
        <v>1</v>
      </c>
      <c r="I622" s="37" t="s">
        <v>478</v>
      </c>
      <c r="J622" s="38">
        <v>2</v>
      </c>
      <c r="K622" s="39">
        <v>14028697.412825003</v>
      </c>
      <c r="L622" s="33"/>
      <c r="M622" s="32" t="s">
        <v>1503</v>
      </c>
      <c r="N622" s="62">
        <v>0.05</v>
      </c>
      <c r="O622" s="62">
        <v>0.05</v>
      </c>
      <c r="P622" s="65">
        <f t="shared" si="104"/>
        <v>0</v>
      </c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66">
        <f t="shared" si="105"/>
        <v>0</v>
      </c>
      <c r="AC622" s="66">
        <f t="shared" si="106"/>
        <v>0</v>
      </c>
      <c r="AD622" s="66">
        <f t="shared" si="107"/>
        <v>0</v>
      </c>
      <c r="AE622" s="66">
        <f t="shared" si="108"/>
        <v>1</v>
      </c>
      <c r="AF622" s="66">
        <f t="shared" si="109"/>
        <v>0</v>
      </c>
      <c r="AG622" s="66">
        <f t="shared" si="99"/>
        <v>0</v>
      </c>
      <c r="AH622" s="66">
        <f t="shared" si="100"/>
        <v>0</v>
      </c>
      <c r="AI622" s="66">
        <f t="shared" si="101"/>
        <v>0</v>
      </c>
      <c r="AJ622" s="66">
        <f t="shared" si="102"/>
        <v>2</v>
      </c>
      <c r="AK622" s="66">
        <f t="shared" si="103"/>
        <v>0</v>
      </c>
    </row>
    <row r="623" spans="1:37" ht="61.5" hidden="1" customHeight="1">
      <c r="A623" s="35" t="s">
        <v>1451</v>
      </c>
      <c r="B623" s="36" t="s">
        <v>344</v>
      </c>
      <c r="C623" s="37" t="s">
        <v>473</v>
      </c>
      <c r="D623" s="38">
        <v>500232</v>
      </c>
      <c r="E623" s="37" t="s">
        <v>1034</v>
      </c>
      <c r="F623" s="37" t="s">
        <v>477</v>
      </c>
      <c r="G623" s="38">
        <v>0</v>
      </c>
      <c r="H623" s="38">
        <v>1</v>
      </c>
      <c r="I623" s="37" t="s">
        <v>74</v>
      </c>
      <c r="J623" s="38">
        <v>2</v>
      </c>
      <c r="K623" s="39">
        <v>3090863.2083000005</v>
      </c>
      <c r="L623" s="33"/>
      <c r="M623" s="32" t="s">
        <v>1503</v>
      </c>
      <c r="N623" s="62">
        <v>0.15</v>
      </c>
      <c r="O623" s="62">
        <v>0.15</v>
      </c>
      <c r="P623" s="65">
        <f t="shared" si="104"/>
        <v>0</v>
      </c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66">
        <f t="shared" si="105"/>
        <v>0</v>
      </c>
      <c r="AC623" s="66">
        <f t="shared" si="106"/>
        <v>0</v>
      </c>
      <c r="AD623" s="66">
        <f t="shared" si="107"/>
        <v>0</v>
      </c>
      <c r="AE623" s="66">
        <f t="shared" si="108"/>
        <v>1</v>
      </c>
      <c r="AF623" s="66">
        <f t="shared" si="109"/>
        <v>0</v>
      </c>
      <c r="AG623" s="66">
        <f t="shared" si="99"/>
        <v>0</v>
      </c>
      <c r="AH623" s="66">
        <f t="shared" si="100"/>
        <v>0</v>
      </c>
      <c r="AI623" s="66">
        <f t="shared" si="101"/>
        <v>0</v>
      </c>
      <c r="AJ623" s="66">
        <f t="shared" si="102"/>
        <v>2</v>
      </c>
      <c r="AK623" s="66">
        <f t="shared" si="103"/>
        <v>0</v>
      </c>
    </row>
    <row r="624" spans="1:37" ht="61.5" hidden="1" customHeight="1">
      <c r="A624" s="35" t="s">
        <v>1450</v>
      </c>
      <c r="B624" s="36" t="s">
        <v>344</v>
      </c>
      <c r="C624" s="37" t="s">
        <v>473</v>
      </c>
      <c r="D624" s="38">
        <v>120698</v>
      </c>
      <c r="E624" s="37" t="s">
        <v>474</v>
      </c>
      <c r="F624" s="37" t="s">
        <v>475</v>
      </c>
      <c r="G624" s="38">
        <v>0</v>
      </c>
      <c r="H624" s="38">
        <v>1</v>
      </c>
      <c r="I624" s="37" t="s">
        <v>19</v>
      </c>
      <c r="J624" s="38">
        <v>6</v>
      </c>
      <c r="K624" s="39">
        <v>14950657.525225002</v>
      </c>
      <c r="L624" s="33"/>
      <c r="M624" s="32" t="s">
        <v>1503</v>
      </c>
      <c r="N624" s="62">
        <v>0.1</v>
      </c>
      <c r="O624" s="62">
        <v>0.1</v>
      </c>
      <c r="P624" s="65">
        <f t="shared" si="104"/>
        <v>0</v>
      </c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66">
        <f t="shared" si="105"/>
        <v>0</v>
      </c>
      <c r="AC624" s="66">
        <f t="shared" si="106"/>
        <v>0</v>
      </c>
      <c r="AD624" s="66">
        <f t="shared" si="107"/>
        <v>0</v>
      </c>
      <c r="AE624" s="66">
        <f t="shared" si="108"/>
        <v>1</v>
      </c>
      <c r="AF624" s="66">
        <f t="shared" si="109"/>
        <v>0</v>
      </c>
      <c r="AG624" s="66">
        <f t="shared" si="99"/>
        <v>0</v>
      </c>
      <c r="AH624" s="66">
        <f t="shared" si="100"/>
        <v>0</v>
      </c>
      <c r="AI624" s="66">
        <f t="shared" si="101"/>
        <v>0</v>
      </c>
      <c r="AJ624" s="66">
        <f t="shared" si="102"/>
        <v>6</v>
      </c>
      <c r="AK624" s="66">
        <f t="shared" si="103"/>
        <v>0</v>
      </c>
    </row>
    <row r="625" spans="1:37" ht="61.5" hidden="1" customHeight="1">
      <c r="A625" s="35" t="s">
        <v>1450</v>
      </c>
      <c r="B625" s="36" t="s">
        <v>344</v>
      </c>
      <c r="C625" s="37" t="s">
        <v>473</v>
      </c>
      <c r="D625" s="38">
        <v>120662</v>
      </c>
      <c r="E625" s="37" t="s">
        <v>1033</v>
      </c>
      <c r="F625" s="37" t="s">
        <v>477</v>
      </c>
      <c r="G625" s="38">
        <v>0</v>
      </c>
      <c r="H625" s="38">
        <v>1</v>
      </c>
      <c r="I625" s="37" t="s">
        <v>74</v>
      </c>
      <c r="J625" s="38">
        <v>2</v>
      </c>
      <c r="K625" s="39">
        <v>3030349.5013000001</v>
      </c>
      <c r="L625" s="33"/>
      <c r="M625" s="32" t="s">
        <v>1503</v>
      </c>
      <c r="N625" s="62">
        <v>0.15</v>
      </c>
      <c r="O625" s="62">
        <v>0.15</v>
      </c>
      <c r="P625" s="65">
        <f t="shared" si="104"/>
        <v>0</v>
      </c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66">
        <f t="shared" si="105"/>
        <v>0</v>
      </c>
      <c r="AC625" s="66">
        <f t="shared" si="106"/>
        <v>0</v>
      </c>
      <c r="AD625" s="66">
        <f t="shared" si="107"/>
        <v>0</v>
      </c>
      <c r="AE625" s="66">
        <f t="shared" si="108"/>
        <v>1</v>
      </c>
      <c r="AF625" s="66">
        <f t="shared" si="109"/>
        <v>0</v>
      </c>
      <c r="AG625" s="66">
        <f t="shared" si="99"/>
        <v>0</v>
      </c>
      <c r="AH625" s="66">
        <f t="shared" si="100"/>
        <v>0</v>
      </c>
      <c r="AI625" s="66">
        <f t="shared" si="101"/>
        <v>0</v>
      </c>
      <c r="AJ625" s="66">
        <f t="shared" si="102"/>
        <v>2</v>
      </c>
      <c r="AK625" s="66">
        <f t="shared" si="103"/>
        <v>0</v>
      </c>
    </row>
    <row r="626" spans="1:37" ht="61.5" hidden="1" customHeight="1">
      <c r="A626" s="35" t="s">
        <v>1451</v>
      </c>
      <c r="B626" s="36" t="s">
        <v>344</v>
      </c>
      <c r="C626" s="37" t="s">
        <v>1035</v>
      </c>
      <c r="D626" s="38">
        <v>302846</v>
      </c>
      <c r="E626" s="37" t="s">
        <v>1036</v>
      </c>
      <c r="F626" s="37" t="s">
        <v>1037</v>
      </c>
      <c r="G626" s="38">
        <v>1</v>
      </c>
      <c r="H626" s="38">
        <v>1</v>
      </c>
      <c r="I626" s="37" t="s">
        <v>74</v>
      </c>
      <c r="J626" s="38">
        <v>2</v>
      </c>
      <c r="K626" s="39">
        <v>4535390.6511249989</v>
      </c>
      <c r="L626" s="33"/>
      <c r="M626" s="32" t="s">
        <v>1503</v>
      </c>
      <c r="N626" s="62">
        <v>0.06</v>
      </c>
      <c r="O626" s="62">
        <v>0.06</v>
      </c>
      <c r="P626" s="65">
        <f t="shared" si="104"/>
        <v>0</v>
      </c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66">
        <f t="shared" si="105"/>
        <v>0</v>
      </c>
      <c r="AC626" s="66">
        <f t="shared" si="106"/>
        <v>0</v>
      </c>
      <c r="AD626" s="66">
        <f t="shared" si="107"/>
        <v>0</v>
      </c>
      <c r="AE626" s="66">
        <f t="shared" si="108"/>
        <v>1</v>
      </c>
      <c r="AF626" s="66">
        <f t="shared" si="109"/>
        <v>0</v>
      </c>
      <c r="AG626" s="66">
        <f t="shared" si="99"/>
        <v>0</v>
      </c>
      <c r="AH626" s="66">
        <f t="shared" si="100"/>
        <v>0</v>
      </c>
      <c r="AI626" s="66">
        <f t="shared" si="101"/>
        <v>0</v>
      </c>
      <c r="AJ626" s="66">
        <f t="shared" si="102"/>
        <v>2</v>
      </c>
      <c r="AK626" s="66">
        <f t="shared" si="103"/>
        <v>0</v>
      </c>
    </row>
    <row r="627" spans="1:37" ht="61.5" hidden="1" customHeight="1">
      <c r="A627" s="35" t="s">
        <v>1450</v>
      </c>
      <c r="B627" s="36" t="s">
        <v>344</v>
      </c>
      <c r="C627" s="37" t="s">
        <v>1038</v>
      </c>
      <c r="D627" s="38">
        <v>120745</v>
      </c>
      <c r="E627" s="37" t="s">
        <v>1039</v>
      </c>
      <c r="F627" s="37" t="s">
        <v>1040</v>
      </c>
      <c r="G627" s="38">
        <v>3</v>
      </c>
      <c r="H627" s="38">
        <v>1</v>
      </c>
      <c r="I627" s="37" t="s">
        <v>67</v>
      </c>
      <c r="J627" s="38">
        <v>9</v>
      </c>
      <c r="K627" s="39">
        <v>28260329.306675002</v>
      </c>
      <c r="L627" s="33"/>
      <c r="M627" s="32" t="s">
        <v>1484</v>
      </c>
      <c r="N627" s="62">
        <v>0</v>
      </c>
      <c r="O627" s="62">
        <v>0</v>
      </c>
      <c r="P627" s="65">
        <f t="shared" si="104"/>
        <v>0</v>
      </c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66">
        <f t="shared" si="105"/>
        <v>0</v>
      </c>
      <c r="AC627" s="66">
        <f t="shared" si="106"/>
        <v>0</v>
      </c>
      <c r="AD627" s="66">
        <f t="shared" si="107"/>
        <v>1</v>
      </c>
      <c r="AE627" s="66">
        <f t="shared" si="108"/>
        <v>0</v>
      </c>
      <c r="AF627" s="66">
        <f t="shared" si="109"/>
        <v>0</v>
      </c>
      <c r="AG627" s="66">
        <f t="shared" si="99"/>
        <v>0</v>
      </c>
      <c r="AH627" s="66">
        <f t="shared" si="100"/>
        <v>0</v>
      </c>
      <c r="AI627" s="66">
        <f t="shared" si="101"/>
        <v>9</v>
      </c>
      <c r="AJ627" s="66">
        <f t="shared" si="102"/>
        <v>0</v>
      </c>
      <c r="AK627" s="66">
        <f t="shared" si="103"/>
        <v>0</v>
      </c>
    </row>
    <row r="628" spans="1:37" ht="61.5" hidden="1" customHeight="1">
      <c r="A628" s="35" t="s">
        <v>1450</v>
      </c>
      <c r="B628" s="36" t="s">
        <v>370</v>
      </c>
      <c r="C628" s="37" t="s">
        <v>1041</v>
      </c>
      <c r="D628" s="38">
        <v>121097</v>
      </c>
      <c r="E628" s="37" t="s">
        <v>1042</v>
      </c>
      <c r="F628" s="37" t="s">
        <v>1041</v>
      </c>
      <c r="G628" s="38">
        <v>5</v>
      </c>
      <c r="H628" s="38">
        <v>1</v>
      </c>
      <c r="I628" s="37" t="s">
        <v>74</v>
      </c>
      <c r="J628" s="38">
        <v>2</v>
      </c>
      <c r="K628" s="39">
        <v>4678614.7284000004</v>
      </c>
      <c r="L628" s="33"/>
      <c r="M628" s="32" t="s">
        <v>1484</v>
      </c>
      <c r="N628" s="62">
        <v>0</v>
      </c>
      <c r="O628" s="62">
        <v>0</v>
      </c>
      <c r="P628" s="65">
        <f t="shared" si="104"/>
        <v>0</v>
      </c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66">
        <f t="shared" si="105"/>
        <v>0</v>
      </c>
      <c r="AC628" s="66">
        <f t="shared" si="106"/>
        <v>0</v>
      </c>
      <c r="AD628" s="66">
        <f t="shared" si="107"/>
        <v>1</v>
      </c>
      <c r="AE628" s="66">
        <f t="shared" si="108"/>
        <v>0</v>
      </c>
      <c r="AF628" s="66">
        <f t="shared" si="109"/>
        <v>0</v>
      </c>
      <c r="AG628" s="66">
        <f t="shared" si="99"/>
        <v>0</v>
      </c>
      <c r="AH628" s="66">
        <f t="shared" si="100"/>
        <v>0</v>
      </c>
      <c r="AI628" s="66">
        <f t="shared" si="101"/>
        <v>2</v>
      </c>
      <c r="AJ628" s="66">
        <f t="shared" si="102"/>
        <v>0</v>
      </c>
      <c r="AK628" s="66">
        <f t="shared" si="103"/>
        <v>0</v>
      </c>
    </row>
    <row r="629" spans="1:37" ht="61.5" hidden="1" customHeight="1">
      <c r="A629" s="35" t="s">
        <v>1450</v>
      </c>
      <c r="B629" s="36" t="s">
        <v>370</v>
      </c>
      <c r="C629" s="37" t="s">
        <v>1043</v>
      </c>
      <c r="D629" s="38">
        <v>120860</v>
      </c>
      <c r="E629" s="37" t="s">
        <v>1045</v>
      </c>
      <c r="F629" s="37" t="s">
        <v>1044</v>
      </c>
      <c r="G629" s="38">
        <v>0</v>
      </c>
      <c r="H629" s="38">
        <v>1</v>
      </c>
      <c r="I629" s="37" t="s">
        <v>74</v>
      </c>
      <c r="J629" s="38">
        <v>2</v>
      </c>
      <c r="K629" s="39">
        <v>3125637.6074999999</v>
      </c>
      <c r="L629" s="33"/>
      <c r="M629" s="32" t="s">
        <v>1484</v>
      </c>
      <c r="N629" s="62">
        <v>0</v>
      </c>
      <c r="O629" s="62">
        <v>0</v>
      </c>
      <c r="P629" s="65">
        <f t="shared" si="104"/>
        <v>0</v>
      </c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66">
        <f t="shared" si="105"/>
        <v>0</v>
      </c>
      <c r="AC629" s="66">
        <f t="shared" si="106"/>
        <v>0</v>
      </c>
      <c r="AD629" s="66">
        <f t="shared" si="107"/>
        <v>1</v>
      </c>
      <c r="AE629" s="66">
        <f t="shared" si="108"/>
        <v>0</v>
      </c>
      <c r="AF629" s="66">
        <f t="shared" si="109"/>
        <v>0</v>
      </c>
      <c r="AG629" s="66">
        <f t="shared" si="99"/>
        <v>0</v>
      </c>
      <c r="AH629" s="66">
        <f t="shared" si="100"/>
        <v>0</v>
      </c>
      <c r="AI629" s="66">
        <f t="shared" si="101"/>
        <v>2</v>
      </c>
      <c r="AJ629" s="66">
        <f t="shared" si="102"/>
        <v>0</v>
      </c>
      <c r="AK629" s="66">
        <f t="shared" si="103"/>
        <v>0</v>
      </c>
    </row>
    <row r="630" spans="1:37" ht="61.5" hidden="1" customHeight="1">
      <c r="A630" s="35" t="s">
        <v>1450</v>
      </c>
      <c r="B630" s="36" t="s">
        <v>370</v>
      </c>
      <c r="C630" s="37" t="s">
        <v>1043</v>
      </c>
      <c r="D630" s="38">
        <v>120862</v>
      </c>
      <c r="E630" s="37" t="s">
        <v>767</v>
      </c>
      <c r="F630" s="37" t="s">
        <v>1044</v>
      </c>
      <c r="G630" s="38">
        <v>0</v>
      </c>
      <c r="H630" s="38">
        <v>1</v>
      </c>
      <c r="I630" s="37" t="s">
        <v>74</v>
      </c>
      <c r="J630" s="38">
        <v>2</v>
      </c>
      <c r="K630" s="39">
        <v>2957938.5453500007</v>
      </c>
      <c r="L630" s="33"/>
      <c r="M630" s="32" t="s">
        <v>1484</v>
      </c>
      <c r="N630" s="62">
        <v>0</v>
      </c>
      <c r="O630" s="62">
        <v>0</v>
      </c>
      <c r="P630" s="65">
        <f t="shared" si="104"/>
        <v>0</v>
      </c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66">
        <f t="shared" si="105"/>
        <v>0</v>
      </c>
      <c r="AC630" s="66">
        <f t="shared" si="106"/>
        <v>0</v>
      </c>
      <c r="AD630" s="66">
        <f t="shared" si="107"/>
        <v>1</v>
      </c>
      <c r="AE630" s="66">
        <f t="shared" si="108"/>
        <v>0</v>
      </c>
      <c r="AF630" s="66">
        <f t="shared" si="109"/>
        <v>0</v>
      </c>
      <c r="AG630" s="66">
        <f t="shared" si="99"/>
        <v>0</v>
      </c>
      <c r="AH630" s="66">
        <f t="shared" si="100"/>
        <v>0</v>
      </c>
      <c r="AI630" s="66">
        <f t="shared" si="101"/>
        <v>2</v>
      </c>
      <c r="AJ630" s="66">
        <f t="shared" si="102"/>
        <v>0</v>
      </c>
      <c r="AK630" s="66">
        <f t="shared" si="103"/>
        <v>0</v>
      </c>
    </row>
    <row r="631" spans="1:37" ht="61.5" hidden="1" customHeight="1">
      <c r="A631" s="35" t="s">
        <v>1450</v>
      </c>
      <c r="B631" s="36" t="s">
        <v>370</v>
      </c>
      <c r="C631" s="37" t="s">
        <v>1046</v>
      </c>
      <c r="D631" s="38">
        <v>122368</v>
      </c>
      <c r="E631" s="37" t="s">
        <v>1047</v>
      </c>
      <c r="F631" s="37" t="s">
        <v>1048</v>
      </c>
      <c r="G631" s="38">
        <v>0</v>
      </c>
      <c r="H631" s="38">
        <v>1</v>
      </c>
      <c r="I631" s="37" t="s">
        <v>74</v>
      </c>
      <c r="J631" s="38">
        <v>2</v>
      </c>
      <c r="K631" s="39">
        <v>4551350</v>
      </c>
      <c r="L631" s="33"/>
      <c r="M631" s="32" t="s">
        <v>1503</v>
      </c>
      <c r="N631" s="62">
        <v>0.9</v>
      </c>
      <c r="O631" s="62">
        <v>0.9</v>
      </c>
      <c r="P631" s="65">
        <f t="shared" si="104"/>
        <v>0</v>
      </c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66">
        <f t="shared" si="105"/>
        <v>0</v>
      </c>
      <c r="AC631" s="66">
        <f t="shared" si="106"/>
        <v>0</v>
      </c>
      <c r="AD631" s="66">
        <f t="shared" si="107"/>
        <v>0</v>
      </c>
      <c r="AE631" s="66">
        <f t="shared" si="108"/>
        <v>1</v>
      </c>
      <c r="AF631" s="66">
        <f t="shared" si="109"/>
        <v>0</v>
      </c>
      <c r="AG631" s="66">
        <f t="shared" si="99"/>
        <v>0</v>
      </c>
      <c r="AH631" s="66">
        <f t="shared" si="100"/>
        <v>0</v>
      </c>
      <c r="AI631" s="66">
        <f t="shared" si="101"/>
        <v>0</v>
      </c>
      <c r="AJ631" s="66">
        <f t="shared" si="102"/>
        <v>2</v>
      </c>
      <c r="AK631" s="66">
        <f t="shared" si="103"/>
        <v>0</v>
      </c>
    </row>
    <row r="632" spans="1:37" ht="61.5" hidden="1" customHeight="1">
      <c r="A632" s="35" t="s">
        <v>1450</v>
      </c>
      <c r="B632" s="36" t="s">
        <v>370</v>
      </c>
      <c r="C632" s="37" t="s">
        <v>1049</v>
      </c>
      <c r="D632" s="38">
        <v>500749</v>
      </c>
      <c r="E632" s="37" t="s">
        <v>1050</v>
      </c>
      <c r="F632" s="37" t="s">
        <v>1051</v>
      </c>
      <c r="G632" s="38">
        <v>1</v>
      </c>
      <c r="H632" s="38">
        <v>1</v>
      </c>
      <c r="I632" s="37" t="s">
        <v>80</v>
      </c>
      <c r="J632" s="38">
        <v>4</v>
      </c>
      <c r="K632" s="39">
        <v>12107757.057875</v>
      </c>
      <c r="L632" s="33"/>
      <c r="M632" s="32" t="s">
        <v>1484</v>
      </c>
      <c r="N632" s="62">
        <v>0</v>
      </c>
      <c r="O632" s="62">
        <v>0</v>
      </c>
      <c r="P632" s="65">
        <f t="shared" si="104"/>
        <v>0</v>
      </c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66">
        <f t="shared" si="105"/>
        <v>0</v>
      </c>
      <c r="AC632" s="66">
        <f t="shared" si="106"/>
        <v>0</v>
      </c>
      <c r="AD632" s="66">
        <f t="shared" si="107"/>
        <v>1</v>
      </c>
      <c r="AE632" s="66">
        <f t="shared" si="108"/>
        <v>0</v>
      </c>
      <c r="AF632" s="66">
        <f t="shared" si="109"/>
        <v>0</v>
      </c>
      <c r="AG632" s="66">
        <f t="shared" si="99"/>
        <v>0</v>
      </c>
      <c r="AH632" s="66">
        <f t="shared" si="100"/>
        <v>0</v>
      </c>
      <c r="AI632" s="66">
        <f t="shared" si="101"/>
        <v>4</v>
      </c>
      <c r="AJ632" s="66">
        <f t="shared" si="102"/>
        <v>0</v>
      </c>
      <c r="AK632" s="66">
        <f t="shared" si="103"/>
        <v>0</v>
      </c>
    </row>
    <row r="633" spans="1:37" ht="61.5" hidden="1" customHeight="1">
      <c r="A633" s="35" t="s">
        <v>1450</v>
      </c>
      <c r="B633" s="36" t="s">
        <v>370</v>
      </c>
      <c r="C633" s="37" t="s">
        <v>1052</v>
      </c>
      <c r="D633" s="38">
        <v>123415</v>
      </c>
      <c r="E633" s="37" t="s">
        <v>1053</v>
      </c>
      <c r="F633" s="37" t="s">
        <v>1054</v>
      </c>
      <c r="G633" s="38">
        <v>2</v>
      </c>
      <c r="H633" s="38">
        <v>1</v>
      </c>
      <c r="I633" s="37" t="s">
        <v>74</v>
      </c>
      <c r="J633" s="38">
        <v>2</v>
      </c>
      <c r="K633" s="39">
        <v>4438678.2931749998</v>
      </c>
      <c r="L633" s="33"/>
      <c r="M633" s="32" t="s">
        <v>1484</v>
      </c>
      <c r="N633" s="62">
        <v>0</v>
      </c>
      <c r="O633" s="62">
        <v>0</v>
      </c>
      <c r="P633" s="65">
        <f t="shared" si="104"/>
        <v>0</v>
      </c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66">
        <f t="shared" si="105"/>
        <v>0</v>
      </c>
      <c r="AC633" s="66">
        <f t="shared" si="106"/>
        <v>0</v>
      </c>
      <c r="AD633" s="66">
        <f t="shared" si="107"/>
        <v>1</v>
      </c>
      <c r="AE633" s="66">
        <f t="shared" si="108"/>
        <v>0</v>
      </c>
      <c r="AF633" s="66">
        <f t="shared" si="109"/>
        <v>0</v>
      </c>
      <c r="AG633" s="66">
        <f t="shared" si="99"/>
        <v>0</v>
      </c>
      <c r="AH633" s="66">
        <f t="shared" si="100"/>
        <v>0</v>
      </c>
      <c r="AI633" s="66">
        <f t="shared" si="101"/>
        <v>2</v>
      </c>
      <c r="AJ633" s="66">
        <f t="shared" si="102"/>
        <v>0</v>
      </c>
      <c r="AK633" s="66">
        <f t="shared" si="103"/>
        <v>0</v>
      </c>
    </row>
    <row r="634" spans="1:37" ht="61.5" hidden="1" customHeight="1">
      <c r="A634" s="35" t="s">
        <v>1450</v>
      </c>
      <c r="B634" s="36" t="s">
        <v>370</v>
      </c>
      <c r="C634" s="37" t="s">
        <v>1055</v>
      </c>
      <c r="D634" s="38">
        <v>122634</v>
      </c>
      <c r="E634" s="37" t="s">
        <v>1062</v>
      </c>
      <c r="F634" s="37" t="s">
        <v>1063</v>
      </c>
      <c r="G634" s="38">
        <v>0</v>
      </c>
      <c r="H634" s="38">
        <v>1</v>
      </c>
      <c r="I634" s="37" t="s">
        <v>74</v>
      </c>
      <c r="J634" s="38">
        <v>2</v>
      </c>
      <c r="K634" s="39">
        <v>4513255</v>
      </c>
      <c r="L634" s="33"/>
      <c r="M634" s="32" t="s">
        <v>1503</v>
      </c>
      <c r="N634" s="62">
        <v>0.87</v>
      </c>
      <c r="O634" s="62">
        <v>0.87</v>
      </c>
      <c r="P634" s="65">
        <f t="shared" si="104"/>
        <v>0</v>
      </c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66">
        <f t="shared" si="105"/>
        <v>0</v>
      </c>
      <c r="AC634" s="66">
        <f t="shared" si="106"/>
        <v>0</v>
      </c>
      <c r="AD634" s="66">
        <f t="shared" si="107"/>
        <v>0</v>
      </c>
      <c r="AE634" s="66">
        <f t="shared" si="108"/>
        <v>1</v>
      </c>
      <c r="AF634" s="66">
        <f t="shared" si="109"/>
        <v>0</v>
      </c>
      <c r="AG634" s="66">
        <f t="shared" si="99"/>
        <v>0</v>
      </c>
      <c r="AH634" s="66">
        <f t="shared" si="100"/>
        <v>0</v>
      </c>
      <c r="AI634" s="66">
        <f t="shared" si="101"/>
        <v>0</v>
      </c>
      <c r="AJ634" s="66">
        <f t="shared" si="102"/>
        <v>2</v>
      </c>
      <c r="AK634" s="66">
        <f t="shared" si="103"/>
        <v>0</v>
      </c>
    </row>
    <row r="635" spans="1:37" ht="61.5" hidden="1" customHeight="1">
      <c r="A635" s="35" t="s">
        <v>1450</v>
      </c>
      <c r="B635" s="36" t="s">
        <v>370</v>
      </c>
      <c r="C635" s="37" t="s">
        <v>1055</v>
      </c>
      <c r="D635" s="38">
        <v>122659</v>
      </c>
      <c r="E635" s="37" t="s">
        <v>1064</v>
      </c>
      <c r="F635" s="37" t="s">
        <v>1063</v>
      </c>
      <c r="G635" s="38">
        <v>0</v>
      </c>
      <c r="H635" s="38">
        <v>1</v>
      </c>
      <c r="I635" s="37" t="s">
        <v>74</v>
      </c>
      <c r="J635" s="38">
        <v>2</v>
      </c>
      <c r="K635" s="39">
        <v>4957362.5</v>
      </c>
      <c r="L635" s="33"/>
      <c r="M635" s="32" t="s">
        <v>1525</v>
      </c>
      <c r="N635" s="62">
        <v>1</v>
      </c>
      <c r="O635" s="62">
        <v>1</v>
      </c>
      <c r="P635" s="65">
        <f t="shared" si="104"/>
        <v>0</v>
      </c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66">
        <f t="shared" si="105"/>
        <v>0</v>
      </c>
      <c r="AC635" s="66">
        <f t="shared" si="106"/>
        <v>0</v>
      </c>
      <c r="AD635" s="66">
        <f t="shared" si="107"/>
        <v>0</v>
      </c>
      <c r="AE635" s="66">
        <f t="shared" si="108"/>
        <v>0</v>
      </c>
      <c r="AF635" s="66">
        <f t="shared" si="109"/>
        <v>1</v>
      </c>
      <c r="AG635" s="66">
        <f t="shared" si="99"/>
        <v>0</v>
      </c>
      <c r="AH635" s="66">
        <f t="shared" si="100"/>
        <v>0</v>
      </c>
      <c r="AI635" s="66">
        <f t="shared" si="101"/>
        <v>0</v>
      </c>
      <c r="AJ635" s="66">
        <f t="shared" si="102"/>
        <v>0</v>
      </c>
      <c r="AK635" s="66">
        <f t="shared" si="103"/>
        <v>2</v>
      </c>
    </row>
    <row r="636" spans="1:37" ht="61.5" hidden="1" customHeight="1">
      <c r="A636" s="35" t="s">
        <v>1450</v>
      </c>
      <c r="B636" s="36" t="s">
        <v>370</v>
      </c>
      <c r="C636" s="37" t="s">
        <v>1055</v>
      </c>
      <c r="D636" s="38">
        <v>122738</v>
      </c>
      <c r="E636" s="37" t="s">
        <v>1067</v>
      </c>
      <c r="F636" s="37" t="s">
        <v>1068</v>
      </c>
      <c r="G636" s="38">
        <v>0</v>
      </c>
      <c r="H636" s="38">
        <v>1</v>
      </c>
      <c r="I636" s="37" t="s">
        <v>74</v>
      </c>
      <c r="J636" s="38">
        <v>2</v>
      </c>
      <c r="K636" s="39">
        <v>4483180</v>
      </c>
      <c r="L636" s="33"/>
      <c r="M636" s="32" t="s">
        <v>1503</v>
      </c>
      <c r="N636" s="62">
        <v>0.82</v>
      </c>
      <c r="O636" s="62">
        <v>0.82</v>
      </c>
      <c r="P636" s="65">
        <f t="shared" si="104"/>
        <v>0</v>
      </c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66">
        <f t="shared" si="105"/>
        <v>0</v>
      </c>
      <c r="AC636" s="66">
        <f t="shared" si="106"/>
        <v>0</v>
      </c>
      <c r="AD636" s="66">
        <f t="shared" si="107"/>
        <v>0</v>
      </c>
      <c r="AE636" s="66">
        <f t="shared" si="108"/>
        <v>1</v>
      </c>
      <c r="AF636" s="66">
        <f t="shared" si="109"/>
        <v>0</v>
      </c>
      <c r="AG636" s="66">
        <f t="shared" si="99"/>
        <v>0</v>
      </c>
      <c r="AH636" s="66">
        <f t="shared" si="100"/>
        <v>0</v>
      </c>
      <c r="AI636" s="66">
        <f t="shared" si="101"/>
        <v>0</v>
      </c>
      <c r="AJ636" s="66">
        <f t="shared" si="102"/>
        <v>2</v>
      </c>
      <c r="AK636" s="66">
        <f t="shared" si="103"/>
        <v>0</v>
      </c>
    </row>
    <row r="637" spans="1:37" ht="61.5" hidden="1" customHeight="1">
      <c r="A637" s="35" t="s">
        <v>1450</v>
      </c>
      <c r="B637" s="36" t="s">
        <v>370</v>
      </c>
      <c r="C637" s="37" t="s">
        <v>1055</v>
      </c>
      <c r="D637" s="38">
        <v>122415</v>
      </c>
      <c r="E637" s="37" t="s">
        <v>1056</v>
      </c>
      <c r="F637" s="37" t="s">
        <v>1057</v>
      </c>
      <c r="G637" s="38">
        <v>0</v>
      </c>
      <c r="H637" s="38">
        <v>1</v>
      </c>
      <c r="I637" s="37" t="s">
        <v>74</v>
      </c>
      <c r="J637" s="38">
        <v>2</v>
      </c>
      <c r="K637" s="39">
        <v>4729795</v>
      </c>
      <c r="L637" s="33"/>
      <c r="M637" s="32" t="s">
        <v>1503</v>
      </c>
      <c r="N637" s="62">
        <v>0.79</v>
      </c>
      <c r="O637" s="62">
        <v>0.79</v>
      </c>
      <c r="P637" s="65">
        <f t="shared" si="104"/>
        <v>0</v>
      </c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66">
        <f t="shared" si="105"/>
        <v>0</v>
      </c>
      <c r="AC637" s="66">
        <f t="shared" si="106"/>
        <v>0</v>
      </c>
      <c r="AD637" s="66">
        <f t="shared" si="107"/>
        <v>0</v>
      </c>
      <c r="AE637" s="66">
        <f t="shared" si="108"/>
        <v>1</v>
      </c>
      <c r="AF637" s="66">
        <f t="shared" si="109"/>
        <v>0</v>
      </c>
      <c r="AG637" s="66">
        <f t="shared" si="99"/>
        <v>0</v>
      </c>
      <c r="AH637" s="66">
        <f t="shared" si="100"/>
        <v>0</v>
      </c>
      <c r="AI637" s="66">
        <f t="shared" si="101"/>
        <v>0</v>
      </c>
      <c r="AJ637" s="66">
        <f t="shared" si="102"/>
        <v>2</v>
      </c>
      <c r="AK637" s="66">
        <f t="shared" si="103"/>
        <v>0</v>
      </c>
    </row>
    <row r="638" spans="1:37" ht="61.5" hidden="1" customHeight="1">
      <c r="A638" s="35" t="s">
        <v>1450</v>
      </c>
      <c r="B638" s="36" t="s">
        <v>370</v>
      </c>
      <c r="C638" s="37" t="s">
        <v>1055</v>
      </c>
      <c r="D638" s="38">
        <v>192508</v>
      </c>
      <c r="E638" s="37" t="s">
        <v>1071</v>
      </c>
      <c r="F638" s="37" t="s">
        <v>1072</v>
      </c>
      <c r="G638" s="38">
        <v>0</v>
      </c>
      <c r="H638" s="38">
        <v>1</v>
      </c>
      <c r="I638" s="37" t="s">
        <v>74</v>
      </c>
      <c r="J638" s="38">
        <v>2</v>
      </c>
      <c r="K638" s="39">
        <v>4419020</v>
      </c>
      <c r="L638" s="33"/>
      <c r="M638" s="32" t="s">
        <v>1503</v>
      </c>
      <c r="N638" s="62">
        <v>0.84</v>
      </c>
      <c r="O638" s="62">
        <v>0.84</v>
      </c>
      <c r="P638" s="65">
        <f t="shared" si="104"/>
        <v>0</v>
      </c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66">
        <f t="shared" si="105"/>
        <v>0</v>
      </c>
      <c r="AC638" s="66">
        <f t="shared" si="106"/>
        <v>0</v>
      </c>
      <c r="AD638" s="66">
        <f t="shared" si="107"/>
        <v>0</v>
      </c>
      <c r="AE638" s="66">
        <f t="shared" si="108"/>
        <v>1</v>
      </c>
      <c r="AF638" s="66">
        <f t="shared" si="109"/>
        <v>0</v>
      </c>
      <c r="AG638" s="66">
        <f t="shared" si="99"/>
        <v>0</v>
      </c>
      <c r="AH638" s="66">
        <f t="shared" si="100"/>
        <v>0</v>
      </c>
      <c r="AI638" s="66">
        <f t="shared" si="101"/>
        <v>0</v>
      </c>
      <c r="AJ638" s="66">
        <f t="shared" si="102"/>
        <v>2</v>
      </c>
      <c r="AK638" s="66">
        <f t="shared" si="103"/>
        <v>0</v>
      </c>
    </row>
    <row r="639" spans="1:37" ht="61.5" hidden="1" customHeight="1">
      <c r="A639" s="35" t="s">
        <v>1450</v>
      </c>
      <c r="B639" s="36" t="s">
        <v>370</v>
      </c>
      <c r="C639" s="37" t="s">
        <v>1055</v>
      </c>
      <c r="D639" s="38">
        <v>122451</v>
      </c>
      <c r="E639" s="37" t="s">
        <v>1058</v>
      </c>
      <c r="F639" s="37" t="s">
        <v>750</v>
      </c>
      <c r="G639" s="38">
        <v>0</v>
      </c>
      <c r="H639" s="38">
        <v>1</v>
      </c>
      <c r="I639" s="37" t="s">
        <v>74</v>
      </c>
      <c r="J639" s="38">
        <v>2</v>
      </c>
      <c r="K639" s="39">
        <v>4801975</v>
      </c>
      <c r="L639" s="33"/>
      <c r="M639" s="32" t="s">
        <v>1503</v>
      </c>
      <c r="N639" s="62">
        <v>0.77</v>
      </c>
      <c r="O639" s="62">
        <v>0.77</v>
      </c>
      <c r="P639" s="65">
        <f t="shared" si="104"/>
        <v>0</v>
      </c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66">
        <f t="shared" si="105"/>
        <v>0</v>
      </c>
      <c r="AC639" s="66">
        <f t="shared" si="106"/>
        <v>0</v>
      </c>
      <c r="AD639" s="66">
        <f t="shared" si="107"/>
        <v>0</v>
      </c>
      <c r="AE639" s="66">
        <f t="shared" si="108"/>
        <v>1</v>
      </c>
      <c r="AF639" s="66">
        <f t="shared" si="109"/>
        <v>0</v>
      </c>
      <c r="AG639" s="66">
        <f t="shared" si="99"/>
        <v>0</v>
      </c>
      <c r="AH639" s="66">
        <f t="shared" si="100"/>
        <v>0</v>
      </c>
      <c r="AI639" s="66">
        <f t="shared" si="101"/>
        <v>0</v>
      </c>
      <c r="AJ639" s="66">
        <f t="shared" si="102"/>
        <v>2</v>
      </c>
      <c r="AK639" s="66">
        <f t="shared" si="103"/>
        <v>0</v>
      </c>
    </row>
    <row r="640" spans="1:37" ht="61.5" hidden="1" customHeight="1">
      <c r="A640" s="35" t="s">
        <v>1450</v>
      </c>
      <c r="B640" s="36" t="s">
        <v>370</v>
      </c>
      <c r="C640" s="37" t="s">
        <v>1055</v>
      </c>
      <c r="D640" s="38">
        <v>122431</v>
      </c>
      <c r="E640" s="37" t="s">
        <v>1059</v>
      </c>
      <c r="F640" s="37" t="s">
        <v>750</v>
      </c>
      <c r="G640" s="38">
        <v>0</v>
      </c>
      <c r="H640" s="38">
        <v>1</v>
      </c>
      <c r="I640" s="37" t="s">
        <v>74</v>
      </c>
      <c r="J640" s="38">
        <v>2</v>
      </c>
      <c r="K640" s="39">
        <v>5195957.5</v>
      </c>
      <c r="L640" s="33"/>
      <c r="M640" s="32" t="s">
        <v>1503</v>
      </c>
      <c r="N640" s="62">
        <v>0.69</v>
      </c>
      <c r="O640" s="62">
        <v>0.69</v>
      </c>
      <c r="P640" s="65">
        <f t="shared" si="104"/>
        <v>0</v>
      </c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66">
        <f t="shared" si="105"/>
        <v>0</v>
      </c>
      <c r="AC640" s="66">
        <f t="shared" si="106"/>
        <v>0</v>
      </c>
      <c r="AD640" s="66">
        <f t="shared" si="107"/>
        <v>0</v>
      </c>
      <c r="AE640" s="66">
        <f t="shared" si="108"/>
        <v>1</v>
      </c>
      <c r="AF640" s="66">
        <f t="shared" si="109"/>
        <v>0</v>
      </c>
      <c r="AG640" s="66">
        <f t="shared" si="99"/>
        <v>0</v>
      </c>
      <c r="AH640" s="66">
        <f t="shared" si="100"/>
        <v>0</v>
      </c>
      <c r="AI640" s="66">
        <f t="shared" si="101"/>
        <v>0</v>
      </c>
      <c r="AJ640" s="66">
        <f t="shared" si="102"/>
        <v>2</v>
      </c>
      <c r="AK640" s="66">
        <f t="shared" si="103"/>
        <v>0</v>
      </c>
    </row>
    <row r="641" spans="1:37" ht="61.5" hidden="1" customHeight="1">
      <c r="A641" s="35" t="s">
        <v>1450</v>
      </c>
      <c r="B641" s="36" t="s">
        <v>370</v>
      </c>
      <c r="C641" s="37" t="s">
        <v>1055</v>
      </c>
      <c r="D641" s="38">
        <v>122510</v>
      </c>
      <c r="E641" s="37" t="s">
        <v>1060</v>
      </c>
      <c r="F641" s="37" t="s">
        <v>1061</v>
      </c>
      <c r="G641" s="38">
        <v>0</v>
      </c>
      <c r="H641" s="38">
        <v>1</v>
      </c>
      <c r="I641" s="37" t="s">
        <v>74</v>
      </c>
      <c r="J641" s="38">
        <v>2</v>
      </c>
      <c r="K641" s="39">
        <v>4773905</v>
      </c>
      <c r="L641" s="33"/>
      <c r="M641" s="32" t="s">
        <v>1503</v>
      </c>
      <c r="N641" s="62">
        <v>0.76</v>
      </c>
      <c r="O641" s="62">
        <v>0.76</v>
      </c>
      <c r="P641" s="65">
        <f t="shared" si="104"/>
        <v>0</v>
      </c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66">
        <f t="shared" si="105"/>
        <v>0</v>
      </c>
      <c r="AC641" s="66">
        <f t="shared" si="106"/>
        <v>0</v>
      </c>
      <c r="AD641" s="66">
        <f t="shared" si="107"/>
        <v>0</v>
      </c>
      <c r="AE641" s="66">
        <f t="shared" si="108"/>
        <v>1</v>
      </c>
      <c r="AF641" s="66">
        <f t="shared" si="109"/>
        <v>0</v>
      </c>
      <c r="AG641" s="66">
        <f t="shared" si="99"/>
        <v>0</v>
      </c>
      <c r="AH641" s="66">
        <f t="shared" si="100"/>
        <v>0</v>
      </c>
      <c r="AI641" s="66">
        <f t="shared" si="101"/>
        <v>0</v>
      </c>
      <c r="AJ641" s="66">
        <f t="shared" si="102"/>
        <v>2</v>
      </c>
      <c r="AK641" s="66">
        <f t="shared" si="103"/>
        <v>0</v>
      </c>
    </row>
    <row r="642" spans="1:37" ht="61.5" hidden="1" customHeight="1">
      <c r="A642" s="35" t="s">
        <v>1450</v>
      </c>
      <c r="B642" s="36" t="s">
        <v>370</v>
      </c>
      <c r="C642" s="37" t="s">
        <v>1055</v>
      </c>
      <c r="D642" s="38">
        <v>122739</v>
      </c>
      <c r="E642" s="37" t="s">
        <v>1069</v>
      </c>
      <c r="F642" s="37" t="s">
        <v>1068</v>
      </c>
      <c r="G642" s="38">
        <v>0</v>
      </c>
      <c r="H642" s="38">
        <v>1</v>
      </c>
      <c r="I642" s="37" t="s">
        <v>76</v>
      </c>
      <c r="J642" s="38">
        <v>3</v>
      </c>
      <c r="K642" s="39">
        <v>6178407.5</v>
      </c>
      <c r="L642" s="33"/>
      <c r="M642" s="32" t="s">
        <v>1503</v>
      </c>
      <c r="N642" s="62">
        <v>0.79</v>
      </c>
      <c r="O642" s="62">
        <v>0.79</v>
      </c>
      <c r="P642" s="65">
        <f t="shared" si="104"/>
        <v>0</v>
      </c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66">
        <f t="shared" si="105"/>
        <v>0</v>
      </c>
      <c r="AC642" s="66">
        <f t="shared" si="106"/>
        <v>0</v>
      </c>
      <c r="AD642" s="66">
        <f t="shared" si="107"/>
        <v>0</v>
      </c>
      <c r="AE642" s="66">
        <f t="shared" si="108"/>
        <v>1</v>
      </c>
      <c r="AF642" s="66">
        <f t="shared" si="109"/>
        <v>0</v>
      </c>
      <c r="AG642" s="66">
        <f t="shared" si="99"/>
        <v>0</v>
      </c>
      <c r="AH642" s="66">
        <f t="shared" si="100"/>
        <v>0</v>
      </c>
      <c r="AI642" s="66">
        <f t="shared" si="101"/>
        <v>0</v>
      </c>
      <c r="AJ642" s="66">
        <f t="shared" si="102"/>
        <v>3</v>
      </c>
      <c r="AK642" s="66">
        <f t="shared" si="103"/>
        <v>0</v>
      </c>
    </row>
    <row r="643" spans="1:37" ht="61.5" hidden="1" customHeight="1">
      <c r="A643" s="35" t="s">
        <v>1450</v>
      </c>
      <c r="B643" s="36" t="s">
        <v>370</v>
      </c>
      <c r="C643" s="37" t="s">
        <v>1055</v>
      </c>
      <c r="D643" s="38">
        <v>313512</v>
      </c>
      <c r="E643" s="37" t="s">
        <v>1065</v>
      </c>
      <c r="F643" s="37" t="s">
        <v>1066</v>
      </c>
      <c r="G643" s="38">
        <v>0</v>
      </c>
      <c r="H643" s="38">
        <v>1</v>
      </c>
      <c r="I643" s="37" t="s">
        <v>74</v>
      </c>
      <c r="J643" s="38">
        <v>2</v>
      </c>
      <c r="K643" s="39">
        <v>4709745</v>
      </c>
      <c r="L643" s="33"/>
      <c r="M643" s="32" t="s">
        <v>1503</v>
      </c>
      <c r="N643" s="62">
        <v>0.59</v>
      </c>
      <c r="O643" s="62">
        <v>0.59</v>
      </c>
      <c r="P643" s="65">
        <f t="shared" si="104"/>
        <v>0</v>
      </c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66">
        <f t="shared" si="105"/>
        <v>0</v>
      </c>
      <c r="AC643" s="66">
        <f t="shared" si="106"/>
        <v>0</v>
      </c>
      <c r="AD643" s="66">
        <f t="shared" si="107"/>
        <v>0</v>
      </c>
      <c r="AE643" s="66">
        <f t="shared" si="108"/>
        <v>1</v>
      </c>
      <c r="AF643" s="66">
        <f t="shared" si="109"/>
        <v>0</v>
      </c>
      <c r="AG643" s="66">
        <f t="shared" si="99"/>
        <v>0</v>
      </c>
      <c r="AH643" s="66">
        <f t="shared" si="100"/>
        <v>0</v>
      </c>
      <c r="AI643" s="66">
        <f t="shared" si="101"/>
        <v>0</v>
      </c>
      <c r="AJ643" s="66">
        <f t="shared" si="102"/>
        <v>2</v>
      </c>
      <c r="AK643" s="66">
        <f t="shared" si="103"/>
        <v>0</v>
      </c>
    </row>
    <row r="644" spans="1:37" ht="61.5" hidden="1" customHeight="1">
      <c r="A644" s="35" t="s">
        <v>1450</v>
      </c>
      <c r="B644" s="36" t="s">
        <v>370</v>
      </c>
      <c r="C644" s="37" t="s">
        <v>1055</v>
      </c>
      <c r="D644" s="38">
        <v>122742</v>
      </c>
      <c r="E644" s="37" t="s">
        <v>1070</v>
      </c>
      <c r="F644" s="37" t="s">
        <v>1068</v>
      </c>
      <c r="G644" s="38">
        <v>0</v>
      </c>
      <c r="H644" s="38">
        <v>1</v>
      </c>
      <c r="I644" s="37" t="s">
        <v>76</v>
      </c>
      <c r="J644" s="38">
        <v>3</v>
      </c>
      <c r="K644" s="39">
        <v>6168382.5</v>
      </c>
      <c r="L644" s="33"/>
      <c r="M644" s="32" t="s">
        <v>1503</v>
      </c>
      <c r="N644" s="62">
        <v>0.68</v>
      </c>
      <c r="O644" s="62">
        <v>0.68</v>
      </c>
      <c r="P644" s="65">
        <f t="shared" si="104"/>
        <v>0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66">
        <f t="shared" si="105"/>
        <v>0</v>
      </c>
      <c r="AC644" s="66">
        <f t="shared" si="106"/>
        <v>0</v>
      </c>
      <c r="AD644" s="66">
        <f t="shared" si="107"/>
        <v>0</v>
      </c>
      <c r="AE644" s="66">
        <f t="shared" si="108"/>
        <v>1</v>
      </c>
      <c r="AF644" s="66">
        <f t="shared" si="109"/>
        <v>0</v>
      </c>
      <c r="AG644" s="66">
        <f t="shared" si="99"/>
        <v>0</v>
      </c>
      <c r="AH644" s="66">
        <f t="shared" si="100"/>
        <v>0</v>
      </c>
      <c r="AI644" s="66">
        <f t="shared" si="101"/>
        <v>0</v>
      </c>
      <c r="AJ644" s="66">
        <f t="shared" si="102"/>
        <v>3</v>
      </c>
      <c r="AK644" s="66">
        <f t="shared" si="103"/>
        <v>0</v>
      </c>
    </row>
    <row r="645" spans="1:37" ht="61.5" hidden="1" customHeight="1">
      <c r="A645" s="35" t="s">
        <v>1450</v>
      </c>
      <c r="B645" s="36" t="s">
        <v>370</v>
      </c>
      <c r="C645" s="37" t="s">
        <v>371</v>
      </c>
      <c r="D645" s="38">
        <v>120978</v>
      </c>
      <c r="E645" s="37" t="s">
        <v>1073</v>
      </c>
      <c r="F645" s="37" t="s">
        <v>1074</v>
      </c>
      <c r="G645" s="38">
        <v>1</v>
      </c>
      <c r="H645" s="38">
        <v>1</v>
      </c>
      <c r="I645" s="37" t="s">
        <v>76</v>
      </c>
      <c r="J645" s="38">
        <v>3</v>
      </c>
      <c r="K645" s="39">
        <v>6360225.8122500004</v>
      </c>
      <c r="L645" s="33"/>
      <c r="M645" s="32" t="s">
        <v>1484</v>
      </c>
      <c r="N645" s="62">
        <v>0</v>
      </c>
      <c r="O645" s="62">
        <v>0</v>
      </c>
      <c r="P645" s="65">
        <f t="shared" si="104"/>
        <v>0</v>
      </c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66">
        <f t="shared" si="105"/>
        <v>0</v>
      </c>
      <c r="AC645" s="66">
        <f t="shared" si="106"/>
        <v>0</v>
      </c>
      <c r="AD645" s="66">
        <f t="shared" si="107"/>
        <v>1</v>
      </c>
      <c r="AE645" s="66">
        <f t="shared" si="108"/>
        <v>0</v>
      </c>
      <c r="AF645" s="66">
        <f t="shared" si="109"/>
        <v>0</v>
      </c>
      <c r="AG645" s="66">
        <f t="shared" si="99"/>
        <v>0</v>
      </c>
      <c r="AH645" s="66">
        <f t="shared" si="100"/>
        <v>0</v>
      </c>
      <c r="AI645" s="66">
        <f t="shared" si="101"/>
        <v>3</v>
      </c>
      <c r="AJ645" s="66">
        <f t="shared" si="102"/>
        <v>0</v>
      </c>
      <c r="AK645" s="66">
        <f t="shared" si="103"/>
        <v>0</v>
      </c>
    </row>
    <row r="646" spans="1:37" ht="61.5" hidden="1" customHeight="1">
      <c r="A646" s="35" t="s">
        <v>1450</v>
      </c>
      <c r="B646" s="36" t="s">
        <v>370</v>
      </c>
      <c r="C646" s="37" t="s">
        <v>371</v>
      </c>
      <c r="D646" s="38">
        <v>120982</v>
      </c>
      <c r="E646" s="37" t="s">
        <v>1075</v>
      </c>
      <c r="F646" s="37" t="s">
        <v>1074</v>
      </c>
      <c r="G646" s="38">
        <v>1</v>
      </c>
      <c r="H646" s="38">
        <v>1</v>
      </c>
      <c r="I646" s="37" t="s">
        <v>74</v>
      </c>
      <c r="J646" s="38">
        <v>2</v>
      </c>
      <c r="K646" s="39">
        <v>4109000.26345</v>
      </c>
      <c r="L646" s="33"/>
      <c r="M646" s="32" t="s">
        <v>1484</v>
      </c>
      <c r="N646" s="62">
        <v>0</v>
      </c>
      <c r="O646" s="62">
        <v>0</v>
      </c>
      <c r="P646" s="65">
        <f t="shared" si="104"/>
        <v>0</v>
      </c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66">
        <f t="shared" si="105"/>
        <v>0</v>
      </c>
      <c r="AC646" s="66">
        <f t="shared" si="106"/>
        <v>0</v>
      </c>
      <c r="AD646" s="66">
        <f t="shared" si="107"/>
        <v>1</v>
      </c>
      <c r="AE646" s="66">
        <f t="shared" si="108"/>
        <v>0</v>
      </c>
      <c r="AF646" s="66">
        <f t="shared" si="109"/>
        <v>0</v>
      </c>
      <c r="AG646" s="66">
        <f t="shared" si="99"/>
        <v>0</v>
      </c>
      <c r="AH646" s="66">
        <f t="shared" si="100"/>
        <v>0</v>
      </c>
      <c r="AI646" s="66">
        <f t="shared" si="101"/>
        <v>2</v>
      </c>
      <c r="AJ646" s="66">
        <f t="shared" si="102"/>
        <v>0</v>
      </c>
      <c r="AK646" s="66">
        <f t="shared" si="103"/>
        <v>0</v>
      </c>
    </row>
    <row r="647" spans="1:37" ht="61.5" hidden="1" customHeight="1">
      <c r="A647" s="35" t="s">
        <v>1450</v>
      </c>
      <c r="B647" s="36" t="s">
        <v>370</v>
      </c>
      <c r="C647" s="37" t="s">
        <v>371</v>
      </c>
      <c r="D647" s="38">
        <v>121311</v>
      </c>
      <c r="E647" s="37" t="s">
        <v>1078</v>
      </c>
      <c r="F647" s="37" t="s">
        <v>1079</v>
      </c>
      <c r="G647" s="38">
        <v>2</v>
      </c>
      <c r="H647" s="38">
        <v>1</v>
      </c>
      <c r="I647" s="37" t="s">
        <v>74</v>
      </c>
      <c r="J647" s="38">
        <v>2</v>
      </c>
      <c r="K647" s="39">
        <v>3550855</v>
      </c>
      <c r="L647" s="33"/>
      <c r="M647" s="32" t="s">
        <v>1484</v>
      </c>
      <c r="N647" s="62">
        <v>0</v>
      </c>
      <c r="O647" s="62">
        <v>0</v>
      </c>
      <c r="P647" s="65">
        <f t="shared" si="104"/>
        <v>0</v>
      </c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66">
        <f t="shared" si="105"/>
        <v>0</v>
      </c>
      <c r="AC647" s="66">
        <f t="shared" si="106"/>
        <v>0</v>
      </c>
      <c r="AD647" s="66">
        <f t="shared" si="107"/>
        <v>1</v>
      </c>
      <c r="AE647" s="66">
        <f t="shared" si="108"/>
        <v>0</v>
      </c>
      <c r="AF647" s="66">
        <f t="shared" si="109"/>
        <v>0</v>
      </c>
      <c r="AG647" s="66">
        <f t="shared" si="99"/>
        <v>0</v>
      </c>
      <c r="AH647" s="66">
        <f t="shared" si="100"/>
        <v>0</v>
      </c>
      <c r="AI647" s="66">
        <f t="shared" si="101"/>
        <v>2</v>
      </c>
      <c r="AJ647" s="66">
        <f t="shared" si="102"/>
        <v>0</v>
      </c>
      <c r="AK647" s="66">
        <f t="shared" si="103"/>
        <v>0</v>
      </c>
    </row>
    <row r="648" spans="1:37" ht="61.5" hidden="1" customHeight="1">
      <c r="A648" s="35" t="s">
        <v>1450</v>
      </c>
      <c r="B648" s="36" t="s">
        <v>370</v>
      </c>
      <c r="C648" s="37" t="s">
        <v>371</v>
      </c>
      <c r="D648" s="38">
        <v>191529</v>
      </c>
      <c r="E648" s="37" t="s">
        <v>1080</v>
      </c>
      <c r="F648" s="37" t="s">
        <v>1081</v>
      </c>
      <c r="G648" s="38">
        <v>2</v>
      </c>
      <c r="H648" s="38">
        <v>1</v>
      </c>
      <c r="I648" s="37" t="s">
        <v>74</v>
      </c>
      <c r="J648" s="38">
        <v>2</v>
      </c>
      <c r="K648" s="39">
        <v>3395467.5</v>
      </c>
      <c r="L648" s="33"/>
      <c r="M648" s="32" t="s">
        <v>1484</v>
      </c>
      <c r="N648" s="62">
        <v>0</v>
      </c>
      <c r="O648" s="62">
        <v>0</v>
      </c>
      <c r="P648" s="65">
        <f t="shared" si="104"/>
        <v>0</v>
      </c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66">
        <f t="shared" si="105"/>
        <v>0</v>
      </c>
      <c r="AC648" s="66">
        <f t="shared" si="106"/>
        <v>0</v>
      </c>
      <c r="AD648" s="66">
        <f t="shared" si="107"/>
        <v>1</v>
      </c>
      <c r="AE648" s="66">
        <f t="shared" si="108"/>
        <v>0</v>
      </c>
      <c r="AF648" s="66">
        <f t="shared" si="109"/>
        <v>0</v>
      </c>
      <c r="AG648" s="66">
        <f t="shared" ref="AG648:AG711" si="110">IF($AB648=1,$J648,0)</f>
        <v>0</v>
      </c>
      <c r="AH648" s="66">
        <f t="shared" ref="AH648:AH711" si="111">IF($AC648=1,$J648,0)</f>
        <v>0</v>
      </c>
      <c r="AI648" s="66">
        <f t="shared" ref="AI648:AI711" si="112">IF($AD648=1,$J648,0)</f>
        <v>2</v>
      </c>
      <c r="AJ648" s="66">
        <f t="shared" ref="AJ648:AJ711" si="113">IF($AE648=1,$J648,0)</f>
        <v>0</v>
      </c>
      <c r="AK648" s="66">
        <f t="shared" ref="AK648:AK711" si="114">IF($AF648=1,$J648,0)</f>
        <v>0</v>
      </c>
    </row>
    <row r="649" spans="1:37" ht="61.5" hidden="1" customHeight="1">
      <c r="A649" s="35" t="s">
        <v>1450</v>
      </c>
      <c r="B649" s="36" t="s">
        <v>370</v>
      </c>
      <c r="C649" s="37" t="s">
        <v>371</v>
      </c>
      <c r="D649" s="38">
        <v>121245</v>
      </c>
      <c r="E649" s="37" t="s">
        <v>1076</v>
      </c>
      <c r="F649" s="37" t="s">
        <v>1077</v>
      </c>
      <c r="G649" s="38">
        <v>2</v>
      </c>
      <c r="H649" s="38">
        <v>1</v>
      </c>
      <c r="I649" s="37" t="s">
        <v>74</v>
      </c>
      <c r="J649" s="38">
        <v>2</v>
      </c>
      <c r="K649" s="39">
        <v>3884888</v>
      </c>
      <c r="L649" s="33"/>
      <c r="M649" s="32" t="s">
        <v>1484</v>
      </c>
      <c r="N649" s="62">
        <v>0</v>
      </c>
      <c r="O649" s="62">
        <v>0</v>
      </c>
      <c r="P649" s="65">
        <f t="shared" ref="P649:P712" si="115">O649-N649</f>
        <v>0</v>
      </c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66">
        <f t="shared" ref="AB649:AB712" si="116">IF($M649="Reverted",1,0)</f>
        <v>0</v>
      </c>
      <c r="AC649" s="66">
        <f t="shared" ref="AC649:AC712" si="117">IF($M649="Not Yet Started",1,0)</f>
        <v>0</v>
      </c>
      <c r="AD649" s="66">
        <f t="shared" ref="AD649:AD712" si="118">IF($M649="Under Procurement",1,0)</f>
        <v>1</v>
      </c>
      <c r="AE649" s="66">
        <f t="shared" ref="AE649:AE712" si="119">IF($M649="Ongoing",1,0)</f>
        <v>0</v>
      </c>
      <c r="AF649" s="66">
        <f t="shared" ref="AF649:AF712" si="120">IF($M649="Completed",1,0)</f>
        <v>0</v>
      </c>
      <c r="AG649" s="66">
        <f t="shared" si="110"/>
        <v>0</v>
      </c>
      <c r="AH649" s="66">
        <f t="shared" si="111"/>
        <v>0</v>
      </c>
      <c r="AI649" s="66">
        <f t="shared" si="112"/>
        <v>2</v>
      </c>
      <c r="AJ649" s="66">
        <f t="shared" si="113"/>
        <v>0</v>
      </c>
      <c r="AK649" s="66">
        <f t="shared" si="114"/>
        <v>0</v>
      </c>
    </row>
    <row r="650" spans="1:37" ht="61.5" hidden="1" customHeight="1">
      <c r="A650" s="35" t="s">
        <v>1450</v>
      </c>
      <c r="B650" s="36" t="s">
        <v>370</v>
      </c>
      <c r="C650" s="37" t="s">
        <v>371</v>
      </c>
      <c r="D650" s="38">
        <v>121611</v>
      </c>
      <c r="E650" s="37" t="s">
        <v>1082</v>
      </c>
      <c r="F650" s="37" t="s">
        <v>1083</v>
      </c>
      <c r="G650" s="38">
        <v>3</v>
      </c>
      <c r="H650" s="38">
        <v>1</v>
      </c>
      <c r="I650" s="37" t="s">
        <v>74</v>
      </c>
      <c r="J650" s="38">
        <v>2</v>
      </c>
      <c r="K650" s="39">
        <v>2650780.3949250001</v>
      </c>
      <c r="L650" s="33"/>
      <c r="M650" s="32" t="s">
        <v>1484</v>
      </c>
      <c r="N650" s="62">
        <v>0</v>
      </c>
      <c r="O650" s="62">
        <v>0</v>
      </c>
      <c r="P650" s="65">
        <f t="shared" si="115"/>
        <v>0</v>
      </c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66">
        <f t="shared" si="116"/>
        <v>0</v>
      </c>
      <c r="AC650" s="66">
        <f t="shared" si="117"/>
        <v>0</v>
      </c>
      <c r="AD650" s="66">
        <f t="shared" si="118"/>
        <v>1</v>
      </c>
      <c r="AE650" s="66">
        <f t="shared" si="119"/>
        <v>0</v>
      </c>
      <c r="AF650" s="66">
        <f t="shared" si="120"/>
        <v>0</v>
      </c>
      <c r="AG650" s="66">
        <f t="shared" si="110"/>
        <v>0</v>
      </c>
      <c r="AH650" s="66">
        <f t="shared" si="111"/>
        <v>0</v>
      </c>
      <c r="AI650" s="66">
        <f t="shared" si="112"/>
        <v>2</v>
      </c>
      <c r="AJ650" s="66">
        <f t="shared" si="113"/>
        <v>0</v>
      </c>
      <c r="AK650" s="66">
        <f t="shared" si="114"/>
        <v>0</v>
      </c>
    </row>
    <row r="651" spans="1:37" ht="61.5" hidden="1" customHeight="1">
      <c r="A651" s="35" t="s">
        <v>1450</v>
      </c>
      <c r="B651" s="36" t="s">
        <v>370</v>
      </c>
      <c r="C651" s="37" t="s">
        <v>371</v>
      </c>
      <c r="D651" s="38">
        <v>121788</v>
      </c>
      <c r="E651" s="37" t="s">
        <v>1084</v>
      </c>
      <c r="F651" s="37" t="s">
        <v>1085</v>
      </c>
      <c r="G651" s="38">
        <v>4</v>
      </c>
      <c r="H651" s="38">
        <v>1</v>
      </c>
      <c r="I651" s="37" t="s">
        <v>74</v>
      </c>
      <c r="J651" s="38">
        <v>2</v>
      </c>
      <c r="K651" s="39">
        <v>3929800</v>
      </c>
      <c r="L651" s="33"/>
      <c r="M651" s="32" t="s">
        <v>1484</v>
      </c>
      <c r="N651" s="62">
        <v>0</v>
      </c>
      <c r="O651" s="62">
        <v>0</v>
      </c>
      <c r="P651" s="65">
        <f t="shared" si="115"/>
        <v>0</v>
      </c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66">
        <f t="shared" si="116"/>
        <v>0</v>
      </c>
      <c r="AC651" s="66">
        <f t="shared" si="117"/>
        <v>0</v>
      </c>
      <c r="AD651" s="66">
        <f t="shared" si="118"/>
        <v>1</v>
      </c>
      <c r="AE651" s="66">
        <f t="shared" si="119"/>
        <v>0</v>
      </c>
      <c r="AF651" s="66">
        <f t="shared" si="120"/>
        <v>0</v>
      </c>
      <c r="AG651" s="66">
        <f t="shared" si="110"/>
        <v>0</v>
      </c>
      <c r="AH651" s="66">
        <f t="shared" si="111"/>
        <v>0</v>
      </c>
      <c r="AI651" s="66">
        <f t="shared" si="112"/>
        <v>2</v>
      </c>
      <c r="AJ651" s="66">
        <f t="shared" si="113"/>
        <v>0</v>
      </c>
      <c r="AK651" s="66">
        <f t="shared" si="114"/>
        <v>0</v>
      </c>
    </row>
    <row r="652" spans="1:37" ht="61.5" hidden="1" customHeight="1">
      <c r="A652" s="35" t="s">
        <v>1450</v>
      </c>
      <c r="B652" s="36" t="s">
        <v>370</v>
      </c>
      <c r="C652" s="37" t="s">
        <v>371</v>
      </c>
      <c r="D652" s="38">
        <v>121633</v>
      </c>
      <c r="E652" s="37" t="s">
        <v>1089</v>
      </c>
      <c r="F652" s="37" t="s">
        <v>1090</v>
      </c>
      <c r="G652" s="38">
        <v>5</v>
      </c>
      <c r="H652" s="38">
        <v>1</v>
      </c>
      <c r="I652" s="37" t="s">
        <v>74</v>
      </c>
      <c r="J652" s="38">
        <v>2</v>
      </c>
      <c r="K652" s="39">
        <v>4548289.7284000004</v>
      </c>
      <c r="L652" s="33"/>
      <c r="M652" s="32" t="s">
        <v>1484</v>
      </c>
      <c r="N652" s="62">
        <v>0</v>
      </c>
      <c r="O652" s="62">
        <v>0</v>
      </c>
      <c r="P652" s="65">
        <f t="shared" si="115"/>
        <v>0</v>
      </c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66">
        <f t="shared" si="116"/>
        <v>0</v>
      </c>
      <c r="AC652" s="66">
        <f t="shared" si="117"/>
        <v>0</v>
      </c>
      <c r="AD652" s="66">
        <f t="shared" si="118"/>
        <v>1</v>
      </c>
      <c r="AE652" s="66">
        <f t="shared" si="119"/>
        <v>0</v>
      </c>
      <c r="AF652" s="66">
        <f t="shared" si="120"/>
        <v>0</v>
      </c>
      <c r="AG652" s="66">
        <f t="shared" si="110"/>
        <v>0</v>
      </c>
      <c r="AH652" s="66">
        <f t="shared" si="111"/>
        <v>0</v>
      </c>
      <c r="AI652" s="66">
        <f t="shared" si="112"/>
        <v>2</v>
      </c>
      <c r="AJ652" s="66">
        <f t="shared" si="113"/>
        <v>0</v>
      </c>
      <c r="AK652" s="66">
        <f t="shared" si="114"/>
        <v>0</v>
      </c>
    </row>
    <row r="653" spans="1:37" ht="61.5" hidden="1" customHeight="1">
      <c r="A653" s="35" t="s">
        <v>1450</v>
      </c>
      <c r="B653" s="36" t="s">
        <v>370</v>
      </c>
      <c r="C653" s="37" t="s">
        <v>371</v>
      </c>
      <c r="D653" s="38">
        <v>121390</v>
      </c>
      <c r="E653" s="37" t="s">
        <v>1088</v>
      </c>
      <c r="F653" s="37" t="s">
        <v>372</v>
      </c>
      <c r="G653" s="38">
        <v>5</v>
      </c>
      <c r="H653" s="38">
        <v>1</v>
      </c>
      <c r="I653" s="37" t="s">
        <v>94</v>
      </c>
      <c r="J653" s="38">
        <v>8</v>
      </c>
      <c r="K653" s="39">
        <v>22933822.808075</v>
      </c>
      <c r="L653" s="33"/>
      <c r="M653" s="32" t="s">
        <v>1484</v>
      </c>
      <c r="N653" s="62">
        <v>0</v>
      </c>
      <c r="O653" s="62">
        <v>0</v>
      </c>
      <c r="P653" s="65">
        <f t="shared" si="115"/>
        <v>0</v>
      </c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66">
        <f t="shared" si="116"/>
        <v>0</v>
      </c>
      <c r="AC653" s="66">
        <f t="shared" si="117"/>
        <v>0</v>
      </c>
      <c r="AD653" s="66">
        <f t="shared" si="118"/>
        <v>1</v>
      </c>
      <c r="AE653" s="66">
        <f t="shared" si="119"/>
        <v>0</v>
      </c>
      <c r="AF653" s="66">
        <f t="shared" si="120"/>
        <v>0</v>
      </c>
      <c r="AG653" s="66">
        <f t="shared" si="110"/>
        <v>0</v>
      </c>
      <c r="AH653" s="66">
        <f t="shared" si="111"/>
        <v>0</v>
      </c>
      <c r="AI653" s="66">
        <f t="shared" si="112"/>
        <v>8</v>
      </c>
      <c r="AJ653" s="66">
        <f t="shared" si="113"/>
        <v>0</v>
      </c>
      <c r="AK653" s="66">
        <f t="shared" si="114"/>
        <v>0</v>
      </c>
    </row>
    <row r="654" spans="1:37" ht="61.5" hidden="1" customHeight="1">
      <c r="A654" s="35" t="s">
        <v>1450</v>
      </c>
      <c r="B654" s="36" t="s">
        <v>370</v>
      </c>
      <c r="C654" s="37" t="s">
        <v>371</v>
      </c>
      <c r="D654" s="38">
        <v>121075</v>
      </c>
      <c r="E654" s="37" t="s">
        <v>1086</v>
      </c>
      <c r="F654" s="37" t="s">
        <v>1087</v>
      </c>
      <c r="G654" s="38">
        <v>5</v>
      </c>
      <c r="H654" s="38">
        <v>1</v>
      </c>
      <c r="I654" s="37" t="s">
        <v>76</v>
      </c>
      <c r="J654" s="38">
        <v>3</v>
      </c>
      <c r="K654" s="39">
        <v>6525694.5926000001</v>
      </c>
      <c r="L654" s="33"/>
      <c r="M654" s="32" t="s">
        <v>1484</v>
      </c>
      <c r="N654" s="62">
        <v>0</v>
      </c>
      <c r="O654" s="62">
        <v>0</v>
      </c>
      <c r="P654" s="65">
        <f t="shared" si="115"/>
        <v>0</v>
      </c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66">
        <f t="shared" si="116"/>
        <v>0</v>
      </c>
      <c r="AC654" s="66">
        <f t="shared" si="117"/>
        <v>0</v>
      </c>
      <c r="AD654" s="66">
        <f t="shared" si="118"/>
        <v>1</v>
      </c>
      <c r="AE654" s="66">
        <f t="shared" si="119"/>
        <v>0</v>
      </c>
      <c r="AF654" s="66">
        <f t="shared" si="120"/>
        <v>0</v>
      </c>
      <c r="AG654" s="66">
        <f t="shared" si="110"/>
        <v>0</v>
      </c>
      <c r="AH654" s="66">
        <f t="shared" si="111"/>
        <v>0</v>
      </c>
      <c r="AI654" s="66">
        <f t="shared" si="112"/>
        <v>3</v>
      </c>
      <c r="AJ654" s="66">
        <f t="shared" si="113"/>
        <v>0</v>
      </c>
      <c r="AK654" s="66">
        <f t="shared" si="114"/>
        <v>0</v>
      </c>
    </row>
    <row r="655" spans="1:37" ht="61.5" hidden="1" customHeight="1">
      <c r="A655" s="35" t="s">
        <v>1450</v>
      </c>
      <c r="B655" s="36" t="s">
        <v>370</v>
      </c>
      <c r="C655" s="37" t="s">
        <v>1091</v>
      </c>
      <c r="D655" s="38">
        <v>122172</v>
      </c>
      <c r="E655" s="37" t="s">
        <v>1092</v>
      </c>
      <c r="F655" s="37" t="s">
        <v>1093</v>
      </c>
      <c r="G655" s="38">
        <v>0</v>
      </c>
      <c r="H655" s="38">
        <v>1</v>
      </c>
      <c r="I655" s="37" t="s">
        <v>76</v>
      </c>
      <c r="J655" s="38">
        <v>3</v>
      </c>
      <c r="K655" s="39">
        <v>8820121.6257750001</v>
      </c>
      <c r="L655" s="33"/>
      <c r="M655" s="32" t="s">
        <v>1503</v>
      </c>
      <c r="N655" s="62">
        <v>0.2</v>
      </c>
      <c r="O655" s="62">
        <v>0.2</v>
      </c>
      <c r="P655" s="65">
        <f t="shared" si="115"/>
        <v>0</v>
      </c>
      <c r="Q655" s="40"/>
      <c r="R655" s="40"/>
      <c r="S655" s="40" t="s">
        <v>1526</v>
      </c>
      <c r="T655" s="40"/>
      <c r="U655" s="40"/>
      <c r="V655" s="100">
        <v>43704</v>
      </c>
      <c r="W655" s="40"/>
      <c r="X655" s="40"/>
      <c r="Y655" s="40" t="s">
        <v>1527</v>
      </c>
      <c r="Z655" s="95">
        <v>43834</v>
      </c>
      <c r="AA655" s="40"/>
      <c r="AB655" s="66">
        <f t="shared" si="116"/>
        <v>0</v>
      </c>
      <c r="AC655" s="66">
        <f t="shared" si="117"/>
        <v>0</v>
      </c>
      <c r="AD655" s="66">
        <f t="shared" si="118"/>
        <v>0</v>
      </c>
      <c r="AE655" s="66">
        <f t="shared" si="119"/>
        <v>1</v>
      </c>
      <c r="AF655" s="66">
        <f t="shared" si="120"/>
        <v>0</v>
      </c>
      <c r="AG655" s="66">
        <f t="shared" si="110"/>
        <v>0</v>
      </c>
      <c r="AH655" s="66">
        <f t="shared" si="111"/>
        <v>0</v>
      </c>
      <c r="AI655" s="66">
        <f t="shared" si="112"/>
        <v>0</v>
      </c>
      <c r="AJ655" s="66">
        <f t="shared" si="113"/>
        <v>3</v>
      </c>
      <c r="AK655" s="66">
        <f t="shared" si="114"/>
        <v>0</v>
      </c>
    </row>
    <row r="656" spans="1:37" ht="61.5" hidden="1" customHeight="1">
      <c r="A656" s="35" t="s">
        <v>1450</v>
      </c>
      <c r="B656" s="36" t="s">
        <v>370</v>
      </c>
      <c r="C656" s="37" t="s">
        <v>1094</v>
      </c>
      <c r="D656" s="38">
        <v>122872</v>
      </c>
      <c r="E656" s="37" t="s">
        <v>1097</v>
      </c>
      <c r="F656" s="37" t="s">
        <v>1096</v>
      </c>
      <c r="G656" s="38">
        <v>1</v>
      </c>
      <c r="H656" s="38">
        <v>1</v>
      </c>
      <c r="I656" s="37" t="s">
        <v>76</v>
      </c>
      <c r="J656" s="38">
        <v>3</v>
      </c>
      <c r="K656" s="39">
        <v>7103644.5142250005</v>
      </c>
      <c r="L656" s="33"/>
      <c r="M656" s="32" t="s">
        <v>1484</v>
      </c>
      <c r="N656" s="62">
        <v>0</v>
      </c>
      <c r="O656" s="62">
        <v>0</v>
      </c>
      <c r="P656" s="65">
        <f t="shared" si="115"/>
        <v>0</v>
      </c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66">
        <f t="shared" si="116"/>
        <v>0</v>
      </c>
      <c r="AC656" s="66">
        <f t="shared" si="117"/>
        <v>0</v>
      </c>
      <c r="AD656" s="66">
        <f t="shared" si="118"/>
        <v>1</v>
      </c>
      <c r="AE656" s="66">
        <f t="shared" si="119"/>
        <v>0</v>
      </c>
      <c r="AF656" s="66">
        <f t="shared" si="120"/>
        <v>0</v>
      </c>
      <c r="AG656" s="66">
        <f t="shared" si="110"/>
        <v>0</v>
      </c>
      <c r="AH656" s="66">
        <f t="shared" si="111"/>
        <v>0</v>
      </c>
      <c r="AI656" s="66">
        <f t="shared" si="112"/>
        <v>3</v>
      </c>
      <c r="AJ656" s="66">
        <f t="shared" si="113"/>
        <v>0</v>
      </c>
      <c r="AK656" s="66">
        <f t="shared" si="114"/>
        <v>0</v>
      </c>
    </row>
    <row r="657" spans="1:37" ht="61.5" hidden="1" customHeight="1">
      <c r="A657" s="35" t="s">
        <v>1450</v>
      </c>
      <c r="B657" s="36" t="s">
        <v>370</v>
      </c>
      <c r="C657" s="37" t="s">
        <v>1094</v>
      </c>
      <c r="D657" s="38">
        <v>122852</v>
      </c>
      <c r="E657" s="37" t="s">
        <v>1095</v>
      </c>
      <c r="F657" s="37" t="s">
        <v>1096</v>
      </c>
      <c r="G657" s="38">
        <v>1</v>
      </c>
      <c r="H657" s="38">
        <v>1</v>
      </c>
      <c r="I657" s="37" t="s">
        <v>76</v>
      </c>
      <c r="J657" s="38">
        <v>3</v>
      </c>
      <c r="K657" s="39">
        <v>7302812.1215500003</v>
      </c>
      <c r="L657" s="33"/>
      <c r="M657" s="32" t="s">
        <v>1484</v>
      </c>
      <c r="N657" s="62">
        <v>0</v>
      </c>
      <c r="O657" s="62">
        <v>0</v>
      </c>
      <c r="P657" s="65">
        <f t="shared" si="115"/>
        <v>0</v>
      </c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66">
        <f t="shared" si="116"/>
        <v>0</v>
      </c>
      <c r="AC657" s="66">
        <f t="shared" si="117"/>
        <v>0</v>
      </c>
      <c r="AD657" s="66">
        <f t="shared" si="118"/>
        <v>1</v>
      </c>
      <c r="AE657" s="66">
        <f t="shared" si="119"/>
        <v>0</v>
      </c>
      <c r="AF657" s="66">
        <f t="shared" si="120"/>
        <v>0</v>
      </c>
      <c r="AG657" s="66">
        <f t="shared" si="110"/>
        <v>0</v>
      </c>
      <c r="AH657" s="66">
        <f t="shared" si="111"/>
        <v>0</v>
      </c>
      <c r="AI657" s="66">
        <f t="shared" si="112"/>
        <v>3</v>
      </c>
      <c r="AJ657" s="66">
        <f t="shared" si="113"/>
        <v>0</v>
      </c>
      <c r="AK657" s="66">
        <f t="shared" si="114"/>
        <v>0</v>
      </c>
    </row>
    <row r="658" spans="1:37" ht="61.5" hidden="1" customHeight="1">
      <c r="A658" s="35" t="s">
        <v>1450</v>
      </c>
      <c r="B658" s="36" t="s">
        <v>370</v>
      </c>
      <c r="C658" s="37" t="s">
        <v>1094</v>
      </c>
      <c r="D658" s="38">
        <v>123142</v>
      </c>
      <c r="E658" s="37" t="s">
        <v>1101</v>
      </c>
      <c r="F658" s="37" t="s">
        <v>1102</v>
      </c>
      <c r="G658" s="38">
        <v>2</v>
      </c>
      <c r="H658" s="38">
        <v>1</v>
      </c>
      <c r="I658" s="37" t="s">
        <v>76</v>
      </c>
      <c r="J658" s="38">
        <v>3</v>
      </c>
      <c r="K658" s="39">
        <v>6484613.1952249985</v>
      </c>
      <c r="L658" s="33"/>
      <c r="M658" s="32" t="s">
        <v>1484</v>
      </c>
      <c r="N658" s="62">
        <v>0</v>
      </c>
      <c r="O658" s="62">
        <v>0</v>
      </c>
      <c r="P658" s="65">
        <f t="shared" si="115"/>
        <v>0</v>
      </c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66">
        <f t="shared" si="116"/>
        <v>0</v>
      </c>
      <c r="AC658" s="66">
        <f t="shared" si="117"/>
        <v>0</v>
      </c>
      <c r="AD658" s="66">
        <f t="shared" si="118"/>
        <v>1</v>
      </c>
      <c r="AE658" s="66">
        <f t="shared" si="119"/>
        <v>0</v>
      </c>
      <c r="AF658" s="66">
        <f t="shared" si="120"/>
        <v>0</v>
      </c>
      <c r="AG658" s="66">
        <f t="shared" si="110"/>
        <v>0</v>
      </c>
      <c r="AH658" s="66">
        <f t="shared" si="111"/>
        <v>0</v>
      </c>
      <c r="AI658" s="66">
        <f t="shared" si="112"/>
        <v>3</v>
      </c>
      <c r="AJ658" s="66">
        <f t="shared" si="113"/>
        <v>0</v>
      </c>
      <c r="AK658" s="66">
        <f t="shared" si="114"/>
        <v>0</v>
      </c>
    </row>
    <row r="659" spans="1:37" ht="61.5" hidden="1" customHeight="1">
      <c r="A659" s="35" t="s">
        <v>1450</v>
      </c>
      <c r="B659" s="36" t="s">
        <v>370</v>
      </c>
      <c r="C659" s="37" t="s">
        <v>1094</v>
      </c>
      <c r="D659" s="38">
        <v>123010</v>
      </c>
      <c r="E659" s="37" t="s">
        <v>320</v>
      </c>
      <c r="F659" s="37" t="s">
        <v>1100</v>
      </c>
      <c r="G659" s="38">
        <v>2</v>
      </c>
      <c r="H659" s="38">
        <v>1</v>
      </c>
      <c r="I659" s="37" t="s">
        <v>76</v>
      </c>
      <c r="J659" s="38">
        <v>3</v>
      </c>
      <c r="K659" s="39">
        <v>6546371.4157499997</v>
      </c>
      <c r="L659" s="33"/>
      <c r="M659" s="32" t="s">
        <v>1484</v>
      </c>
      <c r="N659" s="62">
        <v>0</v>
      </c>
      <c r="O659" s="62">
        <v>0</v>
      </c>
      <c r="P659" s="65">
        <f t="shared" si="115"/>
        <v>0</v>
      </c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66">
        <f t="shared" si="116"/>
        <v>0</v>
      </c>
      <c r="AC659" s="66">
        <f t="shared" si="117"/>
        <v>0</v>
      </c>
      <c r="AD659" s="66">
        <f t="shared" si="118"/>
        <v>1</v>
      </c>
      <c r="AE659" s="66">
        <f t="shared" si="119"/>
        <v>0</v>
      </c>
      <c r="AF659" s="66">
        <f t="shared" si="120"/>
        <v>0</v>
      </c>
      <c r="AG659" s="66">
        <f t="shared" si="110"/>
        <v>0</v>
      </c>
      <c r="AH659" s="66">
        <f t="shared" si="111"/>
        <v>0</v>
      </c>
      <c r="AI659" s="66">
        <f t="shared" si="112"/>
        <v>3</v>
      </c>
      <c r="AJ659" s="66">
        <f t="shared" si="113"/>
        <v>0</v>
      </c>
      <c r="AK659" s="66">
        <f t="shared" si="114"/>
        <v>0</v>
      </c>
    </row>
    <row r="660" spans="1:37" ht="61.5" hidden="1" customHeight="1">
      <c r="A660" s="35" t="s">
        <v>1450</v>
      </c>
      <c r="B660" s="36" t="s">
        <v>370</v>
      </c>
      <c r="C660" s="37" t="s">
        <v>1094</v>
      </c>
      <c r="D660" s="38">
        <v>123238</v>
      </c>
      <c r="E660" s="37" t="s">
        <v>1105</v>
      </c>
      <c r="F660" s="37" t="s">
        <v>1106</v>
      </c>
      <c r="G660" s="38">
        <v>2</v>
      </c>
      <c r="H660" s="38">
        <v>1</v>
      </c>
      <c r="I660" s="37" t="s">
        <v>76</v>
      </c>
      <c r="J660" s="38">
        <v>3</v>
      </c>
      <c r="K660" s="39">
        <v>6791667.5467999997</v>
      </c>
      <c r="L660" s="33"/>
      <c r="M660" s="32" t="s">
        <v>1484</v>
      </c>
      <c r="N660" s="62">
        <v>0</v>
      </c>
      <c r="O660" s="62">
        <v>0</v>
      </c>
      <c r="P660" s="65">
        <f t="shared" si="115"/>
        <v>0</v>
      </c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66">
        <f t="shared" si="116"/>
        <v>0</v>
      </c>
      <c r="AC660" s="66">
        <f t="shared" si="117"/>
        <v>0</v>
      </c>
      <c r="AD660" s="66">
        <f t="shared" si="118"/>
        <v>1</v>
      </c>
      <c r="AE660" s="66">
        <f t="shared" si="119"/>
        <v>0</v>
      </c>
      <c r="AF660" s="66">
        <f t="shared" si="120"/>
        <v>0</v>
      </c>
      <c r="AG660" s="66">
        <f t="shared" si="110"/>
        <v>0</v>
      </c>
      <c r="AH660" s="66">
        <f t="shared" si="111"/>
        <v>0</v>
      </c>
      <c r="AI660" s="66">
        <f t="shared" si="112"/>
        <v>3</v>
      </c>
      <c r="AJ660" s="66">
        <f t="shared" si="113"/>
        <v>0</v>
      </c>
      <c r="AK660" s="66">
        <f t="shared" si="114"/>
        <v>0</v>
      </c>
    </row>
    <row r="661" spans="1:37" ht="61.5" hidden="1" customHeight="1">
      <c r="A661" s="35" t="s">
        <v>1450</v>
      </c>
      <c r="B661" s="36" t="s">
        <v>370</v>
      </c>
      <c r="C661" s="37" t="s">
        <v>1094</v>
      </c>
      <c r="D661" s="38">
        <v>122984</v>
      </c>
      <c r="E661" s="37" t="s">
        <v>1098</v>
      </c>
      <c r="F661" s="37" t="s">
        <v>1099</v>
      </c>
      <c r="G661" s="38">
        <v>2</v>
      </c>
      <c r="H661" s="38">
        <v>1</v>
      </c>
      <c r="I661" s="37" t="s">
        <v>135</v>
      </c>
      <c r="J661" s="38">
        <v>4</v>
      </c>
      <c r="K661" s="39">
        <v>9057872.4004749991</v>
      </c>
      <c r="L661" s="33"/>
      <c r="M661" s="32" t="s">
        <v>1484</v>
      </c>
      <c r="N661" s="62">
        <v>0</v>
      </c>
      <c r="O661" s="62">
        <v>0</v>
      </c>
      <c r="P661" s="65">
        <f t="shared" si="115"/>
        <v>0</v>
      </c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66">
        <f t="shared" si="116"/>
        <v>0</v>
      </c>
      <c r="AC661" s="66">
        <f t="shared" si="117"/>
        <v>0</v>
      </c>
      <c r="AD661" s="66">
        <f t="shared" si="118"/>
        <v>1</v>
      </c>
      <c r="AE661" s="66">
        <f t="shared" si="119"/>
        <v>0</v>
      </c>
      <c r="AF661" s="66">
        <f t="shared" si="120"/>
        <v>0</v>
      </c>
      <c r="AG661" s="66">
        <f t="shared" si="110"/>
        <v>0</v>
      </c>
      <c r="AH661" s="66">
        <f t="shared" si="111"/>
        <v>0</v>
      </c>
      <c r="AI661" s="66">
        <f t="shared" si="112"/>
        <v>4</v>
      </c>
      <c r="AJ661" s="66">
        <f t="shared" si="113"/>
        <v>0</v>
      </c>
      <c r="AK661" s="66">
        <f t="shared" si="114"/>
        <v>0</v>
      </c>
    </row>
    <row r="662" spans="1:37" ht="61.5" hidden="1" customHeight="1">
      <c r="A662" s="35" t="s">
        <v>1450</v>
      </c>
      <c r="B662" s="36" t="s">
        <v>370</v>
      </c>
      <c r="C662" s="37" t="s">
        <v>1094</v>
      </c>
      <c r="D662" s="38">
        <v>123177</v>
      </c>
      <c r="E662" s="37" t="s">
        <v>1103</v>
      </c>
      <c r="F662" s="37" t="s">
        <v>1104</v>
      </c>
      <c r="G662" s="38">
        <v>2</v>
      </c>
      <c r="H662" s="38">
        <v>1</v>
      </c>
      <c r="I662" s="37" t="s">
        <v>135</v>
      </c>
      <c r="J662" s="38">
        <v>4</v>
      </c>
      <c r="K662" s="39">
        <v>8975528.2033500001</v>
      </c>
      <c r="L662" s="33"/>
      <c r="M662" s="32" t="s">
        <v>1484</v>
      </c>
      <c r="N662" s="62">
        <v>0</v>
      </c>
      <c r="O662" s="62">
        <v>0</v>
      </c>
      <c r="P662" s="65">
        <f t="shared" si="115"/>
        <v>0</v>
      </c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66">
        <f t="shared" si="116"/>
        <v>0</v>
      </c>
      <c r="AC662" s="66">
        <f t="shared" si="117"/>
        <v>0</v>
      </c>
      <c r="AD662" s="66">
        <f t="shared" si="118"/>
        <v>1</v>
      </c>
      <c r="AE662" s="66">
        <f t="shared" si="119"/>
        <v>0</v>
      </c>
      <c r="AF662" s="66">
        <f t="shared" si="120"/>
        <v>0</v>
      </c>
      <c r="AG662" s="66">
        <f t="shared" si="110"/>
        <v>0</v>
      </c>
      <c r="AH662" s="66">
        <f t="shared" si="111"/>
        <v>0</v>
      </c>
      <c r="AI662" s="66">
        <f t="shared" si="112"/>
        <v>4</v>
      </c>
      <c r="AJ662" s="66">
        <f t="shared" si="113"/>
        <v>0</v>
      </c>
      <c r="AK662" s="66">
        <f t="shared" si="114"/>
        <v>0</v>
      </c>
    </row>
    <row r="663" spans="1:37" ht="61.5" hidden="1" customHeight="1">
      <c r="A663" s="35" t="s">
        <v>1450</v>
      </c>
      <c r="B663" s="36" t="s">
        <v>370</v>
      </c>
      <c r="C663" s="37" t="s">
        <v>1107</v>
      </c>
      <c r="D663" s="38">
        <v>124202</v>
      </c>
      <c r="E663" s="37" t="s">
        <v>1110</v>
      </c>
      <c r="F663" s="37" t="s">
        <v>1109</v>
      </c>
      <c r="G663" s="38">
        <v>4</v>
      </c>
      <c r="H663" s="38">
        <v>1</v>
      </c>
      <c r="I663" s="37" t="s">
        <v>74</v>
      </c>
      <c r="J663" s="38">
        <v>2</v>
      </c>
      <c r="K663" s="39">
        <v>3929800</v>
      </c>
      <c r="L663" s="33"/>
      <c r="M663" s="32" t="s">
        <v>1484</v>
      </c>
      <c r="N663" s="62">
        <v>0</v>
      </c>
      <c r="O663" s="62">
        <v>0</v>
      </c>
      <c r="P663" s="65">
        <f t="shared" si="115"/>
        <v>0</v>
      </c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66">
        <f t="shared" si="116"/>
        <v>0</v>
      </c>
      <c r="AC663" s="66">
        <f t="shared" si="117"/>
        <v>0</v>
      </c>
      <c r="AD663" s="66">
        <f t="shared" si="118"/>
        <v>1</v>
      </c>
      <c r="AE663" s="66">
        <f t="shared" si="119"/>
        <v>0</v>
      </c>
      <c r="AF663" s="66">
        <f t="shared" si="120"/>
        <v>0</v>
      </c>
      <c r="AG663" s="66">
        <f t="shared" si="110"/>
        <v>0</v>
      </c>
      <c r="AH663" s="66">
        <f t="shared" si="111"/>
        <v>0</v>
      </c>
      <c r="AI663" s="66">
        <f t="shared" si="112"/>
        <v>2</v>
      </c>
      <c r="AJ663" s="66">
        <f t="shared" si="113"/>
        <v>0</v>
      </c>
      <c r="AK663" s="66">
        <f t="shared" si="114"/>
        <v>0</v>
      </c>
    </row>
    <row r="664" spans="1:37" ht="61.5" hidden="1" customHeight="1">
      <c r="A664" s="35" t="s">
        <v>1450</v>
      </c>
      <c r="B664" s="36" t="s">
        <v>370</v>
      </c>
      <c r="C664" s="37" t="s">
        <v>1107</v>
      </c>
      <c r="D664" s="38">
        <v>124163</v>
      </c>
      <c r="E664" s="37" t="s">
        <v>1108</v>
      </c>
      <c r="F664" s="37" t="s">
        <v>1109</v>
      </c>
      <c r="G664" s="38">
        <v>4</v>
      </c>
      <c r="H664" s="38">
        <v>1</v>
      </c>
      <c r="I664" s="37" t="s">
        <v>74</v>
      </c>
      <c r="J664" s="38">
        <v>2</v>
      </c>
      <c r="K664" s="39">
        <v>3879675</v>
      </c>
      <c r="L664" s="33"/>
      <c r="M664" s="32" t="s">
        <v>1484</v>
      </c>
      <c r="N664" s="62">
        <v>0</v>
      </c>
      <c r="O664" s="62">
        <v>0</v>
      </c>
      <c r="P664" s="65">
        <f t="shared" si="115"/>
        <v>0</v>
      </c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66">
        <f t="shared" si="116"/>
        <v>0</v>
      </c>
      <c r="AC664" s="66">
        <f t="shared" si="117"/>
        <v>0</v>
      </c>
      <c r="AD664" s="66">
        <f t="shared" si="118"/>
        <v>1</v>
      </c>
      <c r="AE664" s="66">
        <f t="shared" si="119"/>
        <v>0</v>
      </c>
      <c r="AF664" s="66">
        <f t="shared" si="120"/>
        <v>0</v>
      </c>
      <c r="AG664" s="66">
        <f t="shared" si="110"/>
        <v>0</v>
      </c>
      <c r="AH664" s="66">
        <f t="shared" si="111"/>
        <v>0</v>
      </c>
      <c r="AI664" s="66">
        <f t="shared" si="112"/>
        <v>2</v>
      </c>
      <c r="AJ664" s="66">
        <f t="shared" si="113"/>
        <v>0</v>
      </c>
      <c r="AK664" s="66">
        <f t="shared" si="114"/>
        <v>0</v>
      </c>
    </row>
    <row r="665" spans="1:37" ht="61.5" hidden="1" customHeight="1">
      <c r="A665" s="35" t="s">
        <v>1450</v>
      </c>
      <c r="B665" s="36" t="s">
        <v>370</v>
      </c>
      <c r="C665" s="37" t="s">
        <v>1111</v>
      </c>
      <c r="D665" s="38">
        <v>123285</v>
      </c>
      <c r="E665" s="37" t="s">
        <v>1112</v>
      </c>
      <c r="F665" s="37" t="s">
        <v>1113</v>
      </c>
      <c r="G665" s="38">
        <v>1</v>
      </c>
      <c r="H665" s="38">
        <v>1</v>
      </c>
      <c r="I665" s="37" t="s">
        <v>80</v>
      </c>
      <c r="J665" s="38">
        <v>4</v>
      </c>
      <c r="K665" s="39">
        <v>8968266.5143999998</v>
      </c>
      <c r="L665" s="33"/>
      <c r="M665" s="32" t="s">
        <v>1484</v>
      </c>
      <c r="N665" s="62">
        <v>0</v>
      </c>
      <c r="O665" s="62">
        <v>0</v>
      </c>
      <c r="P665" s="65">
        <f t="shared" si="115"/>
        <v>0</v>
      </c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66">
        <f t="shared" si="116"/>
        <v>0</v>
      </c>
      <c r="AC665" s="66">
        <f t="shared" si="117"/>
        <v>0</v>
      </c>
      <c r="AD665" s="66">
        <f t="shared" si="118"/>
        <v>1</v>
      </c>
      <c r="AE665" s="66">
        <f t="shared" si="119"/>
        <v>0</v>
      </c>
      <c r="AF665" s="66">
        <f t="shared" si="120"/>
        <v>0</v>
      </c>
      <c r="AG665" s="66">
        <f t="shared" si="110"/>
        <v>0</v>
      </c>
      <c r="AH665" s="66">
        <f t="shared" si="111"/>
        <v>0</v>
      </c>
      <c r="AI665" s="66">
        <f t="shared" si="112"/>
        <v>4</v>
      </c>
      <c r="AJ665" s="66">
        <f t="shared" si="113"/>
        <v>0</v>
      </c>
      <c r="AK665" s="66">
        <f t="shared" si="114"/>
        <v>0</v>
      </c>
    </row>
    <row r="666" spans="1:37" ht="61.5" hidden="1" customHeight="1">
      <c r="A666" s="35" t="s">
        <v>1450</v>
      </c>
      <c r="B666" s="36" t="s">
        <v>370</v>
      </c>
      <c r="C666" s="37" t="s">
        <v>1111</v>
      </c>
      <c r="D666" s="38">
        <v>123831</v>
      </c>
      <c r="E666" s="37" t="s">
        <v>1114</v>
      </c>
      <c r="F666" s="37" t="s">
        <v>1115</v>
      </c>
      <c r="G666" s="38">
        <v>1</v>
      </c>
      <c r="H666" s="38">
        <v>1</v>
      </c>
      <c r="I666" s="37" t="s">
        <v>74</v>
      </c>
      <c r="J666" s="38">
        <v>2</v>
      </c>
      <c r="K666" s="39">
        <v>4518214.7284000004</v>
      </c>
      <c r="L666" s="33"/>
      <c r="M666" s="32" t="s">
        <v>1484</v>
      </c>
      <c r="N666" s="62">
        <v>0</v>
      </c>
      <c r="O666" s="62">
        <v>0</v>
      </c>
      <c r="P666" s="65">
        <f t="shared" si="115"/>
        <v>0</v>
      </c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66">
        <f t="shared" si="116"/>
        <v>0</v>
      </c>
      <c r="AC666" s="66">
        <f t="shared" si="117"/>
        <v>0</v>
      </c>
      <c r="AD666" s="66">
        <f t="shared" si="118"/>
        <v>1</v>
      </c>
      <c r="AE666" s="66">
        <f t="shared" si="119"/>
        <v>0</v>
      </c>
      <c r="AF666" s="66">
        <f t="shared" si="120"/>
        <v>0</v>
      </c>
      <c r="AG666" s="66">
        <f t="shared" si="110"/>
        <v>0</v>
      </c>
      <c r="AH666" s="66">
        <f t="shared" si="111"/>
        <v>0</v>
      </c>
      <c r="AI666" s="66">
        <f t="shared" si="112"/>
        <v>2</v>
      </c>
      <c r="AJ666" s="66">
        <f t="shared" si="113"/>
        <v>0</v>
      </c>
      <c r="AK666" s="66">
        <f t="shared" si="114"/>
        <v>0</v>
      </c>
    </row>
    <row r="667" spans="1:37" ht="61.5" hidden="1" customHeight="1">
      <c r="A667" s="35" t="s">
        <v>1450</v>
      </c>
      <c r="B667" s="36" t="s">
        <v>370</v>
      </c>
      <c r="C667" s="37" t="s">
        <v>1111</v>
      </c>
      <c r="D667" s="38">
        <v>123831</v>
      </c>
      <c r="E667" s="37" t="s">
        <v>1114</v>
      </c>
      <c r="F667" s="37" t="s">
        <v>1115</v>
      </c>
      <c r="G667" s="38">
        <v>1</v>
      </c>
      <c r="H667" s="38"/>
      <c r="I667" s="37" t="s">
        <v>1116</v>
      </c>
      <c r="J667" s="38">
        <v>1</v>
      </c>
      <c r="K667" s="39">
        <v>2309232.3642000002</v>
      </c>
      <c r="L667" s="33"/>
      <c r="M667" s="32" t="s">
        <v>1484</v>
      </c>
      <c r="N667" s="62">
        <v>0</v>
      </c>
      <c r="O667" s="62">
        <v>0</v>
      </c>
      <c r="P667" s="65">
        <f t="shared" si="115"/>
        <v>0</v>
      </c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66">
        <f t="shared" si="116"/>
        <v>0</v>
      </c>
      <c r="AC667" s="66">
        <f t="shared" si="117"/>
        <v>0</v>
      </c>
      <c r="AD667" s="66">
        <f t="shared" si="118"/>
        <v>1</v>
      </c>
      <c r="AE667" s="66">
        <f t="shared" si="119"/>
        <v>0</v>
      </c>
      <c r="AF667" s="66">
        <f t="shared" si="120"/>
        <v>0</v>
      </c>
      <c r="AG667" s="66">
        <f t="shared" si="110"/>
        <v>0</v>
      </c>
      <c r="AH667" s="66">
        <f t="shared" si="111"/>
        <v>0</v>
      </c>
      <c r="AI667" s="66">
        <f t="shared" si="112"/>
        <v>1</v>
      </c>
      <c r="AJ667" s="66">
        <f t="shared" si="113"/>
        <v>0</v>
      </c>
      <c r="AK667" s="66">
        <f t="shared" si="114"/>
        <v>0</v>
      </c>
    </row>
    <row r="668" spans="1:37" ht="61.5" hidden="1" customHeight="1">
      <c r="A668" s="35" t="s">
        <v>1450</v>
      </c>
      <c r="B668" s="36" t="s">
        <v>370</v>
      </c>
      <c r="C668" s="37" t="s">
        <v>1111</v>
      </c>
      <c r="D668" s="38">
        <v>313737</v>
      </c>
      <c r="E668" s="37" t="s">
        <v>1359</v>
      </c>
      <c r="F668" s="37" t="s">
        <v>1357</v>
      </c>
      <c r="G668" s="38">
        <v>2</v>
      </c>
      <c r="H668" s="38">
        <v>1</v>
      </c>
      <c r="I668" s="37" t="s">
        <v>19</v>
      </c>
      <c r="J668" s="38">
        <v>6</v>
      </c>
      <c r="K668" s="39">
        <v>20303988.718324993</v>
      </c>
      <c r="L668" s="33"/>
      <c r="M668" s="32" t="s">
        <v>1484</v>
      </c>
      <c r="N668" s="62">
        <v>0</v>
      </c>
      <c r="O668" s="62">
        <v>0</v>
      </c>
      <c r="P668" s="65">
        <f t="shared" si="115"/>
        <v>0</v>
      </c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66">
        <f t="shared" si="116"/>
        <v>0</v>
      </c>
      <c r="AC668" s="66">
        <f t="shared" si="117"/>
        <v>0</v>
      </c>
      <c r="AD668" s="66">
        <f t="shared" si="118"/>
        <v>1</v>
      </c>
      <c r="AE668" s="66">
        <f t="shared" si="119"/>
        <v>0</v>
      </c>
      <c r="AF668" s="66">
        <f t="shared" si="120"/>
        <v>0</v>
      </c>
      <c r="AG668" s="66">
        <f t="shared" si="110"/>
        <v>0</v>
      </c>
      <c r="AH668" s="66">
        <f t="shared" si="111"/>
        <v>0</v>
      </c>
      <c r="AI668" s="66">
        <f t="shared" si="112"/>
        <v>6</v>
      </c>
      <c r="AJ668" s="66">
        <f t="shared" si="113"/>
        <v>0</v>
      </c>
      <c r="AK668" s="66">
        <f t="shared" si="114"/>
        <v>0</v>
      </c>
    </row>
    <row r="669" spans="1:37" ht="61.5" hidden="1" customHeight="1">
      <c r="A669" s="35" t="s">
        <v>1450</v>
      </c>
      <c r="B669" s="36" t="s">
        <v>370</v>
      </c>
      <c r="C669" s="37" t="s">
        <v>1111</v>
      </c>
      <c r="D669" s="38">
        <v>123440</v>
      </c>
      <c r="E669" s="37" t="s">
        <v>1352</v>
      </c>
      <c r="F669" s="37" t="s">
        <v>1353</v>
      </c>
      <c r="G669" s="38">
        <v>2</v>
      </c>
      <c r="H669" s="38">
        <v>1</v>
      </c>
      <c r="I669" s="37" t="s">
        <v>74</v>
      </c>
      <c r="J669" s="38">
        <v>2</v>
      </c>
      <c r="K669" s="39">
        <v>4382062.0254749991</v>
      </c>
      <c r="L669" s="33"/>
      <c r="M669" s="32" t="s">
        <v>1484</v>
      </c>
      <c r="N669" s="62">
        <v>0</v>
      </c>
      <c r="O669" s="62">
        <v>0</v>
      </c>
      <c r="P669" s="65">
        <f t="shared" si="115"/>
        <v>0</v>
      </c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66">
        <f t="shared" si="116"/>
        <v>0</v>
      </c>
      <c r="AC669" s="66">
        <f t="shared" si="117"/>
        <v>0</v>
      </c>
      <c r="AD669" s="66">
        <f t="shared" si="118"/>
        <v>1</v>
      </c>
      <c r="AE669" s="66">
        <f t="shared" si="119"/>
        <v>0</v>
      </c>
      <c r="AF669" s="66">
        <f t="shared" si="120"/>
        <v>0</v>
      </c>
      <c r="AG669" s="66">
        <f t="shared" si="110"/>
        <v>0</v>
      </c>
      <c r="AH669" s="66">
        <f t="shared" si="111"/>
        <v>0</v>
      </c>
      <c r="AI669" s="66">
        <f t="shared" si="112"/>
        <v>2</v>
      </c>
      <c r="AJ669" s="66">
        <f t="shared" si="113"/>
        <v>0</v>
      </c>
      <c r="AK669" s="66">
        <f t="shared" si="114"/>
        <v>0</v>
      </c>
    </row>
    <row r="670" spans="1:37" ht="61.5" hidden="1" customHeight="1">
      <c r="A670" s="35" t="s">
        <v>1450</v>
      </c>
      <c r="B670" s="36" t="s">
        <v>370</v>
      </c>
      <c r="C670" s="37" t="s">
        <v>1111</v>
      </c>
      <c r="D670" s="38">
        <v>123357</v>
      </c>
      <c r="E670" s="37" t="s">
        <v>1345</v>
      </c>
      <c r="F670" s="37" t="s">
        <v>1120</v>
      </c>
      <c r="G670" s="38">
        <v>2</v>
      </c>
      <c r="H670" s="38">
        <v>1</v>
      </c>
      <c r="I670" s="37" t="s">
        <v>80</v>
      </c>
      <c r="J670" s="38">
        <v>4</v>
      </c>
      <c r="K670" s="39">
        <v>12681391.166874997</v>
      </c>
      <c r="L670" s="33"/>
      <c r="M670" s="32" t="s">
        <v>1484</v>
      </c>
      <c r="N670" s="62">
        <v>0</v>
      </c>
      <c r="O670" s="62">
        <v>0</v>
      </c>
      <c r="P670" s="65">
        <f t="shared" si="115"/>
        <v>0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66">
        <f t="shared" si="116"/>
        <v>0</v>
      </c>
      <c r="AC670" s="66">
        <f t="shared" si="117"/>
        <v>0</v>
      </c>
      <c r="AD670" s="66">
        <f t="shared" si="118"/>
        <v>1</v>
      </c>
      <c r="AE670" s="66">
        <f t="shared" si="119"/>
        <v>0</v>
      </c>
      <c r="AF670" s="66">
        <f t="shared" si="120"/>
        <v>0</v>
      </c>
      <c r="AG670" s="66">
        <f t="shared" si="110"/>
        <v>0</v>
      </c>
      <c r="AH670" s="66">
        <f t="shared" si="111"/>
        <v>0</v>
      </c>
      <c r="AI670" s="66">
        <f t="shared" si="112"/>
        <v>4</v>
      </c>
      <c r="AJ670" s="66">
        <f t="shared" si="113"/>
        <v>0</v>
      </c>
      <c r="AK670" s="66">
        <f t="shared" si="114"/>
        <v>0</v>
      </c>
    </row>
    <row r="671" spans="1:37" ht="61.5" hidden="1" customHeight="1">
      <c r="A671" s="35" t="s">
        <v>1450</v>
      </c>
      <c r="B671" s="36" t="s">
        <v>370</v>
      </c>
      <c r="C671" s="37" t="s">
        <v>1111</v>
      </c>
      <c r="D671" s="38">
        <v>123359</v>
      </c>
      <c r="E671" s="37" t="s">
        <v>1346</v>
      </c>
      <c r="F671" s="37" t="s">
        <v>1120</v>
      </c>
      <c r="G671" s="38">
        <v>2</v>
      </c>
      <c r="H671" s="38">
        <v>1</v>
      </c>
      <c r="I671" s="37" t="s">
        <v>76</v>
      </c>
      <c r="J671" s="38">
        <v>3</v>
      </c>
      <c r="K671" s="39">
        <v>6672169.8676000014</v>
      </c>
      <c r="L671" s="33"/>
      <c r="M671" s="32" t="s">
        <v>1484</v>
      </c>
      <c r="N671" s="62">
        <v>0</v>
      </c>
      <c r="O671" s="62">
        <v>0</v>
      </c>
      <c r="P671" s="65">
        <f t="shared" si="115"/>
        <v>0</v>
      </c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66">
        <f t="shared" si="116"/>
        <v>0</v>
      </c>
      <c r="AC671" s="66">
        <f t="shared" si="117"/>
        <v>0</v>
      </c>
      <c r="AD671" s="66">
        <f t="shared" si="118"/>
        <v>1</v>
      </c>
      <c r="AE671" s="66">
        <f t="shared" si="119"/>
        <v>0</v>
      </c>
      <c r="AF671" s="66">
        <f t="shared" si="120"/>
        <v>0</v>
      </c>
      <c r="AG671" s="66">
        <f t="shared" si="110"/>
        <v>0</v>
      </c>
      <c r="AH671" s="66">
        <f t="shared" si="111"/>
        <v>0</v>
      </c>
      <c r="AI671" s="66">
        <f t="shared" si="112"/>
        <v>3</v>
      </c>
      <c r="AJ671" s="66">
        <f t="shared" si="113"/>
        <v>0</v>
      </c>
      <c r="AK671" s="66">
        <f t="shared" si="114"/>
        <v>0</v>
      </c>
    </row>
    <row r="672" spans="1:37" ht="61.5" hidden="1" customHeight="1">
      <c r="A672" s="35" t="s">
        <v>1450</v>
      </c>
      <c r="B672" s="36" t="s">
        <v>370</v>
      </c>
      <c r="C672" s="37" t="s">
        <v>1111</v>
      </c>
      <c r="D672" s="38">
        <v>123361</v>
      </c>
      <c r="E672" s="37" t="s">
        <v>1347</v>
      </c>
      <c r="F672" s="37" t="s">
        <v>1120</v>
      </c>
      <c r="G672" s="38">
        <v>2</v>
      </c>
      <c r="H672" s="38">
        <v>1</v>
      </c>
      <c r="I672" s="37" t="s">
        <v>74</v>
      </c>
      <c r="J672" s="38">
        <v>2</v>
      </c>
      <c r="K672" s="39">
        <v>4382062.0254749991</v>
      </c>
      <c r="L672" s="33"/>
      <c r="M672" s="32" t="s">
        <v>1484</v>
      </c>
      <c r="N672" s="62">
        <v>0</v>
      </c>
      <c r="O672" s="62">
        <v>0</v>
      </c>
      <c r="P672" s="65">
        <f t="shared" si="115"/>
        <v>0</v>
      </c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66">
        <f t="shared" si="116"/>
        <v>0</v>
      </c>
      <c r="AC672" s="66">
        <f t="shared" si="117"/>
        <v>0</v>
      </c>
      <c r="AD672" s="66">
        <f t="shared" si="118"/>
        <v>1</v>
      </c>
      <c r="AE672" s="66">
        <f t="shared" si="119"/>
        <v>0</v>
      </c>
      <c r="AF672" s="66">
        <f t="shared" si="120"/>
        <v>0</v>
      </c>
      <c r="AG672" s="66">
        <f t="shared" si="110"/>
        <v>0</v>
      </c>
      <c r="AH672" s="66">
        <f t="shared" si="111"/>
        <v>0</v>
      </c>
      <c r="AI672" s="66">
        <f t="shared" si="112"/>
        <v>2</v>
      </c>
      <c r="AJ672" s="66">
        <f t="shared" si="113"/>
        <v>0</v>
      </c>
      <c r="AK672" s="66">
        <f t="shared" si="114"/>
        <v>0</v>
      </c>
    </row>
    <row r="673" spans="1:37" ht="61.5" hidden="1" customHeight="1">
      <c r="A673" s="35" t="s">
        <v>1450</v>
      </c>
      <c r="B673" s="36" t="s">
        <v>370</v>
      </c>
      <c r="C673" s="37" t="s">
        <v>1111</v>
      </c>
      <c r="D673" s="38">
        <v>123761</v>
      </c>
      <c r="E673" s="37" t="s">
        <v>1360</v>
      </c>
      <c r="F673" s="37" t="s">
        <v>199</v>
      </c>
      <c r="G673" s="38">
        <v>2</v>
      </c>
      <c r="H673" s="38">
        <v>1</v>
      </c>
      <c r="I673" s="37" t="s">
        <v>80</v>
      </c>
      <c r="J673" s="38">
        <v>4</v>
      </c>
      <c r="K673" s="39">
        <v>12642605.47445</v>
      </c>
      <c r="L673" s="33"/>
      <c r="M673" s="32" t="s">
        <v>1484</v>
      </c>
      <c r="N673" s="62">
        <v>0</v>
      </c>
      <c r="O673" s="62">
        <v>0</v>
      </c>
      <c r="P673" s="65">
        <f t="shared" si="115"/>
        <v>0</v>
      </c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66">
        <f t="shared" si="116"/>
        <v>0</v>
      </c>
      <c r="AC673" s="66">
        <f t="shared" si="117"/>
        <v>0</v>
      </c>
      <c r="AD673" s="66">
        <f t="shared" si="118"/>
        <v>1</v>
      </c>
      <c r="AE673" s="66">
        <f t="shared" si="119"/>
        <v>0</v>
      </c>
      <c r="AF673" s="66">
        <f t="shared" si="120"/>
        <v>0</v>
      </c>
      <c r="AG673" s="66">
        <f t="shared" si="110"/>
        <v>0</v>
      </c>
      <c r="AH673" s="66">
        <f t="shared" si="111"/>
        <v>0</v>
      </c>
      <c r="AI673" s="66">
        <f t="shared" si="112"/>
        <v>4</v>
      </c>
      <c r="AJ673" s="66">
        <f t="shared" si="113"/>
        <v>0</v>
      </c>
      <c r="AK673" s="66">
        <f t="shared" si="114"/>
        <v>0</v>
      </c>
    </row>
    <row r="674" spans="1:37" ht="61.5" hidden="1" customHeight="1">
      <c r="A674" s="35" t="s">
        <v>1450</v>
      </c>
      <c r="B674" s="36" t="s">
        <v>370</v>
      </c>
      <c r="C674" s="37" t="s">
        <v>1111</v>
      </c>
      <c r="D674" s="38">
        <v>123368</v>
      </c>
      <c r="E674" s="37" t="s">
        <v>1119</v>
      </c>
      <c r="F674" s="37" t="s">
        <v>1120</v>
      </c>
      <c r="G674" s="38">
        <v>2</v>
      </c>
      <c r="H674" s="38">
        <v>1</v>
      </c>
      <c r="I674" s="37" t="s">
        <v>76</v>
      </c>
      <c r="J674" s="38">
        <v>3</v>
      </c>
      <c r="K674" s="39">
        <v>4382062.0254749991</v>
      </c>
      <c r="L674" s="33"/>
      <c r="M674" s="32" t="s">
        <v>1484</v>
      </c>
      <c r="N674" s="62">
        <v>0</v>
      </c>
      <c r="O674" s="62">
        <v>0</v>
      </c>
      <c r="P674" s="65">
        <f t="shared" si="115"/>
        <v>0</v>
      </c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66">
        <f t="shared" si="116"/>
        <v>0</v>
      </c>
      <c r="AC674" s="66">
        <f t="shared" si="117"/>
        <v>0</v>
      </c>
      <c r="AD674" s="66">
        <f t="shared" si="118"/>
        <v>1</v>
      </c>
      <c r="AE674" s="66">
        <f t="shared" si="119"/>
        <v>0</v>
      </c>
      <c r="AF674" s="66">
        <f t="shared" si="120"/>
        <v>0</v>
      </c>
      <c r="AG674" s="66">
        <f t="shared" si="110"/>
        <v>0</v>
      </c>
      <c r="AH674" s="66">
        <f t="shared" si="111"/>
        <v>0</v>
      </c>
      <c r="AI674" s="66">
        <f t="shared" si="112"/>
        <v>3</v>
      </c>
      <c r="AJ674" s="66">
        <f t="shared" si="113"/>
        <v>0</v>
      </c>
      <c r="AK674" s="66">
        <f t="shared" si="114"/>
        <v>0</v>
      </c>
    </row>
    <row r="675" spans="1:37" ht="61.5" hidden="1" customHeight="1">
      <c r="A675" s="35" t="s">
        <v>1450</v>
      </c>
      <c r="B675" s="36" t="s">
        <v>370</v>
      </c>
      <c r="C675" s="37" t="s">
        <v>1111</v>
      </c>
      <c r="D675" s="38">
        <v>123916</v>
      </c>
      <c r="E675" s="37" t="s">
        <v>1356</v>
      </c>
      <c r="F675" s="37" t="s">
        <v>1357</v>
      </c>
      <c r="G675" s="38">
        <v>2</v>
      </c>
      <c r="H675" s="38">
        <v>1</v>
      </c>
      <c r="I675" s="37" t="s">
        <v>74</v>
      </c>
      <c r="J675" s="38">
        <v>2</v>
      </c>
      <c r="K675" s="39">
        <v>4458872.4326249985</v>
      </c>
      <c r="L675" s="33"/>
      <c r="M675" s="32" t="s">
        <v>1484</v>
      </c>
      <c r="N675" s="62">
        <v>0</v>
      </c>
      <c r="O675" s="62">
        <v>0</v>
      </c>
      <c r="P675" s="65">
        <f t="shared" si="115"/>
        <v>0</v>
      </c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66">
        <f t="shared" si="116"/>
        <v>0</v>
      </c>
      <c r="AC675" s="66">
        <f t="shared" si="117"/>
        <v>0</v>
      </c>
      <c r="AD675" s="66">
        <f t="shared" si="118"/>
        <v>1</v>
      </c>
      <c r="AE675" s="66">
        <f t="shared" si="119"/>
        <v>0</v>
      </c>
      <c r="AF675" s="66">
        <f t="shared" si="120"/>
        <v>0</v>
      </c>
      <c r="AG675" s="66">
        <f t="shared" si="110"/>
        <v>0</v>
      </c>
      <c r="AH675" s="66">
        <f t="shared" si="111"/>
        <v>0</v>
      </c>
      <c r="AI675" s="66">
        <f t="shared" si="112"/>
        <v>2</v>
      </c>
      <c r="AJ675" s="66">
        <f t="shared" si="113"/>
        <v>0</v>
      </c>
      <c r="AK675" s="66">
        <f t="shared" si="114"/>
        <v>0</v>
      </c>
    </row>
    <row r="676" spans="1:37" ht="61.5" hidden="1" customHeight="1">
      <c r="A676" s="35" t="s">
        <v>1450</v>
      </c>
      <c r="B676" s="36" t="s">
        <v>370</v>
      </c>
      <c r="C676" s="37" t="s">
        <v>1111</v>
      </c>
      <c r="D676" s="38">
        <v>123315</v>
      </c>
      <c r="E676" s="37" t="s">
        <v>1117</v>
      </c>
      <c r="F676" s="37" t="s">
        <v>1118</v>
      </c>
      <c r="G676" s="38">
        <v>2</v>
      </c>
      <c r="H676" s="38">
        <v>1</v>
      </c>
      <c r="I676" s="37" t="s">
        <v>80</v>
      </c>
      <c r="J676" s="38">
        <v>4</v>
      </c>
      <c r="K676" s="39">
        <v>12617542.97445</v>
      </c>
      <c r="L676" s="33"/>
      <c r="M676" s="32" t="s">
        <v>1484</v>
      </c>
      <c r="N676" s="62">
        <v>0</v>
      </c>
      <c r="O676" s="62">
        <v>0</v>
      </c>
      <c r="P676" s="65">
        <f t="shared" si="115"/>
        <v>0</v>
      </c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66">
        <f t="shared" si="116"/>
        <v>0</v>
      </c>
      <c r="AC676" s="66">
        <f t="shared" si="117"/>
        <v>0</v>
      </c>
      <c r="AD676" s="66">
        <f t="shared" si="118"/>
        <v>1</v>
      </c>
      <c r="AE676" s="66">
        <f t="shared" si="119"/>
        <v>0</v>
      </c>
      <c r="AF676" s="66">
        <f t="shared" si="120"/>
        <v>0</v>
      </c>
      <c r="AG676" s="66">
        <f t="shared" si="110"/>
        <v>0</v>
      </c>
      <c r="AH676" s="66">
        <f t="shared" si="111"/>
        <v>0</v>
      </c>
      <c r="AI676" s="66">
        <f t="shared" si="112"/>
        <v>4</v>
      </c>
      <c r="AJ676" s="66">
        <f t="shared" si="113"/>
        <v>0</v>
      </c>
      <c r="AK676" s="66">
        <f t="shared" si="114"/>
        <v>0</v>
      </c>
    </row>
    <row r="677" spans="1:37" ht="61.5" hidden="1" customHeight="1">
      <c r="A677" s="35" t="s">
        <v>1450</v>
      </c>
      <c r="B677" s="36" t="s">
        <v>370</v>
      </c>
      <c r="C677" s="37" t="s">
        <v>1111</v>
      </c>
      <c r="D677" s="38">
        <v>123380</v>
      </c>
      <c r="E677" s="37" t="s">
        <v>1348</v>
      </c>
      <c r="F677" s="37" t="s">
        <v>1120</v>
      </c>
      <c r="G677" s="38">
        <v>2</v>
      </c>
      <c r="H677" s="38">
        <v>1</v>
      </c>
      <c r="I677" s="37" t="s">
        <v>74</v>
      </c>
      <c r="J677" s="38">
        <v>2</v>
      </c>
      <c r="K677" s="39">
        <v>4382062.0254749991</v>
      </c>
      <c r="L677" s="33"/>
      <c r="M677" s="32" t="s">
        <v>1484</v>
      </c>
      <c r="N677" s="62">
        <v>0</v>
      </c>
      <c r="O677" s="62">
        <v>0</v>
      </c>
      <c r="P677" s="65">
        <f t="shared" si="115"/>
        <v>0</v>
      </c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66">
        <f t="shared" si="116"/>
        <v>0</v>
      </c>
      <c r="AC677" s="66">
        <f t="shared" si="117"/>
        <v>0</v>
      </c>
      <c r="AD677" s="66">
        <f t="shared" si="118"/>
        <v>1</v>
      </c>
      <c r="AE677" s="66">
        <f t="shared" si="119"/>
        <v>0</v>
      </c>
      <c r="AF677" s="66">
        <f t="shared" si="120"/>
        <v>0</v>
      </c>
      <c r="AG677" s="66">
        <f t="shared" si="110"/>
        <v>0</v>
      </c>
      <c r="AH677" s="66">
        <f t="shared" si="111"/>
        <v>0</v>
      </c>
      <c r="AI677" s="66">
        <f t="shared" si="112"/>
        <v>2</v>
      </c>
      <c r="AJ677" s="66">
        <f t="shared" si="113"/>
        <v>0</v>
      </c>
      <c r="AK677" s="66">
        <f t="shared" si="114"/>
        <v>0</v>
      </c>
    </row>
    <row r="678" spans="1:37" ht="61.5" hidden="1" customHeight="1">
      <c r="A678" s="35" t="s">
        <v>1450</v>
      </c>
      <c r="B678" s="36" t="s">
        <v>370</v>
      </c>
      <c r="C678" s="37" t="s">
        <v>1111</v>
      </c>
      <c r="D678" s="38">
        <v>123322</v>
      </c>
      <c r="E678" s="37" t="s">
        <v>1341</v>
      </c>
      <c r="F678" s="37" t="s">
        <v>1118</v>
      </c>
      <c r="G678" s="38">
        <v>2</v>
      </c>
      <c r="H678" s="38">
        <v>1</v>
      </c>
      <c r="I678" s="37" t="s">
        <v>80</v>
      </c>
      <c r="J678" s="38">
        <v>4</v>
      </c>
      <c r="K678" s="39">
        <v>12617542.97445</v>
      </c>
      <c r="L678" s="33"/>
      <c r="M678" s="32" t="s">
        <v>1484</v>
      </c>
      <c r="N678" s="62">
        <v>0</v>
      </c>
      <c r="O678" s="62">
        <v>0</v>
      </c>
      <c r="P678" s="65">
        <f t="shared" si="115"/>
        <v>0</v>
      </c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66">
        <f t="shared" si="116"/>
        <v>0</v>
      </c>
      <c r="AC678" s="66">
        <f t="shared" si="117"/>
        <v>0</v>
      </c>
      <c r="AD678" s="66">
        <f t="shared" si="118"/>
        <v>1</v>
      </c>
      <c r="AE678" s="66">
        <f t="shared" si="119"/>
        <v>0</v>
      </c>
      <c r="AF678" s="66">
        <f t="shared" si="120"/>
        <v>0</v>
      </c>
      <c r="AG678" s="66">
        <f t="shared" si="110"/>
        <v>0</v>
      </c>
      <c r="AH678" s="66">
        <f t="shared" si="111"/>
        <v>0</v>
      </c>
      <c r="AI678" s="66">
        <f t="shared" si="112"/>
        <v>4</v>
      </c>
      <c r="AJ678" s="66">
        <f t="shared" si="113"/>
        <v>0</v>
      </c>
      <c r="AK678" s="66">
        <f t="shared" si="114"/>
        <v>0</v>
      </c>
    </row>
    <row r="679" spans="1:37" ht="61.5" hidden="1" customHeight="1">
      <c r="A679" s="35" t="s">
        <v>1450</v>
      </c>
      <c r="B679" s="36" t="s">
        <v>370</v>
      </c>
      <c r="C679" s="37" t="s">
        <v>1111</v>
      </c>
      <c r="D679" s="38">
        <v>313715</v>
      </c>
      <c r="E679" s="37" t="s">
        <v>1344</v>
      </c>
      <c r="F679" s="37" t="s">
        <v>1118</v>
      </c>
      <c r="G679" s="38">
        <v>2</v>
      </c>
      <c r="H679" s="38">
        <v>1</v>
      </c>
      <c r="I679" s="37" t="s">
        <v>80</v>
      </c>
      <c r="J679" s="38">
        <v>4</v>
      </c>
      <c r="K679" s="39">
        <v>12617542.97445</v>
      </c>
      <c r="L679" s="33"/>
      <c r="M679" s="32" t="s">
        <v>1484</v>
      </c>
      <c r="N679" s="62">
        <v>0</v>
      </c>
      <c r="O679" s="62">
        <v>0</v>
      </c>
      <c r="P679" s="65">
        <f t="shared" si="115"/>
        <v>0</v>
      </c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66">
        <f t="shared" si="116"/>
        <v>0</v>
      </c>
      <c r="AC679" s="66">
        <f t="shared" si="117"/>
        <v>0</v>
      </c>
      <c r="AD679" s="66">
        <f t="shared" si="118"/>
        <v>1</v>
      </c>
      <c r="AE679" s="66">
        <f t="shared" si="119"/>
        <v>0</v>
      </c>
      <c r="AF679" s="66">
        <f t="shared" si="120"/>
        <v>0</v>
      </c>
      <c r="AG679" s="66">
        <f t="shared" si="110"/>
        <v>0</v>
      </c>
      <c r="AH679" s="66">
        <f t="shared" si="111"/>
        <v>0</v>
      </c>
      <c r="AI679" s="66">
        <f t="shared" si="112"/>
        <v>4</v>
      </c>
      <c r="AJ679" s="66">
        <f t="shared" si="113"/>
        <v>0</v>
      </c>
      <c r="AK679" s="66">
        <f t="shared" si="114"/>
        <v>0</v>
      </c>
    </row>
    <row r="680" spans="1:37" ht="61.5" hidden="1" customHeight="1">
      <c r="A680" s="35" t="s">
        <v>1450</v>
      </c>
      <c r="B680" s="36" t="s">
        <v>370</v>
      </c>
      <c r="C680" s="37" t="s">
        <v>1111</v>
      </c>
      <c r="D680" s="38">
        <v>123386</v>
      </c>
      <c r="E680" s="37" t="s">
        <v>1349</v>
      </c>
      <c r="F680" s="37" t="s">
        <v>1120</v>
      </c>
      <c r="G680" s="38">
        <v>2</v>
      </c>
      <c r="H680" s="38">
        <v>1</v>
      </c>
      <c r="I680" s="37" t="s">
        <v>74</v>
      </c>
      <c r="J680" s="38">
        <v>2</v>
      </c>
      <c r="K680" s="39">
        <v>4382062.0254749991</v>
      </c>
      <c r="L680" s="33"/>
      <c r="M680" s="32" t="s">
        <v>1484</v>
      </c>
      <c r="N680" s="62">
        <v>0</v>
      </c>
      <c r="O680" s="62">
        <v>0</v>
      </c>
      <c r="P680" s="65">
        <f t="shared" si="115"/>
        <v>0</v>
      </c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66">
        <f t="shared" si="116"/>
        <v>0</v>
      </c>
      <c r="AC680" s="66">
        <f t="shared" si="117"/>
        <v>0</v>
      </c>
      <c r="AD680" s="66">
        <f t="shared" si="118"/>
        <v>1</v>
      </c>
      <c r="AE680" s="66">
        <f t="shared" si="119"/>
        <v>0</v>
      </c>
      <c r="AF680" s="66">
        <f t="shared" si="120"/>
        <v>0</v>
      </c>
      <c r="AG680" s="66">
        <f t="shared" si="110"/>
        <v>0</v>
      </c>
      <c r="AH680" s="66">
        <f t="shared" si="111"/>
        <v>0</v>
      </c>
      <c r="AI680" s="66">
        <f t="shared" si="112"/>
        <v>2</v>
      </c>
      <c r="AJ680" s="66">
        <f t="shared" si="113"/>
        <v>0</v>
      </c>
      <c r="AK680" s="66">
        <f t="shared" si="114"/>
        <v>0</v>
      </c>
    </row>
    <row r="681" spans="1:37" ht="61.5" hidden="1" customHeight="1">
      <c r="A681" s="35" t="s">
        <v>1450</v>
      </c>
      <c r="B681" s="36" t="s">
        <v>370</v>
      </c>
      <c r="C681" s="37" t="s">
        <v>1111</v>
      </c>
      <c r="D681" s="38">
        <v>123465</v>
      </c>
      <c r="E681" s="37" t="s">
        <v>179</v>
      </c>
      <c r="F681" s="37" t="s">
        <v>1353</v>
      </c>
      <c r="G681" s="38">
        <v>2</v>
      </c>
      <c r="H681" s="38">
        <v>1</v>
      </c>
      <c r="I681" s="37" t="s">
        <v>80</v>
      </c>
      <c r="J681" s="38">
        <v>4</v>
      </c>
      <c r="K681" s="39">
        <v>12657642.97445</v>
      </c>
      <c r="L681" s="33"/>
      <c r="M681" s="32" t="s">
        <v>1484</v>
      </c>
      <c r="N681" s="62">
        <v>0</v>
      </c>
      <c r="O681" s="62">
        <v>0</v>
      </c>
      <c r="P681" s="65">
        <f t="shared" si="115"/>
        <v>0</v>
      </c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66">
        <f t="shared" si="116"/>
        <v>0</v>
      </c>
      <c r="AC681" s="66">
        <f t="shared" si="117"/>
        <v>0</v>
      </c>
      <c r="AD681" s="66">
        <f t="shared" si="118"/>
        <v>1</v>
      </c>
      <c r="AE681" s="66">
        <f t="shared" si="119"/>
        <v>0</v>
      </c>
      <c r="AF681" s="66">
        <f t="shared" si="120"/>
        <v>0</v>
      </c>
      <c r="AG681" s="66">
        <f t="shared" si="110"/>
        <v>0</v>
      </c>
      <c r="AH681" s="66">
        <f t="shared" si="111"/>
        <v>0</v>
      </c>
      <c r="AI681" s="66">
        <f t="shared" si="112"/>
        <v>4</v>
      </c>
      <c r="AJ681" s="66">
        <f t="shared" si="113"/>
        <v>0</v>
      </c>
      <c r="AK681" s="66">
        <f t="shared" si="114"/>
        <v>0</v>
      </c>
    </row>
    <row r="682" spans="1:37" ht="61.5" hidden="1" customHeight="1">
      <c r="A682" s="35" t="s">
        <v>1450</v>
      </c>
      <c r="B682" s="36" t="s">
        <v>370</v>
      </c>
      <c r="C682" s="37" t="s">
        <v>1111</v>
      </c>
      <c r="D682" s="38">
        <v>123325</v>
      </c>
      <c r="E682" s="37" t="s">
        <v>1342</v>
      </c>
      <c r="F682" s="37" t="s">
        <v>1118</v>
      </c>
      <c r="G682" s="38">
        <v>2</v>
      </c>
      <c r="H682" s="38">
        <v>1</v>
      </c>
      <c r="I682" s="37" t="s">
        <v>80</v>
      </c>
      <c r="J682" s="38">
        <v>4</v>
      </c>
      <c r="K682" s="39">
        <v>12617542.97445</v>
      </c>
      <c r="L682" s="33"/>
      <c r="M682" s="32" t="s">
        <v>1484</v>
      </c>
      <c r="N682" s="62">
        <v>0</v>
      </c>
      <c r="O682" s="62">
        <v>0</v>
      </c>
      <c r="P682" s="65">
        <f t="shared" si="115"/>
        <v>0</v>
      </c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66">
        <f t="shared" si="116"/>
        <v>0</v>
      </c>
      <c r="AC682" s="66">
        <f t="shared" si="117"/>
        <v>0</v>
      </c>
      <c r="AD682" s="66">
        <f t="shared" si="118"/>
        <v>1</v>
      </c>
      <c r="AE682" s="66">
        <f t="shared" si="119"/>
        <v>0</v>
      </c>
      <c r="AF682" s="66">
        <f t="shared" si="120"/>
        <v>0</v>
      </c>
      <c r="AG682" s="66">
        <f t="shared" si="110"/>
        <v>0</v>
      </c>
      <c r="AH682" s="66">
        <f t="shared" si="111"/>
        <v>0</v>
      </c>
      <c r="AI682" s="66">
        <f t="shared" si="112"/>
        <v>4</v>
      </c>
      <c r="AJ682" s="66">
        <f t="shared" si="113"/>
        <v>0</v>
      </c>
      <c r="AK682" s="66">
        <f t="shared" si="114"/>
        <v>0</v>
      </c>
    </row>
    <row r="683" spans="1:37" ht="61.5" hidden="1" customHeight="1">
      <c r="A683" s="35" t="s">
        <v>1450</v>
      </c>
      <c r="B683" s="36" t="s">
        <v>370</v>
      </c>
      <c r="C683" s="37" t="s">
        <v>1111</v>
      </c>
      <c r="D683" s="38">
        <v>123387</v>
      </c>
      <c r="E683" s="37" t="s">
        <v>1350</v>
      </c>
      <c r="F683" s="37" t="s">
        <v>1120</v>
      </c>
      <c r="G683" s="38">
        <v>2</v>
      </c>
      <c r="H683" s="38">
        <v>1</v>
      </c>
      <c r="I683" s="37" t="s">
        <v>74</v>
      </c>
      <c r="J683" s="38">
        <v>2</v>
      </c>
      <c r="K683" s="39">
        <v>4382062.0254749991</v>
      </c>
      <c r="L683" s="33"/>
      <c r="M683" s="32" t="s">
        <v>1484</v>
      </c>
      <c r="N683" s="62">
        <v>0</v>
      </c>
      <c r="O683" s="62">
        <v>0</v>
      </c>
      <c r="P683" s="65">
        <f t="shared" si="115"/>
        <v>0</v>
      </c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66">
        <f t="shared" si="116"/>
        <v>0</v>
      </c>
      <c r="AC683" s="66">
        <f t="shared" si="117"/>
        <v>0</v>
      </c>
      <c r="AD683" s="66">
        <f t="shared" si="118"/>
        <v>1</v>
      </c>
      <c r="AE683" s="66">
        <f t="shared" si="119"/>
        <v>0</v>
      </c>
      <c r="AF683" s="66">
        <f t="shared" si="120"/>
        <v>0</v>
      </c>
      <c r="AG683" s="66">
        <f t="shared" si="110"/>
        <v>0</v>
      </c>
      <c r="AH683" s="66">
        <f t="shared" si="111"/>
        <v>0</v>
      </c>
      <c r="AI683" s="66">
        <f t="shared" si="112"/>
        <v>2</v>
      </c>
      <c r="AJ683" s="66">
        <f t="shared" si="113"/>
        <v>0</v>
      </c>
      <c r="AK683" s="66">
        <f t="shared" si="114"/>
        <v>0</v>
      </c>
    </row>
    <row r="684" spans="1:37" ht="61.5" hidden="1" customHeight="1">
      <c r="A684" s="35" t="s">
        <v>1450</v>
      </c>
      <c r="B684" s="36" t="s">
        <v>370</v>
      </c>
      <c r="C684" s="37" t="s">
        <v>1111</v>
      </c>
      <c r="D684" s="38">
        <v>123580</v>
      </c>
      <c r="E684" s="37" t="s">
        <v>1354</v>
      </c>
      <c r="F684" s="37" t="s">
        <v>1355</v>
      </c>
      <c r="G684" s="38">
        <v>2</v>
      </c>
      <c r="H684" s="38">
        <v>1</v>
      </c>
      <c r="I684" s="37" t="s">
        <v>74</v>
      </c>
      <c r="J684" s="38">
        <v>2</v>
      </c>
      <c r="K684" s="39">
        <v>4382062.0254749991</v>
      </c>
      <c r="L684" s="33"/>
      <c r="M684" s="32" t="s">
        <v>1484</v>
      </c>
      <c r="N684" s="62">
        <v>0</v>
      </c>
      <c r="O684" s="62">
        <v>0</v>
      </c>
      <c r="P684" s="65">
        <f t="shared" si="115"/>
        <v>0</v>
      </c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66">
        <f t="shared" si="116"/>
        <v>0</v>
      </c>
      <c r="AC684" s="66">
        <f t="shared" si="117"/>
        <v>0</v>
      </c>
      <c r="AD684" s="66">
        <f t="shared" si="118"/>
        <v>1</v>
      </c>
      <c r="AE684" s="66">
        <f t="shared" si="119"/>
        <v>0</v>
      </c>
      <c r="AF684" s="66">
        <f t="shared" si="120"/>
        <v>0</v>
      </c>
      <c r="AG684" s="66">
        <f t="shared" si="110"/>
        <v>0</v>
      </c>
      <c r="AH684" s="66">
        <f t="shared" si="111"/>
        <v>0</v>
      </c>
      <c r="AI684" s="66">
        <f t="shared" si="112"/>
        <v>2</v>
      </c>
      <c r="AJ684" s="66">
        <f t="shared" si="113"/>
        <v>0</v>
      </c>
      <c r="AK684" s="66">
        <f t="shared" si="114"/>
        <v>0</v>
      </c>
    </row>
    <row r="685" spans="1:37" ht="61.5" hidden="1" customHeight="1">
      <c r="A685" s="35" t="s">
        <v>1450</v>
      </c>
      <c r="B685" s="36" t="s">
        <v>370</v>
      </c>
      <c r="C685" s="37" t="s">
        <v>1111</v>
      </c>
      <c r="D685" s="38">
        <v>123355</v>
      </c>
      <c r="E685" s="37" t="s">
        <v>1343</v>
      </c>
      <c r="F685" s="37" t="s">
        <v>1118</v>
      </c>
      <c r="G685" s="38">
        <v>2</v>
      </c>
      <c r="H685" s="38">
        <v>1</v>
      </c>
      <c r="I685" s="37" t="s">
        <v>41</v>
      </c>
      <c r="J685" s="38">
        <v>20</v>
      </c>
      <c r="K685" s="39">
        <v>51248921.797499999</v>
      </c>
      <c r="L685" s="33"/>
      <c r="M685" s="32" t="s">
        <v>1484</v>
      </c>
      <c r="N685" s="62">
        <v>0</v>
      </c>
      <c r="O685" s="62">
        <v>0</v>
      </c>
      <c r="P685" s="65">
        <f t="shared" si="115"/>
        <v>0</v>
      </c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66">
        <f t="shared" si="116"/>
        <v>0</v>
      </c>
      <c r="AC685" s="66">
        <f t="shared" si="117"/>
        <v>0</v>
      </c>
      <c r="AD685" s="66">
        <f t="shared" si="118"/>
        <v>1</v>
      </c>
      <c r="AE685" s="66">
        <f t="shared" si="119"/>
        <v>0</v>
      </c>
      <c r="AF685" s="66">
        <f t="shared" si="120"/>
        <v>0</v>
      </c>
      <c r="AG685" s="66">
        <f t="shared" si="110"/>
        <v>0</v>
      </c>
      <c r="AH685" s="66">
        <f t="shared" si="111"/>
        <v>0</v>
      </c>
      <c r="AI685" s="66">
        <f t="shared" si="112"/>
        <v>20</v>
      </c>
      <c r="AJ685" s="66">
        <f t="shared" si="113"/>
        <v>0</v>
      </c>
      <c r="AK685" s="66">
        <f t="shared" si="114"/>
        <v>0</v>
      </c>
    </row>
    <row r="686" spans="1:37" ht="61.5" hidden="1" customHeight="1">
      <c r="A686" s="35" t="s">
        <v>1450</v>
      </c>
      <c r="B686" s="36" t="s">
        <v>370</v>
      </c>
      <c r="C686" s="37" t="s">
        <v>1111</v>
      </c>
      <c r="D686" s="38">
        <v>123931</v>
      </c>
      <c r="E686" s="37" t="s">
        <v>1358</v>
      </c>
      <c r="F686" s="37" t="s">
        <v>1357</v>
      </c>
      <c r="G686" s="38">
        <v>2</v>
      </c>
      <c r="H686" s="38">
        <v>1</v>
      </c>
      <c r="I686" s="37" t="s">
        <v>80</v>
      </c>
      <c r="J686" s="38">
        <v>4</v>
      </c>
      <c r="K686" s="39">
        <v>12617542.97445</v>
      </c>
      <c r="L686" s="33"/>
      <c r="M686" s="32" t="s">
        <v>1484</v>
      </c>
      <c r="N686" s="62">
        <v>0</v>
      </c>
      <c r="O686" s="62">
        <v>0</v>
      </c>
      <c r="P686" s="65">
        <f t="shared" si="115"/>
        <v>0</v>
      </c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66">
        <f t="shared" si="116"/>
        <v>0</v>
      </c>
      <c r="AC686" s="66">
        <f t="shared" si="117"/>
        <v>0</v>
      </c>
      <c r="AD686" s="66">
        <f t="shared" si="118"/>
        <v>1</v>
      </c>
      <c r="AE686" s="66">
        <f t="shared" si="119"/>
        <v>0</v>
      </c>
      <c r="AF686" s="66">
        <f t="shared" si="120"/>
        <v>0</v>
      </c>
      <c r="AG686" s="66">
        <f t="shared" si="110"/>
        <v>0</v>
      </c>
      <c r="AH686" s="66">
        <f t="shared" si="111"/>
        <v>0</v>
      </c>
      <c r="AI686" s="66">
        <f t="shared" si="112"/>
        <v>4</v>
      </c>
      <c r="AJ686" s="66">
        <f t="shared" si="113"/>
        <v>0</v>
      </c>
      <c r="AK686" s="66">
        <f t="shared" si="114"/>
        <v>0</v>
      </c>
    </row>
    <row r="687" spans="1:37" ht="61.5" hidden="1" customHeight="1">
      <c r="A687" s="35" t="s">
        <v>1450</v>
      </c>
      <c r="B687" s="36" t="s">
        <v>370</v>
      </c>
      <c r="C687" s="37" t="s">
        <v>1111</v>
      </c>
      <c r="D687" s="38">
        <v>193519</v>
      </c>
      <c r="E687" s="37" t="s">
        <v>1351</v>
      </c>
      <c r="F687" s="37" t="s">
        <v>1120</v>
      </c>
      <c r="G687" s="38">
        <v>2</v>
      </c>
      <c r="H687" s="38">
        <v>1</v>
      </c>
      <c r="I687" s="37" t="s">
        <v>74</v>
      </c>
      <c r="J687" s="38">
        <v>2</v>
      </c>
      <c r="K687" s="39">
        <v>4458872.4326249985</v>
      </c>
      <c r="L687" s="33"/>
      <c r="M687" s="32" t="s">
        <v>1484</v>
      </c>
      <c r="N687" s="62">
        <v>0</v>
      </c>
      <c r="O687" s="62">
        <v>0</v>
      </c>
      <c r="P687" s="65">
        <f t="shared" si="115"/>
        <v>0</v>
      </c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66">
        <f t="shared" si="116"/>
        <v>0</v>
      </c>
      <c r="AC687" s="66">
        <f t="shared" si="117"/>
        <v>0</v>
      </c>
      <c r="AD687" s="66">
        <f t="shared" si="118"/>
        <v>1</v>
      </c>
      <c r="AE687" s="66">
        <f t="shared" si="119"/>
        <v>0</v>
      </c>
      <c r="AF687" s="66">
        <f t="shared" si="120"/>
        <v>0</v>
      </c>
      <c r="AG687" s="66">
        <f t="shared" si="110"/>
        <v>0</v>
      </c>
      <c r="AH687" s="66">
        <f t="shared" si="111"/>
        <v>0</v>
      </c>
      <c r="AI687" s="66">
        <f t="shared" si="112"/>
        <v>2</v>
      </c>
      <c r="AJ687" s="66">
        <f t="shared" si="113"/>
        <v>0</v>
      </c>
      <c r="AK687" s="66">
        <f t="shared" si="114"/>
        <v>0</v>
      </c>
    </row>
    <row r="688" spans="1:37" ht="61.5" hidden="1" customHeight="1">
      <c r="A688" s="35" t="s">
        <v>1450</v>
      </c>
      <c r="B688" s="36" t="s">
        <v>370</v>
      </c>
      <c r="C688" s="37" t="s">
        <v>1121</v>
      </c>
      <c r="D688" s="38">
        <v>122200</v>
      </c>
      <c r="E688" s="37" t="s">
        <v>1124</v>
      </c>
      <c r="F688" s="37" t="s">
        <v>1125</v>
      </c>
      <c r="G688" s="38">
        <v>0</v>
      </c>
      <c r="H688" s="38">
        <v>1</v>
      </c>
      <c r="I688" s="37" t="s">
        <v>74</v>
      </c>
      <c r="J688" s="38">
        <v>2</v>
      </c>
      <c r="K688" s="39">
        <v>6650338.9965250017</v>
      </c>
      <c r="L688" s="33"/>
      <c r="M688" s="32" t="s">
        <v>1503</v>
      </c>
      <c r="N688" s="62">
        <v>0.1</v>
      </c>
      <c r="O688" s="62">
        <v>0.1</v>
      </c>
      <c r="P688" s="65">
        <f t="shared" si="115"/>
        <v>0</v>
      </c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66">
        <f t="shared" si="116"/>
        <v>0</v>
      </c>
      <c r="AC688" s="66">
        <f t="shared" si="117"/>
        <v>0</v>
      </c>
      <c r="AD688" s="66">
        <f t="shared" si="118"/>
        <v>0</v>
      </c>
      <c r="AE688" s="66">
        <f t="shared" si="119"/>
        <v>1</v>
      </c>
      <c r="AF688" s="66">
        <f t="shared" si="120"/>
        <v>0</v>
      </c>
      <c r="AG688" s="66">
        <f t="shared" si="110"/>
        <v>0</v>
      </c>
      <c r="AH688" s="66">
        <f t="shared" si="111"/>
        <v>0</v>
      </c>
      <c r="AI688" s="66">
        <f t="shared" si="112"/>
        <v>0</v>
      </c>
      <c r="AJ688" s="66">
        <f t="shared" si="113"/>
        <v>2</v>
      </c>
      <c r="AK688" s="66">
        <f t="shared" si="114"/>
        <v>0</v>
      </c>
    </row>
    <row r="689" spans="1:37" ht="61.5" hidden="1" customHeight="1">
      <c r="A689" s="35" t="s">
        <v>1451</v>
      </c>
      <c r="B689" s="36" t="s">
        <v>370</v>
      </c>
      <c r="C689" s="37" t="s">
        <v>1121</v>
      </c>
      <c r="D689" s="38">
        <v>303463</v>
      </c>
      <c r="E689" s="37" t="s">
        <v>1126</v>
      </c>
      <c r="F689" s="37" t="s">
        <v>1127</v>
      </c>
      <c r="G689" s="38">
        <v>0</v>
      </c>
      <c r="H689" s="38">
        <v>1</v>
      </c>
      <c r="I689" s="37" t="s">
        <v>76</v>
      </c>
      <c r="J689" s="38">
        <v>3</v>
      </c>
      <c r="K689" s="39">
        <v>9499462.0615750011</v>
      </c>
      <c r="L689" s="33"/>
      <c r="M689" s="32" t="s">
        <v>1503</v>
      </c>
      <c r="N689" s="62">
        <v>0.1</v>
      </c>
      <c r="O689" s="62">
        <v>0.1</v>
      </c>
      <c r="P689" s="65">
        <f t="shared" si="115"/>
        <v>0</v>
      </c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66">
        <f t="shared" si="116"/>
        <v>0</v>
      </c>
      <c r="AC689" s="66">
        <f t="shared" si="117"/>
        <v>0</v>
      </c>
      <c r="AD689" s="66">
        <f t="shared" si="118"/>
        <v>0</v>
      </c>
      <c r="AE689" s="66">
        <f t="shared" si="119"/>
        <v>1</v>
      </c>
      <c r="AF689" s="66">
        <f t="shared" si="120"/>
        <v>0</v>
      </c>
      <c r="AG689" s="66">
        <f t="shared" si="110"/>
        <v>0</v>
      </c>
      <c r="AH689" s="66">
        <f t="shared" si="111"/>
        <v>0</v>
      </c>
      <c r="AI689" s="66">
        <f t="shared" si="112"/>
        <v>0</v>
      </c>
      <c r="AJ689" s="66">
        <f t="shared" si="113"/>
        <v>3</v>
      </c>
      <c r="AK689" s="66">
        <f t="shared" si="114"/>
        <v>0</v>
      </c>
    </row>
    <row r="690" spans="1:37" ht="61.5" hidden="1" customHeight="1">
      <c r="A690" s="35" t="s">
        <v>1450</v>
      </c>
      <c r="B690" s="36" t="s">
        <v>370</v>
      </c>
      <c r="C690" s="37" t="s">
        <v>1121</v>
      </c>
      <c r="D690" s="38">
        <v>122036</v>
      </c>
      <c r="E690" s="37" t="s">
        <v>1122</v>
      </c>
      <c r="F690" s="37" t="s">
        <v>1123</v>
      </c>
      <c r="G690" s="38">
        <v>0</v>
      </c>
      <c r="H690" s="38">
        <v>1</v>
      </c>
      <c r="I690" s="37" t="s">
        <v>74</v>
      </c>
      <c r="J690" s="38">
        <v>2</v>
      </c>
      <c r="K690" s="39">
        <v>6333313.4691749997</v>
      </c>
      <c r="L690" s="33"/>
      <c r="M690" s="32" t="s">
        <v>1503</v>
      </c>
      <c r="N690" s="62">
        <v>0.1</v>
      </c>
      <c r="O690" s="62">
        <v>0.1</v>
      </c>
      <c r="P690" s="65">
        <f t="shared" si="115"/>
        <v>0</v>
      </c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66">
        <f t="shared" si="116"/>
        <v>0</v>
      </c>
      <c r="AC690" s="66">
        <f t="shared" si="117"/>
        <v>0</v>
      </c>
      <c r="AD690" s="66">
        <f t="shared" si="118"/>
        <v>0</v>
      </c>
      <c r="AE690" s="66">
        <f t="shared" si="119"/>
        <v>1</v>
      </c>
      <c r="AF690" s="66">
        <f t="shared" si="120"/>
        <v>0</v>
      </c>
      <c r="AG690" s="66">
        <f t="shared" si="110"/>
        <v>0</v>
      </c>
      <c r="AH690" s="66">
        <f t="shared" si="111"/>
        <v>0</v>
      </c>
      <c r="AI690" s="66">
        <f t="shared" si="112"/>
        <v>0</v>
      </c>
      <c r="AJ690" s="66">
        <f t="shared" si="113"/>
        <v>2</v>
      </c>
      <c r="AK690" s="66">
        <f t="shared" si="114"/>
        <v>0</v>
      </c>
    </row>
    <row r="691" spans="1:37" ht="61.5" hidden="1" customHeight="1">
      <c r="A691" s="35" t="s">
        <v>1450</v>
      </c>
      <c r="B691" s="36" t="s">
        <v>370</v>
      </c>
      <c r="C691" s="37" t="s">
        <v>1128</v>
      </c>
      <c r="D691" s="38">
        <v>124224</v>
      </c>
      <c r="E691" s="37" t="s">
        <v>1129</v>
      </c>
      <c r="F691" s="37" t="s">
        <v>1130</v>
      </c>
      <c r="G691" s="38">
        <v>1</v>
      </c>
      <c r="H691" s="38">
        <v>1</v>
      </c>
      <c r="I691" s="37" t="s">
        <v>80</v>
      </c>
      <c r="J691" s="38">
        <v>4</v>
      </c>
      <c r="K691" s="39">
        <v>14139835.284624999</v>
      </c>
      <c r="L691" s="33"/>
      <c r="M691" s="32" t="s">
        <v>1484</v>
      </c>
      <c r="N691" s="62">
        <v>0</v>
      </c>
      <c r="O691" s="62">
        <v>0</v>
      </c>
      <c r="P691" s="65">
        <f t="shared" si="115"/>
        <v>0</v>
      </c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66">
        <f t="shared" si="116"/>
        <v>0</v>
      </c>
      <c r="AC691" s="66">
        <f t="shared" si="117"/>
        <v>0</v>
      </c>
      <c r="AD691" s="66">
        <f t="shared" si="118"/>
        <v>1</v>
      </c>
      <c r="AE691" s="66">
        <f t="shared" si="119"/>
        <v>0</v>
      </c>
      <c r="AF691" s="66">
        <f t="shared" si="120"/>
        <v>0</v>
      </c>
      <c r="AG691" s="66">
        <f t="shared" si="110"/>
        <v>0</v>
      </c>
      <c r="AH691" s="66">
        <f t="shared" si="111"/>
        <v>0</v>
      </c>
      <c r="AI691" s="66">
        <f t="shared" si="112"/>
        <v>4</v>
      </c>
      <c r="AJ691" s="66">
        <f t="shared" si="113"/>
        <v>0</v>
      </c>
      <c r="AK691" s="66">
        <f t="shared" si="114"/>
        <v>0</v>
      </c>
    </row>
    <row r="692" spans="1:37" ht="61.5" hidden="1" customHeight="1">
      <c r="A692" s="35" t="s">
        <v>1450</v>
      </c>
      <c r="B692" s="36" t="s">
        <v>373</v>
      </c>
      <c r="C692" s="37" t="s">
        <v>1131</v>
      </c>
      <c r="D692" s="38">
        <v>126810</v>
      </c>
      <c r="E692" s="37" t="s">
        <v>1132</v>
      </c>
      <c r="F692" s="37" t="s">
        <v>1133</v>
      </c>
      <c r="G692" s="38">
        <v>1</v>
      </c>
      <c r="H692" s="38">
        <v>1</v>
      </c>
      <c r="I692" s="37" t="s">
        <v>135</v>
      </c>
      <c r="J692" s="38">
        <v>4</v>
      </c>
      <c r="K692" s="39">
        <v>10825793.9925</v>
      </c>
      <c r="L692" s="33"/>
      <c r="M692" s="32" t="s">
        <v>1484</v>
      </c>
      <c r="N692" s="62">
        <v>0</v>
      </c>
      <c r="O692" s="62">
        <v>0</v>
      </c>
      <c r="P692" s="65">
        <f t="shared" si="115"/>
        <v>0</v>
      </c>
      <c r="Q692" s="40"/>
      <c r="R692" s="40"/>
      <c r="S692" s="40" t="s">
        <v>1523</v>
      </c>
      <c r="T692" s="40"/>
      <c r="U692" s="40"/>
      <c r="V692" s="95">
        <v>43627</v>
      </c>
      <c r="W692" s="40"/>
      <c r="X692" s="40"/>
      <c r="Y692" s="40"/>
      <c r="Z692" s="40"/>
      <c r="AA692" s="40"/>
      <c r="AB692" s="66">
        <f t="shared" si="116"/>
        <v>0</v>
      </c>
      <c r="AC692" s="66">
        <f t="shared" si="117"/>
        <v>0</v>
      </c>
      <c r="AD692" s="66">
        <f t="shared" si="118"/>
        <v>1</v>
      </c>
      <c r="AE692" s="66">
        <f t="shared" si="119"/>
        <v>0</v>
      </c>
      <c r="AF692" s="66">
        <f t="shared" si="120"/>
        <v>0</v>
      </c>
      <c r="AG692" s="66">
        <f t="shared" si="110"/>
        <v>0</v>
      </c>
      <c r="AH692" s="66">
        <f t="shared" si="111"/>
        <v>0</v>
      </c>
      <c r="AI692" s="66">
        <f t="shared" si="112"/>
        <v>4</v>
      </c>
      <c r="AJ692" s="66">
        <f t="shared" si="113"/>
        <v>0</v>
      </c>
      <c r="AK692" s="66">
        <f t="shared" si="114"/>
        <v>0</v>
      </c>
    </row>
    <row r="693" spans="1:37" ht="61.5" hidden="1" customHeight="1">
      <c r="A693" s="35" t="s">
        <v>1450</v>
      </c>
      <c r="B693" s="36" t="s">
        <v>373</v>
      </c>
      <c r="C693" s="37" t="s">
        <v>1131</v>
      </c>
      <c r="D693" s="38">
        <v>501153</v>
      </c>
      <c r="E693" s="37" t="s">
        <v>1136</v>
      </c>
      <c r="F693" s="37" t="s">
        <v>1403</v>
      </c>
      <c r="G693" s="38">
        <v>2</v>
      </c>
      <c r="H693" s="38">
        <v>1</v>
      </c>
      <c r="I693" s="37" t="s">
        <v>74</v>
      </c>
      <c r="J693" s="38">
        <v>2</v>
      </c>
      <c r="K693" s="39">
        <v>4986594.2070250008</v>
      </c>
      <c r="L693" s="33"/>
      <c r="M693" s="32" t="s">
        <v>1484</v>
      </c>
      <c r="N693" s="62">
        <v>0</v>
      </c>
      <c r="O693" s="62">
        <v>0</v>
      </c>
      <c r="P693" s="65">
        <f t="shared" si="115"/>
        <v>0</v>
      </c>
      <c r="Q693" s="40"/>
      <c r="R693" s="40"/>
      <c r="S693" s="40"/>
      <c r="T693" s="40"/>
      <c r="U693" s="40"/>
      <c r="V693" s="95"/>
      <c r="W693" s="40"/>
      <c r="X693" s="40"/>
      <c r="Y693" s="40"/>
      <c r="Z693" s="40"/>
      <c r="AA693" s="40"/>
      <c r="AB693" s="66">
        <f t="shared" si="116"/>
        <v>0</v>
      </c>
      <c r="AC693" s="66">
        <f t="shared" si="117"/>
        <v>0</v>
      </c>
      <c r="AD693" s="66">
        <f t="shared" si="118"/>
        <v>1</v>
      </c>
      <c r="AE693" s="66">
        <f t="shared" si="119"/>
        <v>0</v>
      </c>
      <c r="AF693" s="66">
        <f t="shared" si="120"/>
        <v>0</v>
      </c>
      <c r="AG693" s="66">
        <f t="shared" si="110"/>
        <v>0</v>
      </c>
      <c r="AH693" s="66">
        <f t="shared" si="111"/>
        <v>0</v>
      </c>
      <c r="AI693" s="66">
        <f t="shared" si="112"/>
        <v>2</v>
      </c>
      <c r="AJ693" s="66">
        <f t="shared" si="113"/>
        <v>0</v>
      </c>
      <c r="AK693" s="66">
        <f t="shared" si="114"/>
        <v>0</v>
      </c>
    </row>
    <row r="694" spans="1:37" ht="61.5" hidden="1" customHeight="1">
      <c r="A694" s="35" t="s">
        <v>1451</v>
      </c>
      <c r="B694" s="36" t="s">
        <v>373</v>
      </c>
      <c r="C694" s="37" t="s">
        <v>1131</v>
      </c>
      <c r="D694" s="38"/>
      <c r="E694" s="37" t="s">
        <v>1134</v>
      </c>
      <c r="F694" s="37" t="s">
        <v>1135</v>
      </c>
      <c r="G694" s="38">
        <v>2</v>
      </c>
      <c r="H694" s="38">
        <v>1</v>
      </c>
      <c r="I694" s="37" t="s">
        <v>80</v>
      </c>
      <c r="J694" s="38">
        <v>4</v>
      </c>
      <c r="K694" s="39">
        <v>12076243.771125002</v>
      </c>
      <c r="L694" s="33"/>
      <c r="M694" s="32" t="s">
        <v>1484</v>
      </c>
      <c r="N694" s="62">
        <v>0</v>
      </c>
      <c r="O694" s="62">
        <v>0</v>
      </c>
      <c r="P694" s="65">
        <f t="shared" si="115"/>
        <v>0</v>
      </c>
      <c r="Q694" s="40"/>
      <c r="R694" s="40"/>
      <c r="S694" s="40"/>
      <c r="T694" s="40"/>
      <c r="U694" s="40"/>
      <c r="V694" s="95"/>
      <c r="W694" s="40"/>
      <c r="X694" s="40"/>
      <c r="Y694" s="40"/>
      <c r="Z694" s="40"/>
      <c r="AA694" s="40"/>
      <c r="AB694" s="66">
        <f t="shared" si="116"/>
        <v>0</v>
      </c>
      <c r="AC694" s="66">
        <f t="shared" si="117"/>
        <v>0</v>
      </c>
      <c r="AD694" s="66">
        <f t="shared" si="118"/>
        <v>1</v>
      </c>
      <c r="AE694" s="66">
        <f t="shared" si="119"/>
        <v>0</v>
      </c>
      <c r="AF694" s="66">
        <f t="shared" si="120"/>
        <v>0</v>
      </c>
      <c r="AG694" s="66">
        <f t="shared" si="110"/>
        <v>0</v>
      </c>
      <c r="AH694" s="66">
        <f t="shared" si="111"/>
        <v>0</v>
      </c>
      <c r="AI694" s="66">
        <f t="shared" si="112"/>
        <v>4</v>
      </c>
      <c r="AJ694" s="66">
        <f t="shared" si="113"/>
        <v>0</v>
      </c>
      <c r="AK694" s="66">
        <f t="shared" si="114"/>
        <v>0</v>
      </c>
    </row>
    <row r="695" spans="1:37" ht="61.5" hidden="1" customHeight="1">
      <c r="A695" s="35" t="s">
        <v>1450</v>
      </c>
      <c r="B695" s="36" t="s">
        <v>373</v>
      </c>
      <c r="C695" s="37" t="s">
        <v>1131</v>
      </c>
      <c r="D695" s="38">
        <v>126768</v>
      </c>
      <c r="E695" s="37" t="s">
        <v>1139</v>
      </c>
      <c r="F695" s="37" t="s">
        <v>1138</v>
      </c>
      <c r="G695" s="38">
        <v>2</v>
      </c>
      <c r="H695" s="38">
        <v>1</v>
      </c>
      <c r="I695" s="37" t="s">
        <v>74</v>
      </c>
      <c r="J695" s="38">
        <v>2</v>
      </c>
      <c r="K695" s="39">
        <v>5146012.8397249999</v>
      </c>
      <c r="L695" s="33"/>
      <c r="M695" s="32" t="s">
        <v>1484</v>
      </c>
      <c r="N695" s="62">
        <v>0</v>
      </c>
      <c r="O695" s="62">
        <v>0</v>
      </c>
      <c r="P695" s="65">
        <f t="shared" si="115"/>
        <v>0</v>
      </c>
      <c r="Q695" s="40"/>
      <c r="R695" s="40"/>
      <c r="S695" s="40"/>
      <c r="T695" s="40"/>
      <c r="U695" s="40"/>
      <c r="V695" s="95"/>
      <c r="W695" s="40"/>
      <c r="X695" s="40"/>
      <c r="Y695" s="40"/>
      <c r="Z695" s="40"/>
      <c r="AA695" s="40"/>
      <c r="AB695" s="66">
        <f t="shared" si="116"/>
        <v>0</v>
      </c>
      <c r="AC695" s="66">
        <f t="shared" si="117"/>
        <v>0</v>
      </c>
      <c r="AD695" s="66">
        <f t="shared" si="118"/>
        <v>1</v>
      </c>
      <c r="AE695" s="66">
        <f t="shared" si="119"/>
        <v>0</v>
      </c>
      <c r="AF695" s="66">
        <f t="shared" si="120"/>
        <v>0</v>
      </c>
      <c r="AG695" s="66">
        <f t="shared" si="110"/>
        <v>0</v>
      </c>
      <c r="AH695" s="66">
        <f t="shared" si="111"/>
        <v>0</v>
      </c>
      <c r="AI695" s="66">
        <f t="shared" si="112"/>
        <v>2</v>
      </c>
      <c r="AJ695" s="66">
        <f t="shared" si="113"/>
        <v>0</v>
      </c>
      <c r="AK695" s="66">
        <f t="shared" si="114"/>
        <v>0</v>
      </c>
    </row>
    <row r="696" spans="1:37" ht="61.5" hidden="1" customHeight="1">
      <c r="A696" s="35" t="s">
        <v>1450</v>
      </c>
      <c r="B696" s="36" t="s">
        <v>373</v>
      </c>
      <c r="C696" s="37" t="s">
        <v>1131</v>
      </c>
      <c r="D696" s="38">
        <v>126776</v>
      </c>
      <c r="E696" s="37" t="s">
        <v>1137</v>
      </c>
      <c r="F696" s="37" t="s">
        <v>1138</v>
      </c>
      <c r="G696" s="38">
        <v>2</v>
      </c>
      <c r="H696" s="38">
        <v>1</v>
      </c>
      <c r="I696" s="37" t="s">
        <v>76</v>
      </c>
      <c r="J696" s="38">
        <v>3</v>
      </c>
      <c r="K696" s="39">
        <v>7064432.8094249982</v>
      </c>
      <c r="L696" s="33"/>
      <c r="M696" s="32" t="s">
        <v>1484</v>
      </c>
      <c r="N696" s="62">
        <v>0</v>
      </c>
      <c r="O696" s="62">
        <v>0</v>
      </c>
      <c r="P696" s="65">
        <f t="shared" si="115"/>
        <v>0</v>
      </c>
      <c r="Q696" s="40"/>
      <c r="R696" s="40"/>
      <c r="S696" s="40"/>
      <c r="T696" s="40"/>
      <c r="U696" s="40"/>
      <c r="V696" s="95"/>
      <c r="W696" s="40"/>
      <c r="X696" s="40"/>
      <c r="Y696" s="40"/>
      <c r="Z696" s="40"/>
      <c r="AA696" s="40"/>
      <c r="AB696" s="66">
        <f t="shared" si="116"/>
        <v>0</v>
      </c>
      <c r="AC696" s="66">
        <f t="shared" si="117"/>
        <v>0</v>
      </c>
      <c r="AD696" s="66">
        <f t="shared" si="118"/>
        <v>1</v>
      </c>
      <c r="AE696" s="66">
        <f t="shared" si="119"/>
        <v>0</v>
      </c>
      <c r="AF696" s="66">
        <f t="shared" si="120"/>
        <v>0</v>
      </c>
      <c r="AG696" s="66">
        <f t="shared" si="110"/>
        <v>0</v>
      </c>
      <c r="AH696" s="66">
        <f t="shared" si="111"/>
        <v>0</v>
      </c>
      <c r="AI696" s="66">
        <f t="shared" si="112"/>
        <v>3</v>
      </c>
      <c r="AJ696" s="66">
        <f t="shared" si="113"/>
        <v>0</v>
      </c>
      <c r="AK696" s="66">
        <f t="shared" si="114"/>
        <v>0</v>
      </c>
    </row>
    <row r="697" spans="1:37" ht="61.5" hidden="1" customHeight="1">
      <c r="A697" s="35" t="s">
        <v>1450</v>
      </c>
      <c r="B697" s="36" t="s">
        <v>373</v>
      </c>
      <c r="C697" s="37" t="s">
        <v>1131</v>
      </c>
      <c r="D697" s="38">
        <v>126710</v>
      </c>
      <c r="E697" s="37" t="s">
        <v>1144</v>
      </c>
      <c r="F697" s="37" t="s">
        <v>1141</v>
      </c>
      <c r="G697" s="38">
        <v>3</v>
      </c>
      <c r="H697" s="38">
        <v>1</v>
      </c>
      <c r="I697" s="37" t="s">
        <v>134</v>
      </c>
      <c r="J697" s="38">
        <v>6</v>
      </c>
      <c r="K697" s="39">
        <v>18476720.980925001</v>
      </c>
      <c r="L697" s="33"/>
      <c r="M697" s="32" t="s">
        <v>1484</v>
      </c>
      <c r="N697" s="62">
        <v>0</v>
      </c>
      <c r="O697" s="62">
        <v>0</v>
      </c>
      <c r="P697" s="65">
        <f t="shared" si="115"/>
        <v>0</v>
      </c>
      <c r="Q697" s="40"/>
      <c r="R697" s="40"/>
      <c r="S697" s="40"/>
      <c r="T697" s="40"/>
      <c r="U697" s="40"/>
      <c r="V697" s="95"/>
      <c r="W697" s="40"/>
      <c r="X697" s="40"/>
      <c r="Y697" s="40"/>
      <c r="Z697" s="40"/>
      <c r="AA697" s="40"/>
      <c r="AB697" s="66">
        <f t="shared" si="116"/>
        <v>0</v>
      </c>
      <c r="AC697" s="66">
        <f t="shared" si="117"/>
        <v>0</v>
      </c>
      <c r="AD697" s="66">
        <f t="shared" si="118"/>
        <v>1</v>
      </c>
      <c r="AE697" s="66">
        <f t="shared" si="119"/>
        <v>0</v>
      </c>
      <c r="AF697" s="66">
        <f t="shared" si="120"/>
        <v>0</v>
      </c>
      <c r="AG697" s="66">
        <f t="shared" si="110"/>
        <v>0</v>
      </c>
      <c r="AH697" s="66">
        <f t="shared" si="111"/>
        <v>0</v>
      </c>
      <c r="AI697" s="66">
        <f t="shared" si="112"/>
        <v>6</v>
      </c>
      <c r="AJ697" s="66">
        <f t="shared" si="113"/>
        <v>0</v>
      </c>
      <c r="AK697" s="66">
        <f t="shared" si="114"/>
        <v>0</v>
      </c>
    </row>
    <row r="698" spans="1:37" ht="61.5" hidden="1" customHeight="1">
      <c r="A698" s="35" t="s">
        <v>1450</v>
      </c>
      <c r="B698" s="36" t="s">
        <v>373</v>
      </c>
      <c r="C698" s="37" t="s">
        <v>1131</v>
      </c>
      <c r="D698" s="38">
        <v>126712</v>
      </c>
      <c r="E698" s="37" t="s">
        <v>1143</v>
      </c>
      <c r="F698" s="37" t="s">
        <v>1141</v>
      </c>
      <c r="G698" s="38">
        <v>3</v>
      </c>
      <c r="H698" s="38">
        <v>1</v>
      </c>
      <c r="I698" s="37" t="s">
        <v>590</v>
      </c>
      <c r="J698" s="38">
        <v>5</v>
      </c>
      <c r="K698" s="39">
        <v>13468044.596124999</v>
      </c>
      <c r="L698" s="33"/>
      <c r="M698" s="32" t="s">
        <v>1484</v>
      </c>
      <c r="N698" s="62">
        <v>0</v>
      </c>
      <c r="O698" s="62">
        <v>0</v>
      </c>
      <c r="P698" s="65">
        <f t="shared" si="115"/>
        <v>0</v>
      </c>
      <c r="Q698" s="40"/>
      <c r="R698" s="40"/>
      <c r="S698" s="40"/>
      <c r="T698" s="40"/>
      <c r="U698" s="40"/>
      <c r="V698" s="95"/>
      <c r="W698" s="40"/>
      <c r="X698" s="40"/>
      <c r="Y698" s="40"/>
      <c r="Z698" s="40"/>
      <c r="AA698" s="40"/>
      <c r="AB698" s="66">
        <f t="shared" si="116"/>
        <v>0</v>
      </c>
      <c r="AC698" s="66">
        <f t="shared" si="117"/>
        <v>0</v>
      </c>
      <c r="AD698" s="66">
        <f t="shared" si="118"/>
        <v>1</v>
      </c>
      <c r="AE698" s="66">
        <f t="shared" si="119"/>
        <v>0</v>
      </c>
      <c r="AF698" s="66">
        <f t="shared" si="120"/>
        <v>0</v>
      </c>
      <c r="AG698" s="66">
        <f t="shared" si="110"/>
        <v>0</v>
      </c>
      <c r="AH698" s="66">
        <f t="shared" si="111"/>
        <v>0</v>
      </c>
      <c r="AI698" s="66">
        <f t="shared" si="112"/>
        <v>5</v>
      </c>
      <c r="AJ698" s="66">
        <f t="shared" si="113"/>
        <v>0</v>
      </c>
      <c r="AK698" s="66">
        <f t="shared" si="114"/>
        <v>0</v>
      </c>
    </row>
    <row r="699" spans="1:37" ht="61.5" hidden="1" customHeight="1">
      <c r="A699" s="35" t="s">
        <v>1450</v>
      </c>
      <c r="B699" s="36" t="s">
        <v>373</v>
      </c>
      <c r="C699" s="37" t="s">
        <v>1131</v>
      </c>
      <c r="D699" s="38">
        <v>126719</v>
      </c>
      <c r="E699" s="37" t="s">
        <v>1140</v>
      </c>
      <c r="F699" s="37" t="s">
        <v>1141</v>
      </c>
      <c r="G699" s="38">
        <v>3</v>
      </c>
      <c r="H699" s="38">
        <v>1</v>
      </c>
      <c r="I699" s="37" t="s">
        <v>67</v>
      </c>
      <c r="J699" s="38">
        <v>9</v>
      </c>
      <c r="K699" s="39">
        <v>31814538</v>
      </c>
      <c r="L699" s="33"/>
      <c r="M699" s="32" t="s">
        <v>1484</v>
      </c>
      <c r="N699" s="62">
        <v>0</v>
      </c>
      <c r="O699" s="62">
        <v>0</v>
      </c>
      <c r="P699" s="65">
        <f t="shared" si="115"/>
        <v>0</v>
      </c>
      <c r="Q699" s="40"/>
      <c r="R699" s="40"/>
      <c r="S699" s="40"/>
      <c r="T699" s="40"/>
      <c r="U699" s="40"/>
      <c r="V699" s="95"/>
      <c r="W699" s="40"/>
      <c r="X699" s="40"/>
      <c r="Y699" s="40"/>
      <c r="Z699" s="40"/>
      <c r="AA699" s="40"/>
      <c r="AB699" s="66">
        <f t="shared" si="116"/>
        <v>0</v>
      </c>
      <c r="AC699" s="66">
        <f t="shared" si="117"/>
        <v>0</v>
      </c>
      <c r="AD699" s="66">
        <f t="shared" si="118"/>
        <v>1</v>
      </c>
      <c r="AE699" s="66">
        <f t="shared" si="119"/>
        <v>0</v>
      </c>
      <c r="AF699" s="66">
        <f t="shared" si="120"/>
        <v>0</v>
      </c>
      <c r="AG699" s="66">
        <f t="shared" si="110"/>
        <v>0</v>
      </c>
      <c r="AH699" s="66">
        <f t="shared" si="111"/>
        <v>0</v>
      </c>
      <c r="AI699" s="66">
        <f t="shared" si="112"/>
        <v>9</v>
      </c>
      <c r="AJ699" s="66">
        <f t="shared" si="113"/>
        <v>0</v>
      </c>
      <c r="AK699" s="66">
        <f t="shared" si="114"/>
        <v>0</v>
      </c>
    </row>
    <row r="700" spans="1:37" ht="61.5" hidden="1" customHeight="1">
      <c r="A700" s="35" t="s">
        <v>1450</v>
      </c>
      <c r="B700" s="36" t="s">
        <v>373</v>
      </c>
      <c r="C700" s="37" t="s">
        <v>1131</v>
      </c>
      <c r="D700" s="38">
        <v>126720</v>
      </c>
      <c r="E700" s="37" t="s">
        <v>1142</v>
      </c>
      <c r="F700" s="37" t="s">
        <v>1141</v>
      </c>
      <c r="G700" s="38">
        <v>3</v>
      </c>
      <c r="H700" s="38">
        <v>1</v>
      </c>
      <c r="I700" s="37" t="s">
        <v>135</v>
      </c>
      <c r="J700" s="38">
        <v>4</v>
      </c>
      <c r="K700" s="39">
        <v>10612291.687799999</v>
      </c>
      <c r="L700" s="33"/>
      <c r="M700" s="32" t="s">
        <v>1484</v>
      </c>
      <c r="N700" s="62">
        <v>0</v>
      </c>
      <c r="O700" s="62">
        <v>0</v>
      </c>
      <c r="P700" s="65">
        <f t="shared" si="115"/>
        <v>0</v>
      </c>
      <c r="Q700" s="40"/>
      <c r="R700" s="40"/>
      <c r="S700" s="40"/>
      <c r="T700" s="40"/>
      <c r="U700" s="40"/>
      <c r="V700" s="95"/>
      <c r="W700" s="40"/>
      <c r="X700" s="40"/>
      <c r="Y700" s="40"/>
      <c r="Z700" s="40"/>
      <c r="AA700" s="40"/>
      <c r="AB700" s="66">
        <f t="shared" si="116"/>
        <v>0</v>
      </c>
      <c r="AC700" s="66">
        <f t="shared" si="117"/>
        <v>0</v>
      </c>
      <c r="AD700" s="66">
        <f t="shared" si="118"/>
        <v>1</v>
      </c>
      <c r="AE700" s="66">
        <f t="shared" si="119"/>
        <v>0</v>
      </c>
      <c r="AF700" s="66">
        <f t="shared" si="120"/>
        <v>0</v>
      </c>
      <c r="AG700" s="66">
        <f t="shared" si="110"/>
        <v>0</v>
      </c>
      <c r="AH700" s="66">
        <f t="shared" si="111"/>
        <v>0</v>
      </c>
      <c r="AI700" s="66">
        <f t="shared" si="112"/>
        <v>4</v>
      </c>
      <c r="AJ700" s="66">
        <f t="shared" si="113"/>
        <v>0</v>
      </c>
      <c r="AK700" s="66">
        <f t="shared" si="114"/>
        <v>0</v>
      </c>
    </row>
    <row r="701" spans="1:37" ht="61.5" hidden="1" customHeight="1">
      <c r="A701" s="35" t="s">
        <v>1450</v>
      </c>
      <c r="B701" s="36" t="s">
        <v>373</v>
      </c>
      <c r="C701" s="37" t="s">
        <v>1131</v>
      </c>
      <c r="D701" s="38">
        <v>126685</v>
      </c>
      <c r="E701" s="37" t="s">
        <v>1145</v>
      </c>
      <c r="F701" s="37" t="s">
        <v>1146</v>
      </c>
      <c r="G701" s="38">
        <v>4</v>
      </c>
      <c r="H701" s="38">
        <v>1</v>
      </c>
      <c r="I701" s="37" t="s">
        <v>135</v>
      </c>
      <c r="J701" s="38">
        <v>4</v>
      </c>
      <c r="K701" s="39">
        <v>10785693.9925</v>
      </c>
      <c r="L701" s="33"/>
      <c r="M701" s="32" t="s">
        <v>1484</v>
      </c>
      <c r="N701" s="62">
        <v>0</v>
      </c>
      <c r="O701" s="62">
        <v>0</v>
      </c>
      <c r="P701" s="65">
        <f t="shared" si="115"/>
        <v>0</v>
      </c>
      <c r="Q701" s="40"/>
      <c r="R701" s="40"/>
      <c r="S701" s="40" t="s">
        <v>1524</v>
      </c>
      <c r="T701" s="40"/>
      <c r="U701" s="40"/>
      <c r="V701" s="95">
        <v>43627</v>
      </c>
      <c r="W701" s="40"/>
      <c r="X701" s="40"/>
      <c r="Y701" s="40"/>
      <c r="Z701" s="40"/>
      <c r="AA701" s="40"/>
      <c r="AB701" s="66">
        <f t="shared" si="116"/>
        <v>0</v>
      </c>
      <c r="AC701" s="66">
        <f t="shared" si="117"/>
        <v>0</v>
      </c>
      <c r="AD701" s="66">
        <f t="shared" si="118"/>
        <v>1</v>
      </c>
      <c r="AE701" s="66">
        <f t="shared" si="119"/>
        <v>0</v>
      </c>
      <c r="AF701" s="66">
        <f t="shared" si="120"/>
        <v>0</v>
      </c>
      <c r="AG701" s="66">
        <f t="shared" si="110"/>
        <v>0</v>
      </c>
      <c r="AH701" s="66">
        <f t="shared" si="111"/>
        <v>0</v>
      </c>
      <c r="AI701" s="66">
        <f t="shared" si="112"/>
        <v>4</v>
      </c>
      <c r="AJ701" s="66">
        <f t="shared" si="113"/>
        <v>0</v>
      </c>
      <c r="AK701" s="66">
        <f t="shared" si="114"/>
        <v>0</v>
      </c>
    </row>
    <row r="702" spans="1:37" ht="61.5" hidden="1" customHeight="1">
      <c r="A702" s="35" t="s">
        <v>1450</v>
      </c>
      <c r="B702" s="36" t="s">
        <v>373</v>
      </c>
      <c r="C702" s="37" t="s">
        <v>1147</v>
      </c>
      <c r="D702" s="38">
        <v>127979</v>
      </c>
      <c r="E702" s="37" t="s">
        <v>1148</v>
      </c>
      <c r="F702" s="37" t="s">
        <v>1149</v>
      </c>
      <c r="G702" s="38">
        <v>1</v>
      </c>
      <c r="H702" s="38">
        <v>1</v>
      </c>
      <c r="I702" s="37" t="s">
        <v>74</v>
      </c>
      <c r="J702" s="38">
        <v>2</v>
      </c>
      <c r="K702" s="39">
        <v>5588066.1169750001</v>
      </c>
      <c r="L702" s="33"/>
      <c r="M702" s="32" t="s">
        <v>1484</v>
      </c>
      <c r="N702" s="62">
        <v>0</v>
      </c>
      <c r="O702" s="62">
        <v>0</v>
      </c>
      <c r="P702" s="65">
        <f t="shared" si="115"/>
        <v>0</v>
      </c>
      <c r="Q702" s="40"/>
      <c r="R702" s="40"/>
      <c r="S702" s="40"/>
      <c r="T702" s="40"/>
      <c r="U702" s="40"/>
      <c r="V702" s="95"/>
      <c r="W702" s="40"/>
      <c r="X702" s="40"/>
      <c r="Y702" s="40"/>
      <c r="Z702" s="40"/>
      <c r="AA702" s="40"/>
      <c r="AB702" s="66">
        <f t="shared" si="116"/>
        <v>0</v>
      </c>
      <c r="AC702" s="66">
        <f t="shared" si="117"/>
        <v>0</v>
      </c>
      <c r="AD702" s="66">
        <f t="shared" si="118"/>
        <v>1</v>
      </c>
      <c r="AE702" s="66">
        <f t="shared" si="119"/>
        <v>0</v>
      </c>
      <c r="AF702" s="66">
        <f t="shared" si="120"/>
        <v>0</v>
      </c>
      <c r="AG702" s="66">
        <f t="shared" si="110"/>
        <v>0</v>
      </c>
      <c r="AH702" s="66">
        <f t="shared" si="111"/>
        <v>0</v>
      </c>
      <c r="AI702" s="66">
        <f t="shared" si="112"/>
        <v>2</v>
      </c>
      <c r="AJ702" s="66">
        <f t="shared" si="113"/>
        <v>0</v>
      </c>
      <c r="AK702" s="66">
        <f t="shared" si="114"/>
        <v>0</v>
      </c>
    </row>
    <row r="703" spans="1:37" ht="61.5" hidden="1" customHeight="1">
      <c r="A703" s="35" t="s">
        <v>1450</v>
      </c>
      <c r="B703" s="36" t="s">
        <v>373</v>
      </c>
      <c r="C703" s="37" t="s">
        <v>1147</v>
      </c>
      <c r="D703" s="38">
        <v>127948</v>
      </c>
      <c r="E703" s="37" t="s">
        <v>1150</v>
      </c>
      <c r="F703" s="37" t="s">
        <v>1149</v>
      </c>
      <c r="G703" s="38">
        <v>2</v>
      </c>
      <c r="H703" s="38">
        <v>1</v>
      </c>
      <c r="I703" s="37" t="s">
        <v>74</v>
      </c>
      <c r="J703" s="38">
        <v>2</v>
      </c>
      <c r="K703" s="39">
        <v>6516250</v>
      </c>
      <c r="L703" s="33"/>
      <c r="M703" s="32" t="s">
        <v>1484</v>
      </c>
      <c r="N703" s="62">
        <v>0</v>
      </c>
      <c r="O703" s="62">
        <v>0</v>
      </c>
      <c r="P703" s="65">
        <f t="shared" si="115"/>
        <v>0</v>
      </c>
      <c r="Q703" s="40"/>
      <c r="R703" s="40"/>
      <c r="S703" s="40"/>
      <c r="T703" s="40"/>
      <c r="U703" s="40"/>
      <c r="V703" s="95"/>
      <c r="W703" s="40"/>
      <c r="X703" s="40"/>
      <c r="Y703" s="40"/>
      <c r="Z703" s="40"/>
      <c r="AA703" s="40"/>
      <c r="AB703" s="66">
        <f t="shared" si="116"/>
        <v>0</v>
      </c>
      <c r="AC703" s="66">
        <f t="shared" si="117"/>
        <v>0</v>
      </c>
      <c r="AD703" s="66">
        <f t="shared" si="118"/>
        <v>1</v>
      </c>
      <c r="AE703" s="66">
        <f t="shared" si="119"/>
        <v>0</v>
      </c>
      <c r="AF703" s="66">
        <f t="shared" si="120"/>
        <v>0</v>
      </c>
      <c r="AG703" s="66">
        <f t="shared" si="110"/>
        <v>0</v>
      </c>
      <c r="AH703" s="66">
        <f t="shared" si="111"/>
        <v>0</v>
      </c>
      <c r="AI703" s="66">
        <f t="shared" si="112"/>
        <v>2</v>
      </c>
      <c r="AJ703" s="66">
        <f t="shared" si="113"/>
        <v>0</v>
      </c>
      <c r="AK703" s="66">
        <f t="shared" si="114"/>
        <v>0</v>
      </c>
    </row>
    <row r="704" spans="1:37" ht="61.5" hidden="1" customHeight="1">
      <c r="A704" s="35" t="s">
        <v>1450</v>
      </c>
      <c r="B704" s="36" t="s">
        <v>373</v>
      </c>
      <c r="C704" s="37" t="s">
        <v>1151</v>
      </c>
      <c r="D704" s="38">
        <v>126932</v>
      </c>
      <c r="E704" s="37" t="s">
        <v>1152</v>
      </c>
      <c r="F704" s="37" t="s">
        <v>1153</v>
      </c>
      <c r="G704" s="38">
        <v>0</v>
      </c>
      <c r="H704" s="38">
        <v>1</v>
      </c>
      <c r="I704" s="37" t="s">
        <v>80</v>
      </c>
      <c r="J704" s="38">
        <v>4</v>
      </c>
      <c r="K704" s="39">
        <v>14003117.973699998</v>
      </c>
      <c r="L704" s="33"/>
      <c r="M704" s="32" t="s">
        <v>1503</v>
      </c>
      <c r="N704" s="62">
        <v>0</v>
      </c>
      <c r="O704" s="62">
        <v>0.15</v>
      </c>
      <c r="P704" s="65">
        <f t="shared" si="115"/>
        <v>0.15</v>
      </c>
      <c r="Q704" s="40"/>
      <c r="R704" s="40"/>
      <c r="S704" s="40"/>
      <c r="T704" s="40"/>
      <c r="U704" s="40"/>
      <c r="V704" s="95"/>
      <c r="W704" s="40"/>
      <c r="X704" s="40"/>
      <c r="Y704" s="40"/>
      <c r="Z704" s="40"/>
      <c r="AA704" s="40"/>
      <c r="AB704" s="66">
        <f t="shared" si="116"/>
        <v>0</v>
      </c>
      <c r="AC704" s="66">
        <f t="shared" si="117"/>
        <v>0</v>
      </c>
      <c r="AD704" s="66">
        <f t="shared" si="118"/>
        <v>0</v>
      </c>
      <c r="AE704" s="66">
        <f t="shared" si="119"/>
        <v>1</v>
      </c>
      <c r="AF704" s="66">
        <f t="shared" si="120"/>
        <v>0</v>
      </c>
      <c r="AG704" s="66">
        <f t="shared" si="110"/>
        <v>0</v>
      </c>
      <c r="AH704" s="66">
        <f t="shared" si="111"/>
        <v>0</v>
      </c>
      <c r="AI704" s="66">
        <f t="shared" si="112"/>
        <v>0</v>
      </c>
      <c r="AJ704" s="66">
        <f t="shared" si="113"/>
        <v>4</v>
      </c>
      <c r="AK704" s="66">
        <f t="shared" si="114"/>
        <v>0</v>
      </c>
    </row>
    <row r="705" spans="1:37" ht="61.5" hidden="1" customHeight="1">
      <c r="A705" s="35" t="s">
        <v>1450</v>
      </c>
      <c r="B705" s="36" t="s">
        <v>373</v>
      </c>
      <c r="C705" s="37" t="s">
        <v>1154</v>
      </c>
      <c r="D705" s="38">
        <v>127674</v>
      </c>
      <c r="E705" s="37" t="s">
        <v>1155</v>
      </c>
      <c r="F705" s="37" t="s">
        <v>1156</v>
      </c>
      <c r="G705" s="38">
        <v>2</v>
      </c>
      <c r="H705" s="38">
        <v>1</v>
      </c>
      <c r="I705" s="37" t="s">
        <v>67</v>
      </c>
      <c r="J705" s="38">
        <v>9</v>
      </c>
      <c r="K705" s="39">
        <v>25973630.896875005</v>
      </c>
      <c r="L705" s="33"/>
      <c r="M705" s="32" t="s">
        <v>1503</v>
      </c>
      <c r="N705" s="62">
        <v>0</v>
      </c>
      <c r="O705" s="62">
        <v>0.55000000000000004</v>
      </c>
      <c r="P705" s="65">
        <f t="shared" si="115"/>
        <v>0.55000000000000004</v>
      </c>
      <c r="Q705" s="40"/>
      <c r="R705" s="40"/>
      <c r="S705" s="40"/>
      <c r="T705" s="40"/>
      <c r="U705" s="40"/>
      <c r="V705" s="95"/>
      <c r="W705" s="40"/>
      <c r="X705" s="40"/>
      <c r="Y705" s="40"/>
      <c r="Z705" s="40"/>
      <c r="AA705" s="40"/>
      <c r="AB705" s="66">
        <f t="shared" si="116"/>
        <v>0</v>
      </c>
      <c r="AC705" s="66">
        <f t="shared" si="117"/>
        <v>0</v>
      </c>
      <c r="AD705" s="66">
        <f t="shared" si="118"/>
        <v>0</v>
      </c>
      <c r="AE705" s="66">
        <f t="shared" si="119"/>
        <v>1</v>
      </c>
      <c r="AF705" s="66">
        <f t="shared" si="120"/>
        <v>0</v>
      </c>
      <c r="AG705" s="66">
        <f t="shared" si="110"/>
        <v>0</v>
      </c>
      <c r="AH705" s="66">
        <f t="shared" si="111"/>
        <v>0</v>
      </c>
      <c r="AI705" s="66">
        <f t="shared" si="112"/>
        <v>0</v>
      </c>
      <c r="AJ705" s="66">
        <f t="shared" si="113"/>
        <v>9</v>
      </c>
      <c r="AK705" s="66">
        <f t="shared" si="114"/>
        <v>0</v>
      </c>
    </row>
    <row r="706" spans="1:37" ht="61.5" hidden="1" customHeight="1">
      <c r="A706" s="35" t="s">
        <v>1450</v>
      </c>
      <c r="B706" s="36" t="s">
        <v>373</v>
      </c>
      <c r="C706" s="37" t="s">
        <v>1157</v>
      </c>
      <c r="D706" s="38">
        <v>128051</v>
      </c>
      <c r="E706" s="37" t="s">
        <v>1158</v>
      </c>
      <c r="F706" s="37" t="s">
        <v>1159</v>
      </c>
      <c r="G706" s="38">
        <v>1</v>
      </c>
      <c r="H706" s="38">
        <v>1</v>
      </c>
      <c r="I706" s="37" t="s">
        <v>80</v>
      </c>
      <c r="J706" s="38">
        <v>4</v>
      </c>
      <c r="K706" s="39">
        <v>12151927.440455001</v>
      </c>
      <c r="L706" s="33"/>
      <c r="M706" s="32" t="s">
        <v>1484</v>
      </c>
      <c r="N706" s="62">
        <v>0</v>
      </c>
      <c r="O706" s="62">
        <v>0</v>
      </c>
      <c r="P706" s="65">
        <f t="shared" si="115"/>
        <v>0</v>
      </c>
      <c r="Q706" s="40"/>
      <c r="R706" s="40"/>
      <c r="S706" s="40"/>
      <c r="T706" s="40"/>
      <c r="U706" s="40"/>
      <c r="V706" s="95"/>
      <c r="W706" s="40"/>
      <c r="X706" s="40"/>
      <c r="Y706" s="40"/>
      <c r="Z706" s="40"/>
      <c r="AA706" s="40"/>
      <c r="AB706" s="66">
        <f t="shared" si="116"/>
        <v>0</v>
      </c>
      <c r="AC706" s="66">
        <f t="shared" si="117"/>
        <v>0</v>
      </c>
      <c r="AD706" s="66">
        <f t="shared" si="118"/>
        <v>1</v>
      </c>
      <c r="AE706" s="66">
        <f t="shared" si="119"/>
        <v>0</v>
      </c>
      <c r="AF706" s="66">
        <f t="shared" si="120"/>
        <v>0</v>
      </c>
      <c r="AG706" s="66">
        <f t="shared" si="110"/>
        <v>0</v>
      </c>
      <c r="AH706" s="66">
        <f t="shared" si="111"/>
        <v>0</v>
      </c>
      <c r="AI706" s="66">
        <f t="shared" si="112"/>
        <v>4</v>
      </c>
      <c r="AJ706" s="66">
        <f t="shared" si="113"/>
        <v>0</v>
      </c>
      <c r="AK706" s="66">
        <f t="shared" si="114"/>
        <v>0</v>
      </c>
    </row>
    <row r="707" spans="1:37" ht="61.5" hidden="1" customHeight="1">
      <c r="A707" s="35" t="s">
        <v>1450</v>
      </c>
      <c r="B707" s="36" t="s">
        <v>373</v>
      </c>
      <c r="C707" s="37" t="s">
        <v>1157</v>
      </c>
      <c r="D707" s="38">
        <v>128058</v>
      </c>
      <c r="E707" s="37" t="s">
        <v>1160</v>
      </c>
      <c r="F707" s="37" t="s">
        <v>1159</v>
      </c>
      <c r="G707" s="38">
        <v>1</v>
      </c>
      <c r="H707" s="38">
        <v>1</v>
      </c>
      <c r="I707" s="37" t="s">
        <v>80</v>
      </c>
      <c r="J707" s="38">
        <v>4</v>
      </c>
      <c r="K707" s="39">
        <v>12299615.046725001</v>
      </c>
      <c r="L707" s="33"/>
      <c r="M707" s="32" t="s">
        <v>1484</v>
      </c>
      <c r="N707" s="62">
        <v>0</v>
      </c>
      <c r="O707" s="62">
        <v>0</v>
      </c>
      <c r="P707" s="65">
        <f t="shared" si="115"/>
        <v>0</v>
      </c>
      <c r="Q707" s="40"/>
      <c r="R707" s="40"/>
      <c r="S707" s="40"/>
      <c r="T707" s="40"/>
      <c r="U707" s="40"/>
      <c r="V707" s="95"/>
      <c r="W707" s="40"/>
      <c r="X707" s="40"/>
      <c r="Y707" s="40"/>
      <c r="Z707" s="40"/>
      <c r="AA707" s="40"/>
      <c r="AB707" s="66">
        <f t="shared" si="116"/>
        <v>0</v>
      </c>
      <c r="AC707" s="66">
        <f t="shared" si="117"/>
        <v>0</v>
      </c>
      <c r="AD707" s="66">
        <f t="shared" si="118"/>
        <v>1</v>
      </c>
      <c r="AE707" s="66">
        <f t="shared" si="119"/>
        <v>0</v>
      </c>
      <c r="AF707" s="66">
        <f t="shared" si="120"/>
        <v>0</v>
      </c>
      <c r="AG707" s="66">
        <f t="shared" si="110"/>
        <v>0</v>
      </c>
      <c r="AH707" s="66">
        <f t="shared" si="111"/>
        <v>0</v>
      </c>
      <c r="AI707" s="66">
        <f t="shared" si="112"/>
        <v>4</v>
      </c>
      <c r="AJ707" s="66">
        <f t="shared" si="113"/>
        <v>0</v>
      </c>
      <c r="AK707" s="66">
        <f t="shared" si="114"/>
        <v>0</v>
      </c>
    </row>
    <row r="708" spans="1:37" ht="61.5" hidden="1" customHeight="1">
      <c r="A708" s="35" t="s">
        <v>1450</v>
      </c>
      <c r="B708" s="36" t="s">
        <v>373</v>
      </c>
      <c r="C708" s="37" t="s">
        <v>1161</v>
      </c>
      <c r="D708" s="38">
        <v>128154</v>
      </c>
      <c r="E708" s="37" t="s">
        <v>1162</v>
      </c>
      <c r="F708" s="37" t="s">
        <v>1163</v>
      </c>
      <c r="G708" s="38">
        <v>0</v>
      </c>
      <c r="H708" s="38">
        <v>1</v>
      </c>
      <c r="I708" s="37" t="s">
        <v>80</v>
      </c>
      <c r="J708" s="38">
        <v>4</v>
      </c>
      <c r="K708" s="39">
        <v>12903925.615625</v>
      </c>
      <c r="L708" s="33"/>
      <c r="M708" s="32" t="s">
        <v>1503</v>
      </c>
      <c r="N708" s="62">
        <v>0</v>
      </c>
      <c r="O708" s="62">
        <v>0.1</v>
      </c>
      <c r="P708" s="65">
        <f t="shared" si="115"/>
        <v>0.1</v>
      </c>
      <c r="Q708" s="40"/>
      <c r="R708" s="40"/>
      <c r="S708" s="40"/>
      <c r="T708" s="40"/>
      <c r="U708" s="40"/>
      <c r="V708" s="95"/>
      <c r="W708" s="40"/>
      <c r="X708" s="40"/>
      <c r="Y708" s="40"/>
      <c r="Z708" s="40"/>
      <c r="AA708" s="40"/>
      <c r="AB708" s="66">
        <f t="shared" si="116"/>
        <v>0</v>
      </c>
      <c r="AC708" s="66">
        <f t="shared" si="117"/>
        <v>0</v>
      </c>
      <c r="AD708" s="66">
        <f t="shared" si="118"/>
        <v>0</v>
      </c>
      <c r="AE708" s="66">
        <f t="shared" si="119"/>
        <v>1</v>
      </c>
      <c r="AF708" s="66">
        <f t="shared" si="120"/>
        <v>0</v>
      </c>
      <c r="AG708" s="66">
        <f t="shared" si="110"/>
        <v>0</v>
      </c>
      <c r="AH708" s="66">
        <f t="shared" si="111"/>
        <v>0</v>
      </c>
      <c r="AI708" s="66">
        <f t="shared" si="112"/>
        <v>0</v>
      </c>
      <c r="AJ708" s="66">
        <f t="shared" si="113"/>
        <v>4</v>
      </c>
      <c r="AK708" s="66">
        <f t="shared" si="114"/>
        <v>0</v>
      </c>
    </row>
    <row r="709" spans="1:37" ht="61.5" hidden="1" customHeight="1">
      <c r="A709" s="35" t="s">
        <v>1451</v>
      </c>
      <c r="B709" s="36" t="s">
        <v>373</v>
      </c>
      <c r="C709" s="37" t="s">
        <v>1164</v>
      </c>
      <c r="D709" s="38">
        <v>304000</v>
      </c>
      <c r="E709" s="37" t="s">
        <v>1165</v>
      </c>
      <c r="F709" s="37" t="s">
        <v>1166</v>
      </c>
      <c r="G709" s="38">
        <v>1</v>
      </c>
      <c r="H709" s="38">
        <v>1</v>
      </c>
      <c r="I709" s="37" t="s">
        <v>80</v>
      </c>
      <c r="J709" s="38">
        <v>4</v>
      </c>
      <c r="K709" s="39">
        <v>12647285.615625</v>
      </c>
      <c r="L709" s="33"/>
      <c r="M709" s="32" t="s">
        <v>1484</v>
      </c>
      <c r="N709" s="62">
        <v>0</v>
      </c>
      <c r="O709" s="62">
        <v>0</v>
      </c>
      <c r="P709" s="65">
        <f t="shared" si="115"/>
        <v>0</v>
      </c>
      <c r="Q709" s="40"/>
      <c r="R709" s="40"/>
      <c r="S709" s="40"/>
      <c r="T709" s="40"/>
      <c r="U709" s="40"/>
      <c r="V709" s="95"/>
      <c r="W709" s="40"/>
      <c r="X709" s="40"/>
      <c r="Y709" s="40"/>
      <c r="Z709" s="40"/>
      <c r="AA709" s="40"/>
      <c r="AB709" s="66">
        <f t="shared" si="116"/>
        <v>0</v>
      </c>
      <c r="AC709" s="66">
        <f t="shared" si="117"/>
        <v>0</v>
      </c>
      <c r="AD709" s="66">
        <f t="shared" si="118"/>
        <v>1</v>
      </c>
      <c r="AE709" s="66">
        <f t="shared" si="119"/>
        <v>0</v>
      </c>
      <c r="AF709" s="66">
        <f t="shared" si="120"/>
        <v>0</v>
      </c>
      <c r="AG709" s="66">
        <f t="shared" si="110"/>
        <v>0</v>
      </c>
      <c r="AH709" s="66">
        <f t="shared" si="111"/>
        <v>0</v>
      </c>
      <c r="AI709" s="66">
        <f t="shared" si="112"/>
        <v>4</v>
      </c>
      <c r="AJ709" s="66">
        <f t="shared" si="113"/>
        <v>0</v>
      </c>
      <c r="AK709" s="66">
        <f t="shared" si="114"/>
        <v>0</v>
      </c>
    </row>
    <row r="710" spans="1:37" ht="61.5" hidden="1" customHeight="1">
      <c r="A710" s="35" t="s">
        <v>1451</v>
      </c>
      <c r="B710" s="36" t="s">
        <v>373</v>
      </c>
      <c r="C710" s="37" t="s">
        <v>1164</v>
      </c>
      <c r="D710" s="38">
        <v>304013</v>
      </c>
      <c r="E710" s="37" t="s">
        <v>1167</v>
      </c>
      <c r="F710" s="37" t="s">
        <v>1168</v>
      </c>
      <c r="G710" s="38">
        <v>1</v>
      </c>
      <c r="H710" s="38">
        <v>1</v>
      </c>
      <c r="I710" s="37" t="s">
        <v>80</v>
      </c>
      <c r="J710" s="38">
        <v>4</v>
      </c>
      <c r="K710" s="39">
        <v>14316448.115625</v>
      </c>
      <c r="L710" s="33"/>
      <c r="M710" s="32" t="s">
        <v>1484</v>
      </c>
      <c r="N710" s="62">
        <v>0</v>
      </c>
      <c r="O710" s="62">
        <v>0</v>
      </c>
      <c r="P710" s="65">
        <f t="shared" si="115"/>
        <v>0</v>
      </c>
      <c r="Q710" s="40"/>
      <c r="R710" s="40"/>
      <c r="S710" s="40"/>
      <c r="T710" s="40"/>
      <c r="U710" s="40"/>
      <c r="V710" s="95"/>
      <c r="W710" s="40"/>
      <c r="X710" s="40"/>
      <c r="Y710" s="40"/>
      <c r="Z710" s="40"/>
      <c r="AA710" s="40"/>
      <c r="AB710" s="66">
        <f t="shared" si="116"/>
        <v>0</v>
      </c>
      <c r="AC710" s="66">
        <f t="shared" si="117"/>
        <v>0</v>
      </c>
      <c r="AD710" s="66">
        <f t="shared" si="118"/>
        <v>1</v>
      </c>
      <c r="AE710" s="66">
        <f t="shared" si="119"/>
        <v>0</v>
      </c>
      <c r="AF710" s="66">
        <f t="shared" si="120"/>
        <v>0</v>
      </c>
      <c r="AG710" s="66">
        <f t="shared" si="110"/>
        <v>0</v>
      </c>
      <c r="AH710" s="66">
        <f t="shared" si="111"/>
        <v>0</v>
      </c>
      <c r="AI710" s="66">
        <f t="shared" si="112"/>
        <v>4</v>
      </c>
      <c r="AJ710" s="66">
        <f t="shared" si="113"/>
        <v>0</v>
      </c>
      <c r="AK710" s="66">
        <f t="shared" si="114"/>
        <v>0</v>
      </c>
    </row>
    <row r="711" spans="1:37" ht="61.5" hidden="1" customHeight="1">
      <c r="A711" s="35" t="s">
        <v>1450</v>
      </c>
      <c r="B711" s="36" t="s">
        <v>373</v>
      </c>
      <c r="C711" s="37" t="s">
        <v>1164</v>
      </c>
      <c r="D711" s="38">
        <v>127186</v>
      </c>
      <c r="E711" s="37" t="s">
        <v>1371</v>
      </c>
      <c r="F711" s="37" t="s">
        <v>1372</v>
      </c>
      <c r="G711" s="38">
        <v>2</v>
      </c>
      <c r="H711" s="38">
        <v>1</v>
      </c>
      <c r="I711" s="37" t="s">
        <v>19</v>
      </c>
      <c r="J711" s="38">
        <v>6</v>
      </c>
      <c r="K711" s="39">
        <v>16667013.625</v>
      </c>
      <c r="L711" s="33"/>
      <c r="M711" s="32" t="s">
        <v>1484</v>
      </c>
      <c r="N711" s="62">
        <v>0</v>
      </c>
      <c r="O711" s="62">
        <v>0</v>
      </c>
      <c r="P711" s="65">
        <f t="shared" si="115"/>
        <v>0</v>
      </c>
      <c r="Q711" s="40"/>
      <c r="R711" s="40"/>
      <c r="S711" s="40"/>
      <c r="T711" s="40"/>
      <c r="U711" s="40"/>
      <c r="V711" s="95"/>
      <c r="W711" s="40"/>
      <c r="X711" s="40"/>
      <c r="Y711" s="40"/>
      <c r="Z711" s="40"/>
      <c r="AA711" s="40"/>
      <c r="AB711" s="66">
        <f t="shared" si="116"/>
        <v>0</v>
      </c>
      <c r="AC711" s="66">
        <f t="shared" si="117"/>
        <v>0</v>
      </c>
      <c r="AD711" s="66">
        <f t="shared" si="118"/>
        <v>1</v>
      </c>
      <c r="AE711" s="66">
        <f t="shared" si="119"/>
        <v>0</v>
      </c>
      <c r="AF711" s="66">
        <f t="shared" si="120"/>
        <v>0</v>
      </c>
      <c r="AG711" s="66">
        <f t="shared" si="110"/>
        <v>0</v>
      </c>
      <c r="AH711" s="66">
        <f t="shared" si="111"/>
        <v>0</v>
      </c>
      <c r="AI711" s="66">
        <f t="shared" si="112"/>
        <v>6</v>
      </c>
      <c r="AJ711" s="66">
        <f t="shared" si="113"/>
        <v>0</v>
      </c>
      <c r="AK711" s="66">
        <f t="shared" si="114"/>
        <v>0</v>
      </c>
    </row>
    <row r="712" spans="1:37" ht="61.5" hidden="1" customHeight="1">
      <c r="A712" s="35" t="s">
        <v>1450</v>
      </c>
      <c r="B712" s="36" t="s">
        <v>373</v>
      </c>
      <c r="C712" s="37" t="s">
        <v>1169</v>
      </c>
      <c r="D712" s="38">
        <v>103629</v>
      </c>
      <c r="E712" s="37" t="s">
        <v>1170</v>
      </c>
      <c r="F712" s="37" t="s">
        <v>1171</v>
      </c>
      <c r="G712" s="38">
        <v>2</v>
      </c>
      <c r="H712" s="38">
        <v>1</v>
      </c>
      <c r="I712" s="37" t="s">
        <v>590</v>
      </c>
      <c r="J712" s="38">
        <v>5</v>
      </c>
      <c r="K712" s="39">
        <v>10844681.252900003</v>
      </c>
      <c r="L712" s="33"/>
      <c r="M712" s="32" t="s">
        <v>1503</v>
      </c>
      <c r="N712" s="62">
        <v>0</v>
      </c>
      <c r="O712" s="62">
        <v>0.6</v>
      </c>
      <c r="P712" s="65">
        <f t="shared" si="115"/>
        <v>0.6</v>
      </c>
      <c r="Q712" s="40"/>
      <c r="R712" s="40"/>
      <c r="S712" s="40"/>
      <c r="T712" s="40"/>
      <c r="U712" s="40"/>
      <c r="V712" s="95"/>
      <c r="W712" s="40"/>
      <c r="X712" s="40"/>
      <c r="Y712" s="40"/>
      <c r="Z712" s="40"/>
      <c r="AA712" s="40"/>
      <c r="AB712" s="66">
        <f t="shared" si="116"/>
        <v>0</v>
      </c>
      <c r="AC712" s="66">
        <f t="shared" si="117"/>
        <v>0</v>
      </c>
      <c r="AD712" s="66">
        <f t="shared" si="118"/>
        <v>0</v>
      </c>
      <c r="AE712" s="66">
        <f t="shared" si="119"/>
        <v>1</v>
      </c>
      <c r="AF712" s="66">
        <f t="shared" si="120"/>
        <v>0</v>
      </c>
      <c r="AG712" s="66">
        <f t="shared" ref="AG712:AG775" si="121">IF($AB712=1,$J712,0)</f>
        <v>0</v>
      </c>
      <c r="AH712" s="66">
        <f t="shared" ref="AH712:AH775" si="122">IF($AC712=1,$J712,0)</f>
        <v>0</v>
      </c>
      <c r="AI712" s="66">
        <f t="shared" ref="AI712:AI775" si="123">IF($AD712=1,$J712,0)</f>
        <v>0</v>
      </c>
      <c r="AJ712" s="66">
        <f t="shared" ref="AJ712:AJ775" si="124">IF($AE712=1,$J712,0)</f>
        <v>5</v>
      </c>
      <c r="AK712" s="66">
        <f t="shared" ref="AK712:AK775" si="125">IF($AF712=1,$J712,0)</f>
        <v>0</v>
      </c>
    </row>
    <row r="713" spans="1:37" ht="61.5" hidden="1" customHeight="1">
      <c r="A713" s="35" t="s">
        <v>1450</v>
      </c>
      <c r="B713" s="36" t="s">
        <v>373</v>
      </c>
      <c r="C713" s="37" t="s">
        <v>374</v>
      </c>
      <c r="D713" s="38">
        <v>127500</v>
      </c>
      <c r="E713" s="37" t="s">
        <v>1174</v>
      </c>
      <c r="F713" s="37" t="s">
        <v>1175</v>
      </c>
      <c r="G713" s="38">
        <v>1</v>
      </c>
      <c r="H713" s="38">
        <v>1</v>
      </c>
      <c r="I713" s="37" t="s">
        <v>1176</v>
      </c>
      <c r="J713" s="38">
        <v>3</v>
      </c>
      <c r="K713" s="39">
        <v>6949731.9724249998</v>
      </c>
      <c r="L713" s="33"/>
      <c r="M713" s="32" t="s">
        <v>1503</v>
      </c>
      <c r="N713" s="62">
        <v>0</v>
      </c>
      <c r="O713" s="62">
        <v>0.25</v>
      </c>
      <c r="P713" s="65">
        <f t="shared" ref="P713:P775" si="126">O713-N713</f>
        <v>0.25</v>
      </c>
      <c r="Q713" s="40"/>
      <c r="R713" s="40"/>
      <c r="S713" s="40"/>
      <c r="T713" s="40"/>
      <c r="U713" s="40"/>
      <c r="V713" s="95"/>
      <c r="W713" s="40"/>
      <c r="X713" s="40"/>
      <c r="Y713" s="40"/>
      <c r="Z713" s="40"/>
      <c r="AA713" s="40"/>
      <c r="AB713" s="66">
        <f t="shared" ref="AB713:AB775" si="127">IF($M713="Reverted",1,0)</f>
        <v>0</v>
      </c>
      <c r="AC713" s="66">
        <f t="shared" ref="AC713:AC775" si="128">IF($M713="Not Yet Started",1,0)</f>
        <v>0</v>
      </c>
      <c r="AD713" s="66">
        <f t="shared" ref="AD713:AD775" si="129">IF($M713="Under Procurement",1,0)</f>
        <v>0</v>
      </c>
      <c r="AE713" s="66">
        <f t="shared" ref="AE713:AE775" si="130">IF($M713="Ongoing",1,0)</f>
        <v>1</v>
      </c>
      <c r="AF713" s="66">
        <f t="shared" ref="AF713:AF775" si="131">IF($M713="Completed",1,0)</f>
        <v>0</v>
      </c>
      <c r="AG713" s="66">
        <f t="shared" si="121"/>
        <v>0</v>
      </c>
      <c r="AH713" s="66">
        <f t="shared" si="122"/>
        <v>0</v>
      </c>
      <c r="AI713" s="66">
        <f t="shared" si="123"/>
        <v>0</v>
      </c>
      <c r="AJ713" s="66">
        <f t="shared" si="124"/>
        <v>3</v>
      </c>
      <c r="AK713" s="66">
        <f t="shared" si="125"/>
        <v>0</v>
      </c>
    </row>
    <row r="714" spans="1:37" ht="61.5" hidden="1" customHeight="1">
      <c r="A714" s="35" t="s">
        <v>1450</v>
      </c>
      <c r="B714" s="36" t="s">
        <v>373</v>
      </c>
      <c r="C714" s="37" t="s">
        <v>374</v>
      </c>
      <c r="D714" s="38">
        <v>127370</v>
      </c>
      <c r="E714" s="37" t="s">
        <v>235</v>
      </c>
      <c r="F714" s="37" t="s">
        <v>224</v>
      </c>
      <c r="G714" s="38">
        <v>1</v>
      </c>
      <c r="H714" s="38">
        <v>1</v>
      </c>
      <c r="I714" s="37" t="s">
        <v>227</v>
      </c>
      <c r="J714" s="38">
        <v>2</v>
      </c>
      <c r="K714" s="39">
        <v>7441920.9964749999</v>
      </c>
      <c r="L714" s="33"/>
      <c r="M714" s="32" t="s">
        <v>1503</v>
      </c>
      <c r="N714" s="62">
        <v>0</v>
      </c>
      <c r="O714" s="62">
        <v>0.2</v>
      </c>
      <c r="P714" s="65">
        <f t="shared" si="126"/>
        <v>0.2</v>
      </c>
      <c r="Q714" s="40"/>
      <c r="R714" s="40"/>
      <c r="S714" s="40"/>
      <c r="T714" s="40"/>
      <c r="U714" s="40"/>
      <c r="V714" s="95"/>
      <c r="W714" s="40"/>
      <c r="X714" s="40"/>
      <c r="Y714" s="40"/>
      <c r="Z714" s="40"/>
      <c r="AA714" s="40"/>
      <c r="AB714" s="66">
        <f t="shared" si="127"/>
        <v>0</v>
      </c>
      <c r="AC714" s="66">
        <f t="shared" si="128"/>
        <v>0</v>
      </c>
      <c r="AD714" s="66">
        <f t="shared" si="129"/>
        <v>0</v>
      </c>
      <c r="AE714" s="66">
        <f t="shared" si="130"/>
        <v>1</v>
      </c>
      <c r="AF714" s="66">
        <f t="shared" si="131"/>
        <v>0</v>
      </c>
      <c r="AG714" s="66">
        <f t="shared" si="121"/>
        <v>0</v>
      </c>
      <c r="AH714" s="66">
        <f t="shared" si="122"/>
        <v>0</v>
      </c>
      <c r="AI714" s="66">
        <f t="shared" si="123"/>
        <v>0</v>
      </c>
      <c r="AJ714" s="66">
        <f t="shared" si="124"/>
        <v>2</v>
      </c>
      <c r="AK714" s="66">
        <f t="shared" si="125"/>
        <v>0</v>
      </c>
    </row>
    <row r="715" spans="1:37" ht="61.5" hidden="1" customHeight="1">
      <c r="A715" s="35" t="s">
        <v>1450</v>
      </c>
      <c r="B715" s="36" t="s">
        <v>373</v>
      </c>
      <c r="C715" s="37" t="s">
        <v>374</v>
      </c>
      <c r="D715" s="38">
        <v>127270</v>
      </c>
      <c r="E715" s="37" t="s">
        <v>1172</v>
      </c>
      <c r="F715" s="37" t="s">
        <v>1173</v>
      </c>
      <c r="G715" s="38">
        <v>1</v>
      </c>
      <c r="H715" s="38">
        <v>1</v>
      </c>
      <c r="I715" s="37" t="s">
        <v>227</v>
      </c>
      <c r="J715" s="38">
        <v>2</v>
      </c>
      <c r="K715" s="39">
        <v>5099053.6946249995</v>
      </c>
      <c r="L715" s="33"/>
      <c r="M715" s="32" t="s">
        <v>1503</v>
      </c>
      <c r="N715" s="62">
        <v>0</v>
      </c>
      <c r="O715" s="62">
        <v>0.25</v>
      </c>
      <c r="P715" s="65">
        <f t="shared" si="126"/>
        <v>0.25</v>
      </c>
      <c r="Q715" s="40"/>
      <c r="R715" s="40"/>
      <c r="S715" s="40"/>
      <c r="T715" s="40"/>
      <c r="U715" s="40"/>
      <c r="V715" s="95"/>
      <c r="W715" s="40"/>
      <c r="X715" s="40"/>
      <c r="Y715" s="40"/>
      <c r="Z715" s="40"/>
      <c r="AA715" s="40"/>
      <c r="AB715" s="66">
        <f t="shared" si="127"/>
        <v>0</v>
      </c>
      <c r="AC715" s="66">
        <f t="shared" si="128"/>
        <v>0</v>
      </c>
      <c r="AD715" s="66">
        <f t="shared" si="129"/>
        <v>0</v>
      </c>
      <c r="AE715" s="66">
        <f t="shared" si="130"/>
        <v>1</v>
      </c>
      <c r="AF715" s="66">
        <f t="shared" si="131"/>
        <v>0</v>
      </c>
      <c r="AG715" s="66">
        <f t="shared" si="121"/>
        <v>0</v>
      </c>
      <c r="AH715" s="66">
        <f t="shared" si="122"/>
        <v>0</v>
      </c>
      <c r="AI715" s="66">
        <f t="shared" si="123"/>
        <v>0</v>
      </c>
      <c r="AJ715" s="66">
        <f t="shared" si="124"/>
        <v>2</v>
      </c>
      <c r="AK715" s="66">
        <f t="shared" si="125"/>
        <v>0</v>
      </c>
    </row>
    <row r="716" spans="1:37" ht="61.5" hidden="1" customHeight="1">
      <c r="A716" s="35" t="s">
        <v>1450</v>
      </c>
      <c r="B716" s="36" t="s">
        <v>373</v>
      </c>
      <c r="C716" s="37" t="s">
        <v>374</v>
      </c>
      <c r="D716" s="38">
        <v>127384</v>
      </c>
      <c r="E716" s="37" t="s">
        <v>1177</v>
      </c>
      <c r="F716" s="37" t="s">
        <v>1178</v>
      </c>
      <c r="G716" s="38">
        <v>2</v>
      </c>
      <c r="H716" s="38">
        <v>1</v>
      </c>
      <c r="I716" s="37" t="s">
        <v>19</v>
      </c>
      <c r="J716" s="38">
        <v>6</v>
      </c>
      <c r="K716" s="39">
        <v>22179300.696799994</v>
      </c>
      <c r="L716" s="33"/>
      <c r="M716" s="32" t="s">
        <v>1503</v>
      </c>
      <c r="N716" s="62">
        <v>0</v>
      </c>
      <c r="O716" s="62">
        <v>0.4</v>
      </c>
      <c r="P716" s="65">
        <f t="shared" si="126"/>
        <v>0.4</v>
      </c>
      <c r="Q716" s="40"/>
      <c r="R716" s="40"/>
      <c r="S716" s="40"/>
      <c r="T716" s="40"/>
      <c r="U716" s="40"/>
      <c r="V716" s="95"/>
      <c r="W716" s="40"/>
      <c r="X716" s="40"/>
      <c r="Y716" s="40"/>
      <c r="Z716" s="40"/>
      <c r="AA716" s="40"/>
      <c r="AB716" s="66">
        <f t="shared" si="127"/>
        <v>0</v>
      </c>
      <c r="AC716" s="66">
        <f t="shared" si="128"/>
        <v>0</v>
      </c>
      <c r="AD716" s="66">
        <f t="shared" si="129"/>
        <v>0</v>
      </c>
      <c r="AE716" s="66">
        <f t="shared" si="130"/>
        <v>1</v>
      </c>
      <c r="AF716" s="66">
        <f t="shared" si="131"/>
        <v>0</v>
      </c>
      <c r="AG716" s="66">
        <f t="shared" si="121"/>
        <v>0</v>
      </c>
      <c r="AH716" s="66">
        <f t="shared" si="122"/>
        <v>0</v>
      </c>
      <c r="AI716" s="66">
        <f t="shared" si="123"/>
        <v>0</v>
      </c>
      <c r="AJ716" s="66">
        <f t="shared" si="124"/>
        <v>6</v>
      </c>
      <c r="AK716" s="66">
        <f t="shared" si="125"/>
        <v>0</v>
      </c>
    </row>
    <row r="717" spans="1:37" ht="61.5" hidden="1" customHeight="1">
      <c r="A717" s="35" t="s">
        <v>1450</v>
      </c>
      <c r="B717" s="36" t="s">
        <v>373</v>
      </c>
      <c r="C717" s="37" t="s">
        <v>374</v>
      </c>
      <c r="D717" s="38">
        <v>127359</v>
      </c>
      <c r="E717" s="37" t="s">
        <v>375</v>
      </c>
      <c r="F717" s="37" t="s">
        <v>376</v>
      </c>
      <c r="G717" s="38">
        <v>2</v>
      </c>
      <c r="H717" s="38">
        <v>1</v>
      </c>
      <c r="I717" s="37" t="s">
        <v>80</v>
      </c>
      <c r="J717" s="38">
        <v>4</v>
      </c>
      <c r="K717" s="39">
        <v>19582366.251050007</v>
      </c>
      <c r="L717" s="33"/>
      <c r="M717" s="32" t="s">
        <v>1503</v>
      </c>
      <c r="N717" s="62">
        <v>0</v>
      </c>
      <c r="O717" s="62">
        <v>0.35</v>
      </c>
      <c r="P717" s="65">
        <f t="shared" si="126"/>
        <v>0.35</v>
      </c>
      <c r="Q717" s="40"/>
      <c r="R717" s="40"/>
      <c r="S717" s="40"/>
      <c r="T717" s="40"/>
      <c r="U717" s="40"/>
      <c r="V717" s="95"/>
      <c r="W717" s="40"/>
      <c r="X717" s="40"/>
      <c r="Y717" s="40"/>
      <c r="Z717" s="40"/>
      <c r="AA717" s="40"/>
      <c r="AB717" s="66">
        <f t="shared" si="127"/>
        <v>0</v>
      </c>
      <c r="AC717" s="66">
        <f t="shared" si="128"/>
        <v>0</v>
      </c>
      <c r="AD717" s="66">
        <f t="shared" si="129"/>
        <v>0</v>
      </c>
      <c r="AE717" s="66">
        <f t="shared" si="130"/>
        <v>1</v>
      </c>
      <c r="AF717" s="66">
        <f t="shared" si="131"/>
        <v>0</v>
      </c>
      <c r="AG717" s="66">
        <f t="shared" si="121"/>
        <v>0</v>
      </c>
      <c r="AH717" s="66">
        <f t="shared" si="122"/>
        <v>0</v>
      </c>
      <c r="AI717" s="66">
        <f t="shared" si="123"/>
        <v>0</v>
      </c>
      <c r="AJ717" s="66">
        <f t="shared" si="124"/>
        <v>4</v>
      </c>
      <c r="AK717" s="66">
        <f t="shared" si="125"/>
        <v>0</v>
      </c>
    </row>
    <row r="718" spans="1:37" ht="61.5" hidden="1" customHeight="1">
      <c r="A718" s="35" t="s">
        <v>1450</v>
      </c>
      <c r="B718" s="36" t="s">
        <v>373</v>
      </c>
      <c r="C718" s="37" t="s">
        <v>1179</v>
      </c>
      <c r="D718" s="38">
        <v>500250</v>
      </c>
      <c r="E718" s="37" t="s">
        <v>1369</v>
      </c>
      <c r="F718" s="37" t="s">
        <v>1370</v>
      </c>
      <c r="G718" s="38">
        <v>1</v>
      </c>
      <c r="H718" s="38">
        <v>1</v>
      </c>
      <c r="I718" s="37" t="s">
        <v>80</v>
      </c>
      <c r="J718" s="38">
        <v>4</v>
      </c>
      <c r="K718" s="39">
        <v>12969790.978399999</v>
      </c>
      <c r="L718" s="33"/>
      <c r="M718" s="32" t="s">
        <v>1503</v>
      </c>
      <c r="N718" s="62">
        <v>0</v>
      </c>
      <c r="O718" s="62">
        <v>0.15</v>
      </c>
      <c r="P718" s="65">
        <f t="shared" si="126"/>
        <v>0.15</v>
      </c>
      <c r="Q718" s="40"/>
      <c r="R718" s="40"/>
      <c r="S718" s="40"/>
      <c r="T718" s="40"/>
      <c r="U718" s="40"/>
      <c r="V718" s="95"/>
      <c r="W718" s="40"/>
      <c r="X718" s="40"/>
      <c r="Y718" s="40"/>
      <c r="Z718" s="40"/>
      <c r="AA718" s="40"/>
      <c r="AB718" s="66">
        <f t="shared" si="127"/>
        <v>0</v>
      </c>
      <c r="AC718" s="66">
        <f t="shared" si="128"/>
        <v>0</v>
      </c>
      <c r="AD718" s="66">
        <f t="shared" si="129"/>
        <v>0</v>
      </c>
      <c r="AE718" s="66">
        <f t="shared" si="130"/>
        <v>1</v>
      </c>
      <c r="AF718" s="66">
        <f t="shared" si="131"/>
        <v>0</v>
      </c>
      <c r="AG718" s="66">
        <f t="shared" si="121"/>
        <v>0</v>
      </c>
      <c r="AH718" s="66">
        <f t="shared" si="122"/>
        <v>0</v>
      </c>
      <c r="AI718" s="66">
        <f t="shared" si="123"/>
        <v>0</v>
      </c>
      <c r="AJ718" s="66">
        <f t="shared" si="124"/>
        <v>4</v>
      </c>
      <c r="AK718" s="66">
        <f t="shared" si="125"/>
        <v>0</v>
      </c>
    </row>
    <row r="719" spans="1:37" ht="61.5" hidden="1" customHeight="1">
      <c r="A719" s="35" t="s">
        <v>1450</v>
      </c>
      <c r="B719" s="36" t="s">
        <v>373</v>
      </c>
      <c r="C719" s="37" t="s">
        <v>1179</v>
      </c>
      <c r="D719" s="38">
        <v>500250</v>
      </c>
      <c r="E719" s="37" t="s">
        <v>1369</v>
      </c>
      <c r="F719" s="37" t="s">
        <v>1370</v>
      </c>
      <c r="G719" s="38">
        <v>1</v>
      </c>
      <c r="H719" s="38"/>
      <c r="I719" s="37" t="s">
        <v>19</v>
      </c>
      <c r="J719" s="38">
        <v>6</v>
      </c>
      <c r="K719" s="39">
        <v>16976587.760325</v>
      </c>
      <c r="L719" s="33"/>
      <c r="M719" s="32" t="s">
        <v>1503</v>
      </c>
      <c r="N719" s="62">
        <v>0</v>
      </c>
      <c r="O719" s="62">
        <v>0.27</v>
      </c>
      <c r="P719" s="65">
        <f t="shared" si="126"/>
        <v>0.27</v>
      </c>
      <c r="Q719" s="40"/>
      <c r="R719" s="40"/>
      <c r="S719" s="40"/>
      <c r="T719" s="40"/>
      <c r="U719" s="40"/>
      <c r="V719" s="95"/>
      <c r="W719" s="40"/>
      <c r="X719" s="40"/>
      <c r="Y719" s="40"/>
      <c r="Z719" s="40"/>
      <c r="AA719" s="40"/>
      <c r="AB719" s="66">
        <f t="shared" si="127"/>
        <v>0</v>
      </c>
      <c r="AC719" s="66">
        <f t="shared" si="128"/>
        <v>0</v>
      </c>
      <c r="AD719" s="66">
        <f t="shared" si="129"/>
        <v>0</v>
      </c>
      <c r="AE719" s="66">
        <f t="shared" si="130"/>
        <v>1</v>
      </c>
      <c r="AF719" s="66">
        <f t="shared" si="131"/>
        <v>0</v>
      </c>
      <c r="AG719" s="66">
        <f t="shared" si="121"/>
        <v>0</v>
      </c>
      <c r="AH719" s="66">
        <f t="shared" si="122"/>
        <v>0</v>
      </c>
      <c r="AI719" s="66">
        <f t="shared" si="123"/>
        <v>0</v>
      </c>
      <c r="AJ719" s="66">
        <f t="shared" si="124"/>
        <v>6</v>
      </c>
      <c r="AK719" s="66">
        <f t="shared" si="125"/>
        <v>0</v>
      </c>
    </row>
    <row r="720" spans="1:37" ht="61.5" hidden="1" customHeight="1">
      <c r="A720" s="35" t="s">
        <v>1450</v>
      </c>
      <c r="B720" s="36" t="s">
        <v>373</v>
      </c>
      <c r="C720" s="37" t="s">
        <v>1179</v>
      </c>
      <c r="D720" s="38">
        <v>127927</v>
      </c>
      <c r="E720" s="37" t="s">
        <v>1180</v>
      </c>
      <c r="F720" s="37" t="s">
        <v>1181</v>
      </c>
      <c r="G720" s="38">
        <v>2</v>
      </c>
      <c r="H720" s="38">
        <v>1</v>
      </c>
      <c r="I720" s="37" t="s">
        <v>139</v>
      </c>
      <c r="J720" s="38">
        <v>10</v>
      </c>
      <c r="K720" s="39">
        <v>25173868.867850006</v>
      </c>
      <c r="L720" s="33"/>
      <c r="M720" s="32" t="s">
        <v>1503</v>
      </c>
      <c r="N720" s="62">
        <v>0</v>
      </c>
      <c r="O720" s="62">
        <v>0.56999999999999995</v>
      </c>
      <c r="P720" s="65">
        <f t="shared" si="126"/>
        <v>0.56999999999999995</v>
      </c>
      <c r="Q720" s="40"/>
      <c r="R720" s="40"/>
      <c r="S720" s="40"/>
      <c r="T720" s="40"/>
      <c r="U720" s="40"/>
      <c r="V720" s="95"/>
      <c r="W720" s="40"/>
      <c r="X720" s="40"/>
      <c r="Y720" s="40"/>
      <c r="Z720" s="40"/>
      <c r="AA720" s="40"/>
      <c r="AB720" s="66">
        <f t="shared" si="127"/>
        <v>0</v>
      </c>
      <c r="AC720" s="66">
        <f t="shared" si="128"/>
        <v>0</v>
      </c>
      <c r="AD720" s="66">
        <f t="shared" si="129"/>
        <v>0</v>
      </c>
      <c r="AE720" s="66">
        <f t="shared" si="130"/>
        <v>1</v>
      </c>
      <c r="AF720" s="66">
        <f t="shared" si="131"/>
        <v>0</v>
      </c>
      <c r="AG720" s="66">
        <f t="shared" si="121"/>
        <v>0</v>
      </c>
      <c r="AH720" s="66">
        <f t="shared" si="122"/>
        <v>0</v>
      </c>
      <c r="AI720" s="66">
        <f t="shared" si="123"/>
        <v>0</v>
      </c>
      <c r="AJ720" s="66">
        <f t="shared" si="124"/>
        <v>10</v>
      </c>
      <c r="AK720" s="66">
        <f t="shared" si="125"/>
        <v>0</v>
      </c>
    </row>
    <row r="721" spans="1:37" ht="61.5" hidden="1" customHeight="1">
      <c r="A721" s="35" t="s">
        <v>1450</v>
      </c>
      <c r="B721" s="36" t="s">
        <v>373</v>
      </c>
      <c r="C721" s="37" t="s">
        <v>1182</v>
      </c>
      <c r="D721" s="38">
        <v>127468</v>
      </c>
      <c r="E721" s="37" t="s">
        <v>1183</v>
      </c>
      <c r="F721" s="37" t="s">
        <v>1184</v>
      </c>
      <c r="G721" s="38">
        <v>1</v>
      </c>
      <c r="H721" s="38">
        <v>1</v>
      </c>
      <c r="I721" s="37" t="s">
        <v>227</v>
      </c>
      <c r="J721" s="38">
        <v>2</v>
      </c>
      <c r="K721" s="39">
        <v>5023607.1385999992</v>
      </c>
      <c r="L721" s="33"/>
      <c r="M721" s="32" t="s">
        <v>1484</v>
      </c>
      <c r="N721" s="62">
        <v>0</v>
      </c>
      <c r="O721" s="62">
        <v>0</v>
      </c>
      <c r="P721" s="65">
        <f t="shared" si="126"/>
        <v>0</v>
      </c>
      <c r="Q721" s="40"/>
      <c r="R721" s="40"/>
      <c r="S721" s="40"/>
      <c r="T721" s="40"/>
      <c r="U721" s="40"/>
      <c r="V721" s="95"/>
      <c r="W721" s="40"/>
      <c r="X721" s="40"/>
      <c r="Y721" s="40"/>
      <c r="Z721" s="40"/>
      <c r="AA721" s="40"/>
      <c r="AB721" s="66">
        <f t="shared" si="127"/>
        <v>0</v>
      </c>
      <c r="AC721" s="66">
        <f t="shared" si="128"/>
        <v>0</v>
      </c>
      <c r="AD721" s="66">
        <f t="shared" si="129"/>
        <v>1</v>
      </c>
      <c r="AE721" s="66">
        <f t="shared" si="130"/>
        <v>0</v>
      </c>
      <c r="AF721" s="66">
        <f t="shared" si="131"/>
        <v>0</v>
      </c>
      <c r="AG721" s="66">
        <f t="shared" si="121"/>
        <v>0</v>
      </c>
      <c r="AH721" s="66">
        <f t="shared" si="122"/>
        <v>0</v>
      </c>
      <c r="AI721" s="66">
        <f t="shared" si="123"/>
        <v>2</v>
      </c>
      <c r="AJ721" s="66">
        <f t="shared" si="124"/>
        <v>0</v>
      </c>
      <c r="AK721" s="66">
        <f t="shared" si="125"/>
        <v>0</v>
      </c>
    </row>
    <row r="722" spans="1:37" ht="61.5" hidden="1" customHeight="1">
      <c r="A722" s="35" t="s">
        <v>1450</v>
      </c>
      <c r="B722" s="36" t="s">
        <v>373</v>
      </c>
      <c r="C722" s="37" t="s">
        <v>377</v>
      </c>
      <c r="D722" s="38">
        <v>128165</v>
      </c>
      <c r="E722" s="37" t="s">
        <v>380</v>
      </c>
      <c r="F722" s="37" t="s">
        <v>379</v>
      </c>
      <c r="G722" s="38">
        <v>2</v>
      </c>
      <c r="H722" s="38">
        <v>1</v>
      </c>
      <c r="I722" s="37" t="s">
        <v>19</v>
      </c>
      <c r="J722" s="38">
        <v>6</v>
      </c>
      <c r="K722" s="39">
        <v>17114579.870300006</v>
      </c>
      <c r="L722" s="33"/>
      <c r="M722" s="32" t="s">
        <v>1484</v>
      </c>
      <c r="N722" s="62">
        <v>0</v>
      </c>
      <c r="O722" s="62">
        <v>0</v>
      </c>
      <c r="P722" s="65">
        <f t="shared" si="126"/>
        <v>0</v>
      </c>
      <c r="Q722" s="40"/>
      <c r="R722" s="40"/>
      <c r="S722" s="40"/>
      <c r="T722" s="40"/>
      <c r="U722" s="40"/>
      <c r="V722" s="95"/>
      <c r="W722" s="40"/>
      <c r="X722" s="40"/>
      <c r="Y722" s="40"/>
      <c r="Z722" s="40"/>
      <c r="AA722" s="40"/>
      <c r="AB722" s="66">
        <f t="shared" si="127"/>
        <v>0</v>
      </c>
      <c r="AC722" s="66">
        <f t="shared" si="128"/>
        <v>0</v>
      </c>
      <c r="AD722" s="66">
        <f t="shared" si="129"/>
        <v>1</v>
      </c>
      <c r="AE722" s="66">
        <f t="shared" si="130"/>
        <v>0</v>
      </c>
      <c r="AF722" s="66">
        <f t="shared" si="131"/>
        <v>0</v>
      </c>
      <c r="AG722" s="66">
        <f t="shared" si="121"/>
        <v>0</v>
      </c>
      <c r="AH722" s="66">
        <f t="shared" si="122"/>
        <v>0</v>
      </c>
      <c r="AI722" s="66">
        <f t="shared" si="123"/>
        <v>6</v>
      </c>
      <c r="AJ722" s="66">
        <f t="shared" si="124"/>
        <v>0</v>
      </c>
      <c r="AK722" s="66">
        <f t="shared" si="125"/>
        <v>0</v>
      </c>
    </row>
    <row r="723" spans="1:37" ht="61.5" hidden="1" customHeight="1">
      <c r="A723" s="35" t="s">
        <v>1450</v>
      </c>
      <c r="B723" s="36" t="s">
        <v>373</v>
      </c>
      <c r="C723" s="37" t="s">
        <v>377</v>
      </c>
      <c r="D723" s="38">
        <v>128162</v>
      </c>
      <c r="E723" s="37" t="s">
        <v>378</v>
      </c>
      <c r="F723" s="37" t="s">
        <v>379</v>
      </c>
      <c r="G723" s="38">
        <v>2</v>
      </c>
      <c r="H723" s="38">
        <v>1</v>
      </c>
      <c r="I723" s="37" t="s">
        <v>184</v>
      </c>
      <c r="J723" s="38">
        <v>6</v>
      </c>
      <c r="K723" s="39">
        <v>28992806.152224995</v>
      </c>
      <c r="L723" s="33"/>
      <c r="M723" s="32" t="s">
        <v>1484</v>
      </c>
      <c r="N723" s="62">
        <v>0</v>
      </c>
      <c r="O723" s="62">
        <v>0</v>
      </c>
      <c r="P723" s="65">
        <f t="shared" si="126"/>
        <v>0</v>
      </c>
      <c r="Q723" s="40"/>
      <c r="R723" s="40"/>
      <c r="S723" s="40"/>
      <c r="T723" s="40"/>
      <c r="U723" s="40"/>
      <c r="V723" s="95"/>
      <c r="W723" s="40"/>
      <c r="X723" s="40"/>
      <c r="Y723" s="40"/>
      <c r="Z723" s="40"/>
      <c r="AA723" s="40"/>
      <c r="AB723" s="66">
        <f t="shared" si="127"/>
        <v>0</v>
      </c>
      <c r="AC723" s="66">
        <f t="shared" si="128"/>
        <v>0</v>
      </c>
      <c r="AD723" s="66">
        <f t="shared" si="129"/>
        <v>1</v>
      </c>
      <c r="AE723" s="66">
        <f t="shared" si="130"/>
        <v>0</v>
      </c>
      <c r="AF723" s="66">
        <f t="shared" si="131"/>
        <v>0</v>
      </c>
      <c r="AG723" s="66">
        <f t="shared" si="121"/>
        <v>0</v>
      </c>
      <c r="AH723" s="66">
        <f t="shared" si="122"/>
        <v>0</v>
      </c>
      <c r="AI723" s="66">
        <f t="shared" si="123"/>
        <v>6</v>
      </c>
      <c r="AJ723" s="66">
        <f t="shared" si="124"/>
        <v>0</v>
      </c>
      <c r="AK723" s="66">
        <f t="shared" si="125"/>
        <v>0</v>
      </c>
    </row>
    <row r="724" spans="1:37" ht="61.5" hidden="1" customHeight="1">
      <c r="A724" s="35" t="s">
        <v>1450</v>
      </c>
      <c r="B724" s="36" t="s">
        <v>373</v>
      </c>
      <c r="C724" s="37" t="s">
        <v>377</v>
      </c>
      <c r="D724" s="38">
        <v>128170</v>
      </c>
      <c r="E724" s="37" t="s">
        <v>381</v>
      </c>
      <c r="F724" s="37" t="s">
        <v>379</v>
      </c>
      <c r="G724" s="38">
        <v>2</v>
      </c>
      <c r="H724" s="38">
        <v>1</v>
      </c>
      <c r="I724" s="37" t="s">
        <v>67</v>
      </c>
      <c r="J724" s="38">
        <v>9</v>
      </c>
      <c r="K724" s="39">
        <v>34647658.157549992</v>
      </c>
      <c r="L724" s="33"/>
      <c r="M724" s="32" t="s">
        <v>1484</v>
      </c>
      <c r="N724" s="62">
        <v>0</v>
      </c>
      <c r="O724" s="62">
        <v>0</v>
      </c>
      <c r="P724" s="65">
        <f t="shared" si="126"/>
        <v>0</v>
      </c>
      <c r="Q724" s="40"/>
      <c r="R724" s="40"/>
      <c r="S724" s="40"/>
      <c r="T724" s="40"/>
      <c r="U724" s="40"/>
      <c r="V724" s="95"/>
      <c r="W724" s="40"/>
      <c r="X724" s="40"/>
      <c r="Y724" s="40"/>
      <c r="Z724" s="40"/>
      <c r="AA724" s="40"/>
      <c r="AB724" s="66">
        <f t="shared" si="127"/>
        <v>0</v>
      </c>
      <c r="AC724" s="66">
        <f t="shared" si="128"/>
        <v>0</v>
      </c>
      <c r="AD724" s="66">
        <f t="shared" si="129"/>
        <v>1</v>
      </c>
      <c r="AE724" s="66">
        <f t="shared" si="130"/>
        <v>0</v>
      </c>
      <c r="AF724" s="66">
        <f t="shared" si="131"/>
        <v>0</v>
      </c>
      <c r="AG724" s="66">
        <f t="shared" si="121"/>
        <v>0</v>
      </c>
      <c r="AH724" s="66">
        <f t="shared" si="122"/>
        <v>0</v>
      </c>
      <c r="AI724" s="66">
        <f t="shared" si="123"/>
        <v>9</v>
      </c>
      <c r="AJ724" s="66">
        <f t="shared" si="124"/>
        <v>0</v>
      </c>
      <c r="AK724" s="66">
        <f t="shared" si="125"/>
        <v>0</v>
      </c>
    </row>
    <row r="725" spans="1:37" ht="61.5" hidden="1" customHeight="1">
      <c r="A725" s="35" t="s">
        <v>1450</v>
      </c>
      <c r="B725" s="36" t="s">
        <v>373</v>
      </c>
      <c r="C725" s="37" t="s">
        <v>377</v>
      </c>
      <c r="D725" s="38">
        <v>500701</v>
      </c>
      <c r="E725" s="37" t="s">
        <v>1185</v>
      </c>
      <c r="F725" s="37" t="s">
        <v>379</v>
      </c>
      <c r="G725" s="38">
        <v>2</v>
      </c>
      <c r="H725" s="38">
        <v>1</v>
      </c>
      <c r="I725" s="37" t="s">
        <v>184</v>
      </c>
      <c r="J725" s="38">
        <v>6</v>
      </c>
      <c r="K725" s="39">
        <v>25076720.221900001</v>
      </c>
      <c r="L725" s="33"/>
      <c r="M725" s="32" t="s">
        <v>1484</v>
      </c>
      <c r="N725" s="62">
        <v>0</v>
      </c>
      <c r="O725" s="62">
        <v>0</v>
      </c>
      <c r="P725" s="65">
        <f t="shared" si="126"/>
        <v>0</v>
      </c>
      <c r="Q725" s="40"/>
      <c r="R725" s="40"/>
      <c r="S725" s="40"/>
      <c r="T725" s="40"/>
      <c r="U725" s="40"/>
      <c r="V725" s="95"/>
      <c r="W725" s="40"/>
      <c r="X725" s="40"/>
      <c r="Y725" s="40"/>
      <c r="Z725" s="40"/>
      <c r="AA725" s="40"/>
      <c r="AB725" s="66">
        <f t="shared" si="127"/>
        <v>0</v>
      </c>
      <c r="AC725" s="66">
        <f t="shared" si="128"/>
        <v>0</v>
      </c>
      <c r="AD725" s="66">
        <f t="shared" si="129"/>
        <v>1</v>
      </c>
      <c r="AE725" s="66">
        <f t="shared" si="130"/>
        <v>0</v>
      </c>
      <c r="AF725" s="66">
        <f t="shared" si="131"/>
        <v>0</v>
      </c>
      <c r="AG725" s="66">
        <f t="shared" si="121"/>
        <v>0</v>
      </c>
      <c r="AH725" s="66">
        <f t="shared" si="122"/>
        <v>0</v>
      </c>
      <c r="AI725" s="66">
        <f t="shared" si="123"/>
        <v>6</v>
      </c>
      <c r="AJ725" s="66">
        <f t="shared" si="124"/>
        <v>0</v>
      </c>
      <c r="AK725" s="66">
        <f t="shared" si="125"/>
        <v>0</v>
      </c>
    </row>
    <row r="726" spans="1:37" ht="61.5" hidden="1" customHeight="1">
      <c r="A726" s="35" t="s">
        <v>1450</v>
      </c>
      <c r="B726" s="36" t="s">
        <v>373</v>
      </c>
      <c r="C726" s="37" t="s">
        <v>1186</v>
      </c>
      <c r="D726" s="38">
        <v>128237</v>
      </c>
      <c r="E726" s="37" t="s">
        <v>1187</v>
      </c>
      <c r="F726" s="37" t="s">
        <v>1188</v>
      </c>
      <c r="G726" s="38">
        <v>2</v>
      </c>
      <c r="H726" s="38">
        <v>1</v>
      </c>
      <c r="I726" s="37" t="s">
        <v>80</v>
      </c>
      <c r="J726" s="38">
        <v>4</v>
      </c>
      <c r="K726" s="39">
        <v>13251768.223549997</v>
      </c>
      <c r="L726" s="33"/>
      <c r="M726" s="32" t="s">
        <v>1484</v>
      </c>
      <c r="N726" s="62">
        <v>0</v>
      </c>
      <c r="O726" s="62">
        <v>0</v>
      </c>
      <c r="P726" s="65">
        <f t="shared" si="126"/>
        <v>0</v>
      </c>
      <c r="Q726" s="40"/>
      <c r="R726" s="40"/>
      <c r="S726" s="40"/>
      <c r="T726" s="40"/>
      <c r="U726" s="40"/>
      <c r="V726" s="95"/>
      <c r="W726" s="40"/>
      <c r="X726" s="40"/>
      <c r="Y726" s="40"/>
      <c r="Z726" s="40"/>
      <c r="AA726" s="40"/>
      <c r="AB726" s="66">
        <f t="shared" si="127"/>
        <v>0</v>
      </c>
      <c r="AC726" s="66">
        <f t="shared" si="128"/>
        <v>0</v>
      </c>
      <c r="AD726" s="66">
        <f t="shared" si="129"/>
        <v>1</v>
      </c>
      <c r="AE726" s="66">
        <f t="shared" si="130"/>
        <v>0</v>
      </c>
      <c r="AF726" s="66">
        <f t="shared" si="131"/>
        <v>0</v>
      </c>
      <c r="AG726" s="66">
        <f t="shared" si="121"/>
        <v>0</v>
      </c>
      <c r="AH726" s="66">
        <f t="shared" si="122"/>
        <v>0</v>
      </c>
      <c r="AI726" s="66">
        <f t="shared" si="123"/>
        <v>4</v>
      </c>
      <c r="AJ726" s="66">
        <f t="shared" si="124"/>
        <v>0</v>
      </c>
      <c r="AK726" s="66">
        <f t="shared" si="125"/>
        <v>0</v>
      </c>
    </row>
    <row r="727" spans="1:37" ht="61.5" hidden="1" customHeight="1">
      <c r="A727" s="35" t="s">
        <v>1450</v>
      </c>
      <c r="B727" s="36" t="s">
        <v>373</v>
      </c>
      <c r="C727" s="37" t="s">
        <v>1189</v>
      </c>
      <c r="D727" s="38">
        <v>126873</v>
      </c>
      <c r="E727" s="37" t="s">
        <v>1190</v>
      </c>
      <c r="F727" s="37" t="s">
        <v>1191</v>
      </c>
      <c r="G727" s="38">
        <v>4</v>
      </c>
      <c r="H727" s="38">
        <v>1</v>
      </c>
      <c r="I727" s="37" t="s">
        <v>76</v>
      </c>
      <c r="J727" s="38">
        <v>3</v>
      </c>
      <c r="K727" s="39">
        <v>7017500</v>
      </c>
      <c r="L727" s="33"/>
      <c r="M727" s="32" t="s">
        <v>1503</v>
      </c>
      <c r="N727" s="62">
        <v>0</v>
      </c>
      <c r="O727" s="62">
        <v>0.55000000000000004</v>
      </c>
      <c r="P727" s="65">
        <f t="shared" si="126"/>
        <v>0.55000000000000004</v>
      </c>
      <c r="Q727" s="40"/>
      <c r="R727" s="40"/>
      <c r="S727" s="40"/>
      <c r="T727" s="40"/>
      <c r="U727" s="40"/>
      <c r="V727" s="95"/>
      <c r="W727" s="40"/>
      <c r="X727" s="40"/>
      <c r="Y727" s="40"/>
      <c r="Z727" s="40"/>
      <c r="AA727" s="40"/>
      <c r="AB727" s="66">
        <f t="shared" si="127"/>
        <v>0</v>
      </c>
      <c r="AC727" s="66">
        <f t="shared" si="128"/>
        <v>0</v>
      </c>
      <c r="AD727" s="66">
        <f t="shared" si="129"/>
        <v>0</v>
      </c>
      <c r="AE727" s="66">
        <f t="shared" si="130"/>
        <v>1</v>
      </c>
      <c r="AF727" s="66">
        <f t="shared" si="131"/>
        <v>0</v>
      </c>
      <c r="AG727" s="66">
        <f t="shared" si="121"/>
        <v>0</v>
      </c>
      <c r="AH727" s="66">
        <f t="shared" si="122"/>
        <v>0</v>
      </c>
      <c r="AI727" s="66">
        <f t="shared" si="123"/>
        <v>0</v>
      </c>
      <c r="AJ727" s="66">
        <f t="shared" si="124"/>
        <v>3</v>
      </c>
      <c r="AK727" s="66">
        <f t="shared" si="125"/>
        <v>0</v>
      </c>
    </row>
    <row r="728" spans="1:37" ht="61.5" hidden="1" customHeight="1">
      <c r="A728" s="35" t="s">
        <v>1450</v>
      </c>
      <c r="B728" s="36" t="s">
        <v>382</v>
      </c>
      <c r="C728" s="37" t="s">
        <v>388</v>
      </c>
      <c r="D728" s="32">
        <v>128460</v>
      </c>
      <c r="E728" s="37" t="s">
        <v>1194</v>
      </c>
      <c r="F728" s="37" t="s">
        <v>1195</v>
      </c>
      <c r="G728" s="38">
        <v>1</v>
      </c>
      <c r="H728" s="38">
        <v>1</v>
      </c>
      <c r="I728" s="37" t="s">
        <v>1176</v>
      </c>
      <c r="J728" s="38">
        <v>3</v>
      </c>
      <c r="K728" s="39">
        <v>6866122.5</v>
      </c>
      <c r="L728" s="33"/>
      <c r="M728" s="32" t="s">
        <v>1503</v>
      </c>
      <c r="N728" s="62">
        <v>0.3</v>
      </c>
      <c r="O728" s="62">
        <v>0.7</v>
      </c>
      <c r="P728" s="65">
        <f t="shared" si="126"/>
        <v>0.39999999999999997</v>
      </c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66">
        <f t="shared" si="127"/>
        <v>0</v>
      </c>
      <c r="AC728" s="66">
        <f t="shared" si="128"/>
        <v>0</v>
      </c>
      <c r="AD728" s="66">
        <f t="shared" si="129"/>
        <v>0</v>
      </c>
      <c r="AE728" s="66">
        <f t="shared" si="130"/>
        <v>1</v>
      </c>
      <c r="AF728" s="66">
        <f t="shared" si="131"/>
        <v>0</v>
      </c>
      <c r="AG728" s="66">
        <f t="shared" si="121"/>
        <v>0</v>
      </c>
      <c r="AH728" s="66">
        <f t="shared" si="122"/>
        <v>0</v>
      </c>
      <c r="AI728" s="66">
        <f t="shared" si="123"/>
        <v>0</v>
      </c>
      <c r="AJ728" s="66">
        <f t="shared" si="124"/>
        <v>3</v>
      </c>
      <c r="AK728" s="66">
        <f t="shared" si="125"/>
        <v>0</v>
      </c>
    </row>
    <row r="729" spans="1:37" ht="61.5" hidden="1" customHeight="1">
      <c r="A729" s="35" t="s">
        <v>1450</v>
      </c>
      <c r="B729" s="36" t="s">
        <v>382</v>
      </c>
      <c r="C729" s="37" t="s">
        <v>388</v>
      </c>
      <c r="D729" s="38">
        <v>204019</v>
      </c>
      <c r="E729" s="37" t="s">
        <v>1196</v>
      </c>
      <c r="F729" s="37" t="s">
        <v>1195</v>
      </c>
      <c r="G729" s="38">
        <v>1</v>
      </c>
      <c r="H729" s="38">
        <v>1</v>
      </c>
      <c r="I729" s="37" t="s">
        <v>1197</v>
      </c>
      <c r="J729" s="38">
        <v>4</v>
      </c>
      <c r="K729" s="39">
        <v>9477434.5</v>
      </c>
      <c r="L729" s="33"/>
      <c r="M729" s="32" t="s">
        <v>1503</v>
      </c>
      <c r="N729" s="62">
        <v>0.3</v>
      </c>
      <c r="O729" s="62">
        <v>0.7</v>
      </c>
      <c r="P729" s="65">
        <f t="shared" si="126"/>
        <v>0.39999999999999997</v>
      </c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66">
        <f t="shared" si="127"/>
        <v>0</v>
      </c>
      <c r="AC729" s="66">
        <f t="shared" si="128"/>
        <v>0</v>
      </c>
      <c r="AD729" s="66">
        <f t="shared" si="129"/>
        <v>0</v>
      </c>
      <c r="AE729" s="66">
        <f t="shared" si="130"/>
        <v>1</v>
      </c>
      <c r="AF729" s="66">
        <f t="shared" si="131"/>
        <v>0</v>
      </c>
      <c r="AG729" s="66">
        <f t="shared" si="121"/>
        <v>0</v>
      </c>
      <c r="AH729" s="66">
        <f t="shared" si="122"/>
        <v>0</v>
      </c>
      <c r="AI729" s="66">
        <f t="shared" si="123"/>
        <v>0</v>
      </c>
      <c r="AJ729" s="66">
        <f t="shared" si="124"/>
        <v>4</v>
      </c>
      <c r="AK729" s="66">
        <f t="shared" si="125"/>
        <v>0</v>
      </c>
    </row>
    <row r="730" spans="1:37" ht="61.5" hidden="1" customHeight="1">
      <c r="A730" s="35" t="s">
        <v>1450</v>
      </c>
      <c r="B730" s="36" t="s">
        <v>382</v>
      </c>
      <c r="C730" s="37" t="s">
        <v>388</v>
      </c>
      <c r="D730" s="38">
        <v>128433</v>
      </c>
      <c r="E730" s="37" t="s">
        <v>1192</v>
      </c>
      <c r="F730" s="37" t="s">
        <v>1193</v>
      </c>
      <c r="G730" s="38">
        <v>1</v>
      </c>
      <c r="H730" s="38">
        <v>1</v>
      </c>
      <c r="I730" s="37" t="s">
        <v>1176</v>
      </c>
      <c r="J730" s="38">
        <v>3</v>
      </c>
      <c r="K730" s="39">
        <v>7030532.5</v>
      </c>
      <c r="L730" s="33"/>
      <c r="M730" s="32" t="s">
        <v>1503</v>
      </c>
      <c r="N730" s="62">
        <v>0.43</v>
      </c>
      <c r="O730" s="62">
        <v>0.76</v>
      </c>
      <c r="P730" s="65">
        <f t="shared" si="126"/>
        <v>0.33</v>
      </c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66">
        <f t="shared" si="127"/>
        <v>0</v>
      </c>
      <c r="AC730" s="66">
        <f t="shared" si="128"/>
        <v>0</v>
      </c>
      <c r="AD730" s="66">
        <f t="shared" si="129"/>
        <v>0</v>
      </c>
      <c r="AE730" s="66">
        <f t="shared" si="130"/>
        <v>1</v>
      </c>
      <c r="AF730" s="66">
        <f t="shared" si="131"/>
        <v>0</v>
      </c>
      <c r="AG730" s="66">
        <f t="shared" si="121"/>
        <v>0</v>
      </c>
      <c r="AH730" s="66">
        <f t="shared" si="122"/>
        <v>0</v>
      </c>
      <c r="AI730" s="66">
        <f t="shared" si="123"/>
        <v>0</v>
      </c>
      <c r="AJ730" s="66">
        <f t="shared" si="124"/>
        <v>3</v>
      </c>
      <c r="AK730" s="66">
        <f t="shared" si="125"/>
        <v>0</v>
      </c>
    </row>
    <row r="731" spans="1:37" ht="61.5" hidden="1" customHeight="1">
      <c r="A731" s="35" t="s">
        <v>1450</v>
      </c>
      <c r="B731" s="36" t="s">
        <v>382</v>
      </c>
      <c r="C731" s="37" t="s">
        <v>388</v>
      </c>
      <c r="D731" s="38">
        <v>128526</v>
      </c>
      <c r="E731" s="37" t="s">
        <v>1198</v>
      </c>
      <c r="F731" s="37" t="s">
        <v>1199</v>
      </c>
      <c r="G731" s="38">
        <v>1</v>
      </c>
      <c r="H731" s="38">
        <v>1</v>
      </c>
      <c r="I731" s="37" t="s">
        <v>227</v>
      </c>
      <c r="J731" s="38">
        <v>2</v>
      </c>
      <c r="K731" s="39">
        <v>5745828.75</v>
      </c>
      <c r="L731" s="33"/>
      <c r="M731" s="32" t="s">
        <v>1503</v>
      </c>
      <c r="N731" s="62">
        <v>0.35</v>
      </c>
      <c r="O731" s="62">
        <v>0.5</v>
      </c>
      <c r="P731" s="65">
        <f t="shared" si="126"/>
        <v>0.15000000000000002</v>
      </c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66">
        <f t="shared" si="127"/>
        <v>0</v>
      </c>
      <c r="AC731" s="66">
        <f t="shared" si="128"/>
        <v>0</v>
      </c>
      <c r="AD731" s="66">
        <f t="shared" si="129"/>
        <v>0</v>
      </c>
      <c r="AE731" s="66">
        <f t="shared" si="130"/>
        <v>1</v>
      </c>
      <c r="AF731" s="66">
        <f t="shared" si="131"/>
        <v>0</v>
      </c>
      <c r="AG731" s="66">
        <f t="shared" si="121"/>
        <v>0</v>
      </c>
      <c r="AH731" s="66">
        <f t="shared" si="122"/>
        <v>0</v>
      </c>
      <c r="AI731" s="66">
        <f t="shared" si="123"/>
        <v>0</v>
      </c>
      <c r="AJ731" s="66">
        <f t="shared" si="124"/>
        <v>2</v>
      </c>
      <c r="AK731" s="66">
        <f t="shared" si="125"/>
        <v>0</v>
      </c>
    </row>
    <row r="732" spans="1:37" ht="61.5" hidden="1" customHeight="1">
      <c r="A732" s="35" t="s">
        <v>1450</v>
      </c>
      <c r="B732" s="36" t="s">
        <v>382</v>
      </c>
      <c r="C732" s="37" t="s">
        <v>388</v>
      </c>
      <c r="D732" s="38">
        <v>128295</v>
      </c>
      <c r="E732" s="37" t="s">
        <v>1200</v>
      </c>
      <c r="F732" s="37" t="s">
        <v>390</v>
      </c>
      <c r="G732" s="38">
        <v>2</v>
      </c>
      <c r="H732" s="38">
        <v>1</v>
      </c>
      <c r="I732" s="37" t="s">
        <v>227</v>
      </c>
      <c r="J732" s="38">
        <v>2</v>
      </c>
      <c r="K732" s="39">
        <v>5481670</v>
      </c>
      <c r="L732" s="33"/>
      <c r="M732" s="32" t="s">
        <v>1503</v>
      </c>
      <c r="N732" s="62">
        <v>0.7</v>
      </c>
      <c r="O732" s="62">
        <v>0.8</v>
      </c>
      <c r="P732" s="65">
        <f t="shared" si="126"/>
        <v>0.10000000000000009</v>
      </c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66">
        <f t="shared" si="127"/>
        <v>0</v>
      </c>
      <c r="AC732" s="66">
        <f t="shared" si="128"/>
        <v>0</v>
      </c>
      <c r="AD732" s="66">
        <f t="shared" si="129"/>
        <v>0</v>
      </c>
      <c r="AE732" s="66">
        <f t="shared" si="130"/>
        <v>1</v>
      </c>
      <c r="AF732" s="66">
        <f t="shared" si="131"/>
        <v>0</v>
      </c>
      <c r="AG732" s="66">
        <f t="shared" si="121"/>
        <v>0</v>
      </c>
      <c r="AH732" s="66">
        <f t="shared" si="122"/>
        <v>0</v>
      </c>
      <c r="AI732" s="66">
        <f t="shared" si="123"/>
        <v>0</v>
      </c>
      <c r="AJ732" s="66">
        <f t="shared" si="124"/>
        <v>2</v>
      </c>
      <c r="AK732" s="66">
        <f t="shared" si="125"/>
        <v>0</v>
      </c>
    </row>
    <row r="733" spans="1:37" ht="61.5" hidden="1" customHeight="1">
      <c r="A733" s="35" t="s">
        <v>1450</v>
      </c>
      <c r="B733" s="36" t="s">
        <v>382</v>
      </c>
      <c r="C733" s="37" t="s">
        <v>388</v>
      </c>
      <c r="D733" s="38">
        <v>128408</v>
      </c>
      <c r="E733" s="37" t="s">
        <v>1204</v>
      </c>
      <c r="F733" s="37" t="s">
        <v>1205</v>
      </c>
      <c r="G733" s="38">
        <v>2</v>
      </c>
      <c r="H733" s="38">
        <v>1</v>
      </c>
      <c r="I733" s="37" t="s">
        <v>227</v>
      </c>
      <c r="J733" s="38">
        <v>2</v>
      </c>
      <c r="K733" s="39">
        <v>4743328.75</v>
      </c>
      <c r="L733" s="33"/>
      <c r="M733" s="32" t="s">
        <v>1503</v>
      </c>
      <c r="N733" s="62">
        <v>0.75</v>
      </c>
      <c r="O733" s="62">
        <v>0.79</v>
      </c>
      <c r="P733" s="65">
        <f t="shared" si="126"/>
        <v>4.0000000000000036E-2</v>
      </c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66">
        <f t="shared" si="127"/>
        <v>0</v>
      </c>
      <c r="AC733" s="66">
        <f t="shared" si="128"/>
        <v>0</v>
      </c>
      <c r="AD733" s="66">
        <f t="shared" si="129"/>
        <v>0</v>
      </c>
      <c r="AE733" s="66">
        <f t="shared" si="130"/>
        <v>1</v>
      </c>
      <c r="AF733" s="66">
        <f t="shared" si="131"/>
        <v>0</v>
      </c>
      <c r="AG733" s="66">
        <f t="shared" si="121"/>
        <v>0</v>
      </c>
      <c r="AH733" s="66">
        <f t="shared" si="122"/>
        <v>0</v>
      </c>
      <c r="AI733" s="66">
        <f t="shared" si="123"/>
        <v>0</v>
      </c>
      <c r="AJ733" s="66">
        <f t="shared" si="124"/>
        <v>2</v>
      </c>
      <c r="AK733" s="66">
        <f t="shared" si="125"/>
        <v>0</v>
      </c>
    </row>
    <row r="734" spans="1:37" ht="61.5" hidden="1" customHeight="1">
      <c r="A734" s="35" t="s">
        <v>1450</v>
      </c>
      <c r="B734" s="36" t="s">
        <v>382</v>
      </c>
      <c r="C734" s="37" t="s">
        <v>388</v>
      </c>
      <c r="D734" s="38">
        <v>128543</v>
      </c>
      <c r="E734" s="37" t="s">
        <v>1207</v>
      </c>
      <c r="F734" s="37" t="s">
        <v>392</v>
      </c>
      <c r="G734" s="38">
        <v>2</v>
      </c>
      <c r="H734" s="38">
        <v>1</v>
      </c>
      <c r="I734" s="37" t="s">
        <v>1176</v>
      </c>
      <c r="J734" s="38">
        <v>3</v>
      </c>
      <c r="K734" s="39">
        <v>7557897.625</v>
      </c>
      <c r="L734" s="33"/>
      <c r="M734" s="32" t="s">
        <v>1503</v>
      </c>
      <c r="N734" s="62">
        <v>0.2</v>
      </c>
      <c r="O734" s="62">
        <v>0.36</v>
      </c>
      <c r="P734" s="65">
        <f t="shared" si="126"/>
        <v>0.15999999999999998</v>
      </c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66">
        <f t="shared" si="127"/>
        <v>0</v>
      </c>
      <c r="AC734" s="66">
        <f t="shared" si="128"/>
        <v>0</v>
      </c>
      <c r="AD734" s="66">
        <f t="shared" si="129"/>
        <v>0</v>
      </c>
      <c r="AE734" s="66">
        <f t="shared" si="130"/>
        <v>1</v>
      </c>
      <c r="AF734" s="66">
        <f t="shared" si="131"/>
        <v>0</v>
      </c>
      <c r="AG734" s="66">
        <f t="shared" si="121"/>
        <v>0</v>
      </c>
      <c r="AH734" s="66">
        <f t="shared" si="122"/>
        <v>0</v>
      </c>
      <c r="AI734" s="66">
        <f t="shared" si="123"/>
        <v>0</v>
      </c>
      <c r="AJ734" s="66">
        <f t="shared" si="124"/>
        <v>3</v>
      </c>
      <c r="AK734" s="66">
        <f t="shared" si="125"/>
        <v>0</v>
      </c>
    </row>
    <row r="735" spans="1:37" ht="61.5" hidden="1" customHeight="1">
      <c r="A735" s="35" t="s">
        <v>1450</v>
      </c>
      <c r="B735" s="36" t="s">
        <v>382</v>
      </c>
      <c r="C735" s="37" t="s">
        <v>388</v>
      </c>
      <c r="D735" s="38">
        <v>128302</v>
      </c>
      <c r="E735" s="37" t="s">
        <v>389</v>
      </c>
      <c r="F735" s="37" t="s">
        <v>390</v>
      </c>
      <c r="G735" s="38">
        <v>2</v>
      </c>
      <c r="H735" s="38">
        <v>1</v>
      </c>
      <c r="I735" s="37" t="s">
        <v>139</v>
      </c>
      <c r="J735" s="38">
        <v>10</v>
      </c>
      <c r="K735" s="39">
        <v>35203697.298825011</v>
      </c>
      <c r="L735" s="33"/>
      <c r="M735" s="32" t="s">
        <v>1503</v>
      </c>
      <c r="N735" s="62">
        <v>0.25</v>
      </c>
      <c r="O735" s="62">
        <v>0.42</v>
      </c>
      <c r="P735" s="65">
        <f t="shared" si="126"/>
        <v>0.16999999999999998</v>
      </c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66">
        <f t="shared" si="127"/>
        <v>0</v>
      </c>
      <c r="AC735" s="66">
        <f t="shared" si="128"/>
        <v>0</v>
      </c>
      <c r="AD735" s="66">
        <f t="shared" si="129"/>
        <v>0</v>
      </c>
      <c r="AE735" s="66">
        <f t="shared" si="130"/>
        <v>1</v>
      </c>
      <c r="AF735" s="66">
        <f t="shared" si="131"/>
        <v>0</v>
      </c>
      <c r="AG735" s="66">
        <f t="shared" si="121"/>
        <v>0</v>
      </c>
      <c r="AH735" s="66">
        <f t="shared" si="122"/>
        <v>0</v>
      </c>
      <c r="AI735" s="66">
        <f t="shared" si="123"/>
        <v>0</v>
      </c>
      <c r="AJ735" s="66">
        <f t="shared" si="124"/>
        <v>10</v>
      </c>
      <c r="AK735" s="66">
        <f t="shared" si="125"/>
        <v>0</v>
      </c>
    </row>
    <row r="736" spans="1:37" ht="61.5" hidden="1" customHeight="1">
      <c r="A736" s="35" t="s">
        <v>1450</v>
      </c>
      <c r="B736" s="36" t="s">
        <v>382</v>
      </c>
      <c r="C736" s="37" t="s">
        <v>388</v>
      </c>
      <c r="D736" s="38">
        <v>128370</v>
      </c>
      <c r="E736" s="37" t="s">
        <v>1201</v>
      </c>
      <c r="F736" s="37" t="s">
        <v>1202</v>
      </c>
      <c r="G736" s="38">
        <v>2</v>
      </c>
      <c r="H736" s="38">
        <v>1</v>
      </c>
      <c r="I736" s="37" t="s">
        <v>1176</v>
      </c>
      <c r="J736" s="38">
        <v>3</v>
      </c>
      <c r="K736" s="39">
        <v>6625238.8927499996</v>
      </c>
      <c r="L736" s="33"/>
      <c r="M736" s="32" t="s">
        <v>1503</v>
      </c>
      <c r="N736" s="62">
        <v>0.6</v>
      </c>
      <c r="O736" s="62">
        <v>0.64</v>
      </c>
      <c r="P736" s="65">
        <f t="shared" si="126"/>
        <v>4.0000000000000036E-2</v>
      </c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66">
        <f t="shared" si="127"/>
        <v>0</v>
      </c>
      <c r="AC736" s="66">
        <f t="shared" si="128"/>
        <v>0</v>
      </c>
      <c r="AD736" s="66">
        <f t="shared" si="129"/>
        <v>0</v>
      </c>
      <c r="AE736" s="66">
        <f t="shared" si="130"/>
        <v>1</v>
      </c>
      <c r="AF736" s="66">
        <f t="shared" si="131"/>
        <v>0</v>
      </c>
      <c r="AG736" s="66">
        <f t="shared" si="121"/>
        <v>0</v>
      </c>
      <c r="AH736" s="66">
        <f t="shared" si="122"/>
        <v>0</v>
      </c>
      <c r="AI736" s="66">
        <f t="shared" si="123"/>
        <v>0</v>
      </c>
      <c r="AJ736" s="66">
        <f t="shared" si="124"/>
        <v>3</v>
      </c>
      <c r="AK736" s="66">
        <f t="shared" si="125"/>
        <v>0</v>
      </c>
    </row>
    <row r="737" spans="1:37" ht="61.5" hidden="1" customHeight="1">
      <c r="A737" s="35" t="s">
        <v>1450</v>
      </c>
      <c r="B737" s="36" t="s">
        <v>382</v>
      </c>
      <c r="C737" s="37" t="s">
        <v>388</v>
      </c>
      <c r="D737" s="38">
        <v>128373</v>
      </c>
      <c r="E737" s="37" t="s">
        <v>1203</v>
      </c>
      <c r="F737" s="37" t="s">
        <v>1202</v>
      </c>
      <c r="G737" s="38">
        <v>2</v>
      </c>
      <c r="H737" s="38">
        <v>1</v>
      </c>
      <c r="I737" s="37" t="s">
        <v>227</v>
      </c>
      <c r="J737" s="38">
        <v>2</v>
      </c>
      <c r="K737" s="39">
        <v>4743328.75</v>
      </c>
      <c r="L737" s="33"/>
      <c r="M737" s="32" t="s">
        <v>1503</v>
      </c>
      <c r="N737" s="62">
        <v>0.35</v>
      </c>
      <c r="O737" s="62">
        <v>0.43</v>
      </c>
      <c r="P737" s="65">
        <f t="shared" si="126"/>
        <v>8.0000000000000016E-2</v>
      </c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66">
        <f t="shared" si="127"/>
        <v>0</v>
      </c>
      <c r="AC737" s="66">
        <f t="shared" si="128"/>
        <v>0</v>
      </c>
      <c r="AD737" s="66">
        <f t="shared" si="129"/>
        <v>0</v>
      </c>
      <c r="AE737" s="66">
        <f t="shared" si="130"/>
        <v>1</v>
      </c>
      <c r="AF737" s="66">
        <f t="shared" si="131"/>
        <v>0</v>
      </c>
      <c r="AG737" s="66">
        <f t="shared" si="121"/>
        <v>0</v>
      </c>
      <c r="AH737" s="66">
        <f t="shared" si="122"/>
        <v>0</v>
      </c>
      <c r="AI737" s="66">
        <f t="shared" si="123"/>
        <v>0</v>
      </c>
      <c r="AJ737" s="66">
        <f t="shared" si="124"/>
        <v>2</v>
      </c>
      <c r="AK737" s="66">
        <f t="shared" si="125"/>
        <v>0</v>
      </c>
    </row>
    <row r="738" spans="1:37" ht="61.5" hidden="1" customHeight="1">
      <c r="A738" s="35" t="s">
        <v>1450</v>
      </c>
      <c r="B738" s="36" t="s">
        <v>382</v>
      </c>
      <c r="C738" s="37" t="s">
        <v>388</v>
      </c>
      <c r="D738" s="38">
        <v>128555</v>
      </c>
      <c r="E738" s="37" t="s">
        <v>391</v>
      </c>
      <c r="F738" s="37" t="s">
        <v>392</v>
      </c>
      <c r="G738" s="38">
        <v>2</v>
      </c>
      <c r="H738" s="38">
        <v>1</v>
      </c>
      <c r="I738" s="37" t="s">
        <v>151</v>
      </c>
      <c r="J738" s="38">
        <v>12</v>
      </c>
      <c r="K738" s="39">
        <v>42243345</v>
      </c>
      <c r="L738" s="33"/>
      <c r="M738" s="32" t="s">
        <v>1503</v>
      </c>
      <c r="N738" s="62">
        <v>0.25</v>
      </c>
      <c r="O738" s="62">
        <v>0.28000000000000003</v>
      </c>
      <c r="P738" s="65">
        <f t="shared" si="126"/>
        <v>3.0000000000000027E-2</v>
      </c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66">
        <f t="shared" si="127"/>
        <v>0</v>
      </c>
      <c r="AC738" s="66">
        <f t="shared" si="128"/>
        <v>0</v>
      </c>
      <c r="AD738" s="66">
        <f t="shared" si="129"/>
        <v>0</v>
      </c>
      <c r="AE738" s="66">
        <f t="shared" si="130"/>
        <v>1</v>
      </c>
      <c r="AF738" s="66">
        <f t="shared" si="131"/>
        <v>0</v>
      </c>
      <c r="AG738" s="66">
        <f t="shared" si="121"/>
        <v>0</v>
      </c>
      <c r="AH738" s="66">
        <f t="shared" si="122"/>
        <v>0</v>
      </c>
      <c r="AI738" s="66">
        <f t="shared" si="123"/>
        <v>0</v>
      </c>
      <c r="AJ738" s="66">
        <f t="shared" si="124"/>
        <v>12</v>
      </c>
      <c r="AK738" s="66">
        <f t="shared" si="125"/>
        <v>0</v>
      </c>
    </row>
    <row r="739" spans="1:37" ht="61.5" hidden="1" customHeight="1">
      <c r="A739" s="35" t="s">
        <v>1451</v>
      </c>
      <c r="B739" s="36" t="s">
        <v>382</v>
      </c>
      <c r="C739" s="37" t="s">
        <v>388</v>
      </c>
      <c r="D739" s="38">
        <v>304208</v>
      </c>
      <c r="E739" s="37" t="s">
        <v>393</v>
      </c>
      <c r="F739" s="37" t="s">
        <v>392</v>
      </c>
      <c r="G739" s="38">
        <v>2</v>
      </c>
      <c r="H739" s="38">
        <v>1</v>
      </c>
      <c r="I739" s="37" t="s">
        <v>151</v>
      </c>
      <c r="J739" s="38">
        <v>12</v>
      </c>
      <c r="K739" s="39">
        <v>42243345</v>
      </c>
      <c r="L739" s="33"/>
      <c r="M739" s="32" t="s">
        <v>1503</v>
      </c>
      <c r="N739" s="62">
        <v>0.35</v>
      </c>
      <c r="O739" s="62">
        <v>0.36</v>
      </c>
      <c r="P739" s="65">
        <f t="shared" si="126"/>
        <v>1.0000000000000009E-2</v>
      </c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66">
        <f t="shared" si="127"/>
        <v>0</v>
      </c>
      <c r="AC739" s="66">
        <f t="shared" si="128"/>
        <v>0</v>
      </c>
      <c r="AD739" s="66">
        <f t="shared" si="129"/>
        <v>0</v>
      </c>
      <c r="AE739" s="66">
        <f t="shared" si="130"/>
        <v>1</v>
      </c>
      <c r="AF739" s="66">
        <f t="shared" si="131"/>
        <v>0</v>
      </c>
      <c r="AG739" s="66">
        <f t="shared" si="121"/>
        <v>0</v>
      </c>
      <c r="AH739" s="66">
        <f t="shared" si="122"/>
        <v>0</v>
      </c>
      <c r="AI739" s="66">
        <f t="shared" si="123"/>
        <v>0</v>
      </c>
      <c r="AJ739" s="66">
        <f t="shared" si="124"/>
        <v>12</v>
      </c>
      <c r="AK739" s="66">
        <f t="shared" si="125"/>
        <v>0</v>
      </c>
    </row>
    <row r="740" spans="1:37" ht="61.5" hidden="1" customHeight="1">
      <c r="A740" s="35" t="s">
        <v>1450</v>
      </c>
      <c r="B740" s="36" t="s">
        <v>382</v>
      </c>
      <c r="C740" s="37" t="s">
        <v>388</v>
      </c>
      <c r="D740" s="38">
        <v>128417</v>
      </c>
      <c r="E740" s="37" t="s">
        <v>1206</v>
      </c>
      <c r="F740" s="37" t="s">
        <v>1205</v>
      </c>
      <c r="G740" s="38">
        <v>2</v>
      </c>
      <c r="H740" s="38">
        <v>1</v>
      </c>
      <c r="I740" s="37" t="s">
        <v>227</v>
      </c>
      <c r="J740" s="38">
        <v>2</v>
      </c>
      <c r="K740" s="39">
        <v>5244578.75</v>
      </c>
      <c r="L740" s="33"/>
      <c r="M740" s="32" t="s">
        <v>1503</v>
      </c>
      <c r="N740" s="62">
        <v>0.35</v>
      </c>
      <c r="O740" s="62">
        <v>0.44</v>
      </c>
      <c r="P740" s="65">
        <f t="shared" si="126"/>
        <v>9.0000000000000024E-2</v>
      </c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66">
        <f t="shared" si="127"/>
        <v>0</v>
      </c>
      <c r="AC740" s="66">
        <f t="shared" si="128"/>
        <v>0</v>
      </c>
      <c r="AD740" s="66">
        <f t="shared" si="129"/>
        <v>0</v>
      </c>
      <c r="AE740" s="66">
        <f t="shared" si="130"/>
        <v>1</v>
      </c>
      <c r="AF740" s="66">
        <f t="shared" si="131"/>
        <v>0</v>
      </c>
      <c r="AG740" s="66">
        <f t="shared" si="121"/>
        <v>0</v>
      </c>
      <c r="AH740" s="66">
        <f t="shared" si="122"/>
        <v>0</v>
      </c>
      <c r="AI740" s="66">
        <f t="shared" si="123"/>
        <v>0</v>
      </c>
      <c r="AJ740" s="66">
        <f t="shared" si="124"/>
        <v>2</v>
      </c>
      <c r="AK740" s="66">
        <f t="shared" si="125"/>
        <v>0</v>
      </c>
    </row>
    <row r="741" spans="1:37" ht="61.5" hidden="1" customHeight="1">
      <c r="A741" s="35" t="s">
        <v>1450</v>
      </c>
      <c r="B741" s="36" t="s">
        <v>382</v>
      </c>
      <c r="C741" s="37" t="s">
        <v>383</v>
      </c>
      <c r="D741" s="38">
        <v>129703</v>
      </c>
      <c r="E741" s="37" t="s">
        <v>1208</v>
      </c>
      <c r="F741" s="37" t="s">
        <v>385</v>
      </c>
      <c r="G741" s="38">
        <v>1</v>
      </c>
      <c r="H741" s="38">
        <v>1</v>
      </c>
      <c r="I741" s="37" t="s">
        <v>40</v>
      </c>
      <c r="J741" s="38">
        <v>8</v>
      </c>
      <c r="K741" s="39">
        <v>25580055.662500005</v>
      </c>
      <c r="L741" s="33"/>
      <c r="M741" s="32" t="s">
        <v>1484</v>
      </c>
      <c r="N741" s="62">
        <v>0</v>
      </c>
      <c r="O741" s="62">
        <v>0</v>
      </c>
      <c r="P741" s="65">
        <f t="shared" si="126"/>
        <v>0</v>
      </c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66">
        <f t="shared" si="127"/>
        <v>0</v>
      </c>
      <c r="AC741" s="66">
        <f t="shared" si="128"/>
        <v>0</v>
      </c>
      <c r="AD741" s="66">
        <f t="shared" si="129"/>
        <v>1</v>
      </c>
      <c r="AE741" s="66">
        <f t="shared" si="130"/>
        <v>0</v>
      </c>
      <c r="AF741" s="66">
        <f t="shared" si="131"/>
        <v>0</v>
      </c>
      <c r="AG741" s="66">
        <f t="shared" si="121"/>
        <v>0</v>
      </c>
      <c r="AH741" s="66">
        <f t="shared" si="122"/>
        <v>0</v>
      </c>
      <c r="AI741" s="66">
        <f t="shared" si="123"/>
        <v>8</v>
      </c>
      <c r="AJ741" s="66">
        <f t="shared" si="124"/>
        <v>0</v>
      </c>
      <c r="AK741" s="66">
        <f t="shared" si="125"/>
        <v>0</v>
      </c>
    </row>
    <row r="742" spans="1:37" ht="61.5" hidden="1" customHeight="1">
      <c r="A742" s="35" t="s">
        <v>1451</v>
      </c>
      <c r="B742" s="36" t="s">
        <v>382</v>
      </c>
      <c r="C742" s="37" t="s">
        <v>383</v>
      </c>
      <c r="D742" s="32">
        <v>304365</v>
      </c>
      <c r="E742" s="37" t="s">
        <v>384</v>
      </c>
      <c r="F742" s="37" t="s">
        <v>385</v>
      </c>
      <c r="G742" s="38">
        <v>1</v>
      </c>
      <c r="H742" s="38">
        <v>1</v>
      </c>
      <c r="I742" s="37" t="s">
        <v>60</v>
      </c>
      <c r="J742" s="38">
        <v>24</v>
      </c>
      <c r="K742" s="39">
        <v>79423837.43250002</v>
      </c>
      <c r="L742" s="33"/>
      <c r="M742" s="32" t="s">
        <v>1484</v>
      </c>
      <c r="N742" s="62">
        <v>0</v>
      </c>
      <c r="O742" s="62">
        <v>0</v>
      </c>
      <c r="P742" s="65">
        <f t="shared" si="126"/>
        <v>0</v>
      </c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66">
        <f t="shared" si="127"/>
        <v>0</v>
      </c>
      <c r="AC742" s="66">
        <f t="shared" si="128"/>
        <v>0</v>
      </c>
      <c r="AD742" s="66">
        <f t="shared" si="129"/>
        <v>1</v>
      </c>
      <c r="AE742" s="66">
        <f t="shared" si="130"/>
        <v>0</v>
      </c>
      <c r="AF742" s="66">
        <f t="shared" si="131"/>
        <v>0</v>
      </c>
      <c r="AG742" s="66">
        <f t="shared" si="121"/>
        <v>0</v>
      </c>
      <c r="AH742" s="66">
        <f t="shared" si="122"/>
        <v>0</v>
      </c>
      <c r="AI742" s="66">
        <f t="shared" si="123"/>
        <v>24</v>
      </c>
      <c r="AJ742" s="66">
        <f t="shared" si="124"/>
        <v>0</v>
      </c>
      <c r="AK742" s="66">
        <f t="shared" si="125"/>
        <v>0</v>
      </c>
    </row>
    <row r="743" spans="1:37" ht="61.5" hidden="1" customHeight="1">
      <c r="A743" s="35" t="s">
        <v>1450</v>
      </c>
      <c r="B743" s="36" t="s">
        <v>382</v>
      </c>
      <c r="C743" s="37" t="s">
        <v>383</v>
      </c>
      <c r="D743" s="38">
        <v>129662</v>
      </c>
      <c r="E743" s="37" t="s">
        <v>1209</v>
      </c>
      <c r="F743" s="37" t="s">
        <v>385</v>
      </c>
      <c r="G743" s="38">
        <v>2</v>
      </c>
      <c r="H743" s="38">
        <v>1</v>
      </c>
      <c r="I743" s="37" t="s">
        <v>76</v>
      </c>
      <c r="J743" s="38">
        <v>3</v>
      </c>
      <c r="K743" s="39">
        <v>8021061.6475</v>
      </c>
      <c r="L743" s="33"/>
      <c r="M743" s="32" t="s">
        <v>1484</v>
      </c>
      <c r="N743" s="62">
        <v>0</v>
      </c>
      <c r="O743" s="62">
        <v>0</v>
      </c>
      <c r="P743" s="65">
        <f t="shared" si="126"/>
        <v>0</v>
      </c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66">
        <f t="shared" si="127"/>
        <v>0</v>
      </c>
      <c r="AC743" s="66">
        <f t="shared" si="128"/>
        <v>0</v>
      </c>
      <c r="AD743" s="66">
        <f t="shared" si="129"/>
        <v>1</v>
      </c>
      <c r="AE743" s="66">
        <f t="shared" si="130"/>
        <v>0</v>
      </c>
      <c r="AF743" s="66">
        <f t="shared" si="131"/>
        <v>0</v>
      </c>
      <c r="AG743" s="66">
        <f t="shared" si="121"/>
        <v>0</v>
      </c>
      <c r="AH743" s="66">
        <f t="shared" si="122"/>
        <v>0</v>
      </c>
      <c r="AI743" s="66">
        <f t="shared" si="123"/>
        <v>3</v>
      </c>
      <c r="AJ743" s="66">
        <f t="shared" si="124"/>
        <v>0</v>
      </c>
      <c r="AK743" s="66">
        <f t="shared" si="125"/>
        <v>0</v>
      </c>
    </row>
    <row r="744" spans="1:37" ht="61.5" hidden="1" customHeight="1">
      <c r="A744" s="35" t="s">
        <v>1450</v>
      </c>
      <c r="B744" s="36" t="s">
        <v>382</v>
      </c>
      <c r="C744" s="37" t="s">
        <v>383</v>
      </c>
      <c r="D744" s="38">
        <v>129678</v>
      </c>
      <c r="E744" s="37" t="s">
        <v>1210</v>
      </c>
      <c r="F744" s="37" t="s">
        <v>385</v>
      </c>
      <c r="G744" s="38">
        <v>2</v>
      </c>
      <c r="H744" s="38">
        <v>1</v>
      </c>
      <c r="I744" s="37" t="s">
        <v>76</v>
      </c>
      <c r="J744" s="38">
        <v>3</v>
      </c>
      <c r="K744" s="39">
        <v>8001011.6475</v>
      </c>
      <c r="L744" s="33"/>
      <c r="M744" s="32" t="s">
        <v>1484</v>
      </c>
      <c r="N744" s="62">
        <v>0</v>
      </c>
      <c r="O744" s="62">
        <v>0</v>
      </c>
      <c r="P744" s="65">
        <f t="shared" si="126"/>
        <v>0</v>
      </c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66">
        <f t="shared" si="127"/>
        <v>0</v>
      </c>
      <c r="AC744" s="66">
        <f t="shared" si="128"/>
        <v>0</v>
      </c>
      <c r="AD744" s="66">
        <f t="shared" si="129"/>
        <v>1</v>
      </c>
      <c r="AE744" s="66">
        <f t="shared" si="130"/>
        <v>0</v>
      </c>
      <c r="AF744" s="66">
        <f t="shared" si="131"/>
        <v>0</v>
      </c>
      <c r="AG744" s="66">
        <f t="shared" si="121"/>
        <v>0</v>
      </c>
      <c r="AH744" s="66">
        <f t="shared" si="122"/>
        <v>0</v>
      </c>
      <c r="AI744" s="66">
        <f t="shared" si="123"/>
        <v>3</v>
      </c>
      <c r="AJ744" s="66">
        <f t="shared" si="124"/>
        <v>0</v>
      </c>
      <c r="AK744" s="66">
        <f t="shared" si="125"/>
        <v>0</v>
      </c>
    </row>
    <row r="745" spans="1:37" ht="61.5" hidden="1" customHeight="1">
      <c r="A745" s="35" t="s">
        <v>1450</v>
      </c>
      <c r="B745" s="36" t="s">
        <v>382</v>
      </c>
      <c r="C745" s="37" t="s">
        <v>383</v>
      </c>
      <c r="D745" s="38">
        <v>8888</v>
      </c>
      <c r="E745" s="37" t="s">
        <v>1212</v>
      </c>
      <c r="F745" s="37" t="s">
        <v>385</v>
      </c>
      <c r="G745" s="38">
        <v>3</v>
      </c>
      <c r="H745" s="38">
        <v>1</v>
      </c>
      <c r="I745" s="37" t="s">
        <v>134</v>
      </c>
      <c r="J745" s="38">
        <v>6</v>
      </c>
      <c r="K745" s="39">
        <v>14337537.357250003</v>
      </c>
      <c r="L745" s="33"/>
      <c r="M745" s="32" t="s">
        <v>1484</v>
      </c>
      <c r="N745" s="62">
        <v>0</v>
      </c>
      <c r="O745" s="62">
        <v>0</v>
      </c>
      <c r="P745" s="65">
        <f t="shared" si="126"/>
        <v>0</v>
      </c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66">
        <f t="shared" si="127"/>
        <v>0</v>
      </c>
      <c r="AC745" s="66">
        <f t="shared" si="128"/>
        <v>0</v>
      </c>
      <c r="AD745" s="66">
        <f t="shared" si="129"/>
        <v>1</v>
      </c>
      <c r="AE745" s="66">
        <f t="shared" si="130"/>
        <v>0</v>
      </c>
      <c r="AF745" s="66">
        <f t="shared" si="131"/>
        <v>0</v>
      </c>
      <c r="AG745" s="66">
        <f t="shared" si="121"/>
        <v>0</v>
      </c>
      <c r="AH745" s="66">
        <f t="shared" si="122"/>
        <v>0</v>
      </c>
      <c r="AI745" s="66">
        <f t="shared" si="123"/>
        <v>6</v>
      </c>
      <c r="AJ745" s="66">
        <f t="shared" si="124"/>
        <v>0</v>
      </c>
      <c r="AK745" s="66">
        <f t="shared" si="125"/>
        <v>0</v>
      </c>
    </row>
    <row r="746" spans="1:37" ht="61.5" hidden="1" customHeight="1">
      <c r="A746" s="35" t="s">
        <v>1450</v>
      </c>
      <c r="B746" s="36" t="s">
        <v>382</v>
      </c>
      <c r="C746" s="37" t="s">
        <v>383</v>
      </c>
      <c r="D746" s="38">
        <v>129571</v>
      </c>
      <c r="E746" s="37" t="s">
        <v>1211</v>
      </c>
      <c r="F746" s="37" t="s">
        <v>385</v>
      </c>
      <c r="G746" s="38">
        <v>3</v>
      </c>
      <c r="H746" s="38">
        <v>1</v>
      </c>
      <c r="I746" s="37" t="s">
        <v>19</v>
      </c>
      <c r="J746" s="38">
        <v>6</v>
      </c>
      <c r="K746" s="39">
        <v>21808019.287999999</v>
      </c>
      <c r="L746" s="33"/>
      <c r="M746" s="32" t="s">
        <v>1484</v>
      </c>
      <c r="N746" s="62">
        <v>0</v>
      </c>
      <c r="O746" s="62">
        <v>0</v>
      </c>
      <c r="P746" s="65">
        <f t="shared" si="126"/>
        <v>0</v>
      </c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66">
        <f t="shared" si="127"/>
        <v>0</v>
      </c>
      <c r="AC746" s="66">
        <f t="shared" si="128"/>
        <v>0</v>
      </c>
      <c r="AD746" s="66">
        <f t="shared" si="129"/>
        <v>1</v>
      </c>
      <c r="AE746" s="66">
        <f t="shared" si="130"/>
        <v>0</v>
      </c>
      <c r="AF746" s="66">
        <f t="shared" si="131"/>
        <v>0</v>
      </c>
      <c r="AG746" s="66">
        <f t="shared" si="121"/>
        <v>0</v>
      </c>
      <c r="AH746" s="66">
        <f t="shared" si="122"/>
        <v>0</v>
      </c>
      <c r="AI746" s="66">
        <f t="shared" si="123"/>
        <v>6</v>
      </c>
      <c r="AJ746" s="66">
        <f t="shared" si="124"/>
        <v>0</v>
      </c>
      <c r="AK746" s="66">
        <f t="shared" si="125"/>
        <v>0</v>
      </c>
    </row>
    <row r="747" spans="1:37" ht="61.5" hidden="1" customHeight="1">
      <c r="A747" s="35" t="s">
        <v>1450</v>
      </c>
      <c r="B747" s="36" t="s">
        <v>382</v>
      </c>
      <c r="C747" s="37" t="s">
        <v>1213</v>
      </c>
      <c r="D747" s="38">
        <v>204501</v>
      </c>
      <c r="E747" s="37" t="s">
        <v>1214</v>
      </c>
      <c r="F747" s="37" t="s">
        <v>1215</v>
      </c>
      <c r="G747" s="38">
        <v>1</v>
      </c>
      <c r="H747" s="38">
        <v>1</v>
      </c>
      <c r="I747" s="37" t="s">
        <v>221</v>
      </c>
      <c r="J747" s="38">
        <v>2</v>
      </c>
      <c r="K747" s="39">
        <v>4292705</v>
      </c>
      <c r="L747" s="33"/>
      <c r="M747" s="32" t="s">
        <v>1484</v>
      </c>
      <c r="N747" s="62">
        <v>0</v>
      </c>
      <c r="O747" s="62">
        <v>0</v>
      </c>
      <c r="P747" s="65">
        <f t="shared" si="126"/>
        <v>0</v>
      </c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66">
        <f t="shared" si="127"/>
        <v>0</v>
      </c>
      <c r="AC747" s="66">
        <f t="shared" si="128"/>
        <v>0</v>
      </c>
      <c r="AD747" s="66">
        <f t="shared" si="129"/>
        <v>1</v>
      </c>
      <c r="AE747" s="66">
        <f t="shared" si="130"/>
        <v>0</v>
      </c>
      <c r="AF747" s="66">
        <f t="shared" si="131"/>
        <v>0</v>
      </c>
      <c r="AG747" s="66">
        <f t="shared" si="121"/>
        <v>0</v>
      </c>
      <c r="AH747" s="66">
        <f t="shared" si="122"/>
        <v>0</v>
      </c>
      <c r="AI747" s="66">
        <f t="shared" si="123"/>
        <v>2</v>
      </c>
      <c r="AJ747" s="66">
        <f t="shared" si="124"/>
        <v>0</v>
      </c>
      <c r="AK747" s="66">
        <f t="shared" si="125"/>
        <v>0</v>
      </c>
    </row>
    <row r="748" spans="1:37" ht="61.5" hidden="1" customHeight="1">
      <c r="A748" s="35" t="s">
        <v>1450</v>
      </c>
      <c r="B748" s="36" t="s">
        <v>382</v>
      </c>
      <c r="C748" s="37" t="s">
        <v>1213</v>
      </c>
      <c r="D748" s="38">
        <v>204533</v>
      </c>
      <c r="E748" s="37" t="s">
        <v>1216</v>
      </c>
      <c r="F748" s="37" t="s">
        <v>1217</v>
      </c>
      <c r="G748" s="38">
        <v>1</v>
      </c>
      <c r="H748" s="38">
        <v>1</v>
      </c>
      <c r="I748" s="37" t="s">
        <v>219</v>
      </c>
      <c r="J748" s="38">
        <v>3</v>
      </c>
      <c r="K748" s="39">
        <v>6427027.5</v>
      </c>
      <c r="L748" s="33"/>
      <c r="M748" s="32" t="s">
        <v>1484</v>
      </c>
      <c r="N748" s="62">
        <v>0</v>
      </c>
      <c r="O748" s="62">
        <v>0</v>
      </c>
      <c r="P748" s="65">
        <f t="shared" si="126"/>
        <v>0</v>
      </c>
      <c r="Q748" s="40"/>
      <c r="R748" s="40"/>
      <c r="S748" s="40"/>
      <c r="T748" s="93">
        <v>43679</v>
      </c>
      <c r="U748" s="40"/>
      <c r="V748" s="40"/>
      <c r="W748" s="40"/>
      <c r="X748" s="40"/>
      <c r="Y748" s="40"/>
      <c r="Z748" s="40"/>
      <c r="AA748" s="40"/>
      <c r="AB748" s="66">
        <f t="shared" si="127"/>
        <v>0</v>
      </c>
      <c r="AC748" s="66">
        <f t="shared" si="128"/>
        <v>0</v>
      </c>
      <c r="AD748" s="66">
        <f t="shared" si="129"/>
        <v>1</v>
      </c>
      <c r="AE748" s="66">
        <f t="shared" si="130"/>
        <v>0</v>
      </c>
      <c r="AF748" s="66">
        <f t="shared" si="131"/>
        <v>0</v>
      </c>
      <c r="AG748" s="66">
        <f t="shared" si="121"/>
        <v>0</v>
      </c>
      <c r="AH748" s="66">
        <f t="shared" si="122"/>
        <v>0</v>
      </c>
      <c r="AI748" s="66">
        <f t="shared" si="123"/>
        <v>3</v>
      </c>
      <c r="AJ748" s="66">
        <f t="shared" si="124"/>
        <v>0</v>
      </c>
      <c r="AK748" s="66">
        <f t="shared" si="125"/>
        <v>0</v>
      </c>
    </row>
    <row r="749" spans="1:37" ht="61.5" hidden="1" customHeight="1">
      <c r="A749" s="35" t="s">
        <v>1451</v>
      </c>
      <c r="B749" s="36" t="s">
        <v>382</v>
      </c>
      <c r="C749" s="37" t="s">
        <v>1213</v>
      </c>
      <c r="D749" s="38">
        <v>315906</v>
      </c>
      <c r="E749" s="37" t="s">
        <v>1218</v>
      </c>
      <c r="F749" s="37" t="s">
        <v>671</v>
      </c>
      <c r="G749" s="38">
        <v>1</v>
      </c>
      <c r="H749" s="38">
        <v>1</v>
      </c>
      <c r="I749" s="37" t="s">
        <v>80</v>
      </c>
      <c r="J749" s="38">
        <v>4</v>
      </c>
      <c r="K749" s="39">
        <v>13784295.8025</v>
      </c>
      <c r="L749" s="33"/>
      <c r="M749" s="32" t="s">
        <v>1484</v>
      </c>
      <c r="N749" s="62">
        <v>0</v>
      </c>
      <c r="O749" s="62">
        <v>0</v>
      </c>
      <c r="P749" s="65">
        <f t="shared" si="126"/>
        <v>0</v>
      </c>
      <c r="Q749" s="40"/>
      <c r="R749" s="40"/>
      <c r="S749" s="40"/>
      <c r="T749" s="93">
        <v>43679</v>
      </c>
      <c r="U749" s="40"/>
      <c r="V749" s="40"/>
      <c r="W749" s="40"/>
      <c r="X749" s="40"/>
      <c r="Y749" s="40"/>
      <c r="Z749" s="40"/>
      <c r="AA749" s="40"/>
      <c r="AB749" s="66">
        <f t="shared" si="127"/>
        <v>0</v>
      </c>
      <c r="AC749" s="66">
        <f t="shared" si="128"/>
        <v>0</v>
      </c>
      <c r="AD749" s="66">
        <f t="shared" si="129"/>
        <v>1</v>
      </c>
      <c r="AE749" s="66">
        <f t="shared" si="130"/>
        <v>0</v>
      </c>
      <c r="AF749" s="66">
        <f t="shared" si="131"/>
        <v>0</v>
      </c>
      <c r="AG749" s="66">
        <f t="shared" si="121"/>
        <v>0</v>
      </c>
      <c r="AH749" s="66">
        <f t="shared" si="122"/>
        <v>0</v>
      </c>
      <c r="AI749" s="66">
        <f t="shared" si="123"/>
        <v>4</v>
      </c>
      <c r="AJ749" s="66">
        <f t="shared" si="124"/>
        <v>0</v>
      </c>
      <c r="AK749" s="66">
        <f t="shared" si="125"/>
        <v>0</v>
      </c>
    </row>
    <row r="750" spans="1:37" ht="61.5" hidden="1" customHeight="1">
      <c r="A750" s="35" t="s">
        <v>1450</v>
      </c>
      <c r="B750" s="36" t="s">
        <v>382</v>
      </c>
      <c r="C750" s="37" t="s">
        <v>1213</v>
      </c>
      <c r="D750" s="38">
        <v>128643</v>
      </c>
      <c r="E750" s="37" t="s">
        <v>1219</v>
      </c>
      <c r="F750" s="37" t="s">
        <v>1220</v>
      </c>
      <c r="G750" s="38">
        <v>2</v>
      </c>
      <c r="H750" s="38">
        <v>1</v>
      </c>
      <c r="I750" s="37" t="s">
        <v>1221</v>
      </c>
      <c r="J750" s="38">
        <v>5</v>
      </c>
      <c r="K750" s="39">
        <v>10251615.125</v>
      </c>
      <c r="L750" s="33"/>
      <c r="M750" s="32" t="s">
        <v>1484</v>
      </c>
      <c r="N750" s="62">
        <v>0</v>
      </c>
      <c r="O750" s="62">
        <v>0</v>
      </c>
      <c r="P750" s="65">
        <f t="shared" si="126"/>
        <v>0</v>
      </c>
      <c r="Q750" s="40"/>
      <c r="R750" s="40"/>
      <c r="S750" s="40"/>
      <c r="T750" s="93">
        <v>43679</v>
      </c>
      <c r="U750" s="40"/>
      <c r="V750" s="40"/>
      <c r="W750" s="40"/>
      <c r="X750" s="40"/>
      <c r="Y750" s="40"/>
      <c r="Z750" s="40"/>
      <c r="AA750" s="40"/>
      <c r="AB750" s="66">
        <f t="shared" si="127"/>
        <v>0</v>
      </c>
      <c r="AC750" s="66">
        <f t="shared" si="128"/>
        <v>0</v>
      </c>
      <c r="AD750" s="66">
        <f t="shared" si="129"/>
        <v>1</v>
      </c>
      <c r="AE750" s="66">
        <f t="shared" si="130"/>
        <v>0</v>
      </c>
      <c r="AF750" s="66">
        <f t="shared" si="131"/>
        <v>0</v>
      </c>
      <c r="AG750" s="66">
        <f t="shared" si="121"/>
        <v>0</v>
      </c>
      <c r="AH750" s="66">
        <f t="shared" si="122"/>
        <v>0</v>
      </c>
      <c r="AI750" s="66">
        <f t="shared" si="123"/>
        <v>5</v>
      </c>
      <c r="AJ750" s="66">
        <f t="shared" si="124"/>
        <v>0</v>
      </c>
      <c r="AK750" s="66">
        <f t="shared" si="125"/>
        <v>0</v>
      </c>
    </row>
    <row r="751" spans="1:37" ht="61.5" hidden="1" customHeight="1">
      <c r="A751" s="35" t="s">
        <v>1450</v>
      </c>
      <c r="B751" s="36" t="s">
        <v>382</v>
      </c>
      <c r="C751" s="37" t="s">
        <v>1222</v>
      </c>
      <c r="D751" s="38">
        <v>316015</v>
      </c>
      <c r="E751" s="37" t="s">
        <v>1225</v>
      </c>
      <c r="F751" s="37" t="s">
        <v>52</v>
      </c>
      <c r="G751" s="38">
        <v>1</v>
      </c>
      <c r="H751" s="38">
        <v>1</v>
      </c>
      <c r="I751" s="37" t="s">
        <v>80</v>
      </c>
      <c r="J751" s="38">
        <v>4</v>
      </c>
      <c r="K751" s="39">
        <v>16853626.283225</v>
      </c>
      <c r="L751" s="33"/>
      <c r="M751" s="32" t="s">
        <v>1503</v>
      </c>
      <c r="N751" s="62">
        <v>0.08</v>
      </c>
      <c r="O751" s="62">
        <v>0.75</v>
      </c>
      <c r="P751" s="65">
        <f t="shared" si="126"/>
        <v>0.67</v>
      </c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66">
        <f t="shared" si="127"/>
        <v>0</v>
      </c>
      <c r="AC751" s="66">
        <f t="shared" si="128"/>
        <v>0</v>
      </c>
      <c r="AD751" s="66">
        <f t="shared" si="129"/>
        <v>0</v>
      </c>
      <c r="AE751" s="66">
        <f t="shared" si="130"/>
        <v>1</v>
      </c>
      <c r="AF751" s="66">
        <f t="shared" si="131"/>
        <v>0</v>
      </c>
      <c r="AG751" s="66">
        <f t="shared" si="121"/>
        <v>0</v>
      </c>
      <c r="AH751" s="66">
        <f t="shared" si="122"/>
        <v>0</v>
      </c>
      <c r="AI751" s="66">
        <f t="shared" si="123"/>
        <v>0</v>
      </c>
      <c r="AJ751" s="66">
        <f t="shared" si="124"/>
        <v>4</v>
      </c>
      <c r="AK751" s="66">
        <f t="shared" si="125"/>
        <v>0</v>
      </c>
    </row>
    <row r="752" spans="1:37" ht="61.5" hidden="1" customHeight="1">
      <c r="A752" s="35" t="s">
        <v>1450</v>
      </c>
      <c r="B752" s="36" t="s">
        <v>382</v>
      </c>
      <c r="C752" s="37" t="s">
        <v>1222</v>
      </c>
      <c r="D752" s="38">
        <v>316016</v>
      </c>
      <c r="E752" s="37" t="s">
        <v>1223</v>
      </c>
      <c r="F752" s="37" t="s">
        <v>1224</v>
      </c>
      <c r="G752" s="38">
        <v>1</v>
      </c>
      <c r="H752" s="38">
        <v>1</v>
      </c>
      <c r="I752" s="37" t="s">
        <v>1176</v>
      </c>
      <c r="J752" s="38">
        <v>3</v>
      </c>
      <c r="K752" s="39">
        <v>7819148.2528250013</v>
      </c>
      <c r="L752" s="33"/>
      <c r="M752" s="32" t="s">
        <v>1543</v>
      </c>
      <c r="N752" s="62">
        <v>0.1</v>
      </c>
      <c r="O752" s="62">
        <v>1</v>
      </c>
      <c r="P752" s="65">
        <f t="shared" si="126"/>
        <v>0.9</v>
      </c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66">
        <f t="shared" si="127"/>
        <v>0</v>
      </c>
      <c r="AC752" s="66">
        <f t="shared" si="128"/>
        <v>0</v>
      </c>
      <c r="AD752" s="66">
        <f t="shared" si="129"/>
        <v>0</v>
      </c>
      <c r="AE752" s="66">
        <f t="shared" si="130"/>
        <v>0</v>
      </c>
      <c r="AF752" s="66">
        <f t="shared" si="131"/>
        <v>1</v>
      </c>
      <c r="AG752" s="66">
        <f t="shared" si="121"/>
        <v>0</v>
      </c>
      <c r="AH752" s="66">
        <f t="shared" si="122"/>
        <v>0</v>
      </c>
      <c r="AI752" s="66">
        <f t="shared" si="123"/>
        <v>0</v>
      </c>
      <c r="AJ752" s="66">
        <f t="shared" si="124"/>
        <v>0</v>
      </c>
      <c r="AK752" s="66">
        <f t="shared" si="125"/>
        <v>3</v>
      </c>
    </row>
    <row r="753" spans="1:37" ht="61.5" hidden="1" customHeight="1">
      <c r="A753" s="35" t="s">
        <v>1450</v>
      </c>
      <c r="B753" s="36" t="s">
        <v>382</v>
      </c>
      <c r="C753" s="37" t="s">
        <v>1226</v>
      </c>
      <c r="D753" s="38">
        <v>129002</v>
      </c>
      <c r="E753" s="37" t="s">
        <v>1227</v>
      </c>
      <c r="F753" s="37" t="s">
        <v>1228</v>
      </c>
      <c r="G753" s="38">
        <v>0</v>
      </c>
      <c r="H753" s="38">
        <v>1</v>
      </c>
      <c r="I753" s="37" t="s">
        <v>80</v>
      </c>
      <c r="J753" s="38">
        <v>4</v>
      </c>
      <c r="K753" s="39">
        <v>13019847.4475</v>
      </c>
      <c r="L753" s="33"/>
      <c r="M753" s="32" t="s">
        <v>1503</v>
      </c>
      <c r="N753" s="62">
        <v>0.15</v>
      </c>
      <c r="O753" s="62">
        <v>0.15</v>
      </c>
      <c r="P753" s="65">
        <f t="shared" si="126"/>
        <v>0</v>
      </c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66">
        <f t="shared" si="127"/>
        <v>0</v>
      </c>
      <c r="AC753" s="66">
        <f t="shared" si="128"/>
        <v>0</v>
      </c>
      <c r="AD753" s="66">
        <f t="shared" si="129"/>
        <v>0</v>
      </c>
      <c r="AE753" s="66">
        <f t="shared" si="130"/>
        <v>1</v>
      </c>
      <c r="AF753" s="66">
        <f t="shared" si="131"/>
        <v>0</v>
      </c>
      <c r="AG753" s="66">
        <f t="shared" si="121"/>
        <v>0</v>
      </c>
      <c r="AH753" s="66">
        <f t="shared" si="122"/>
        <v>0</v>
      </c>
      <c r="AI753" s="66">
        <f t="shared" si="123"/>
        <v>0</v>
      </c>
      <c r="AJ753" s="66">
        <f t="shared" si="124"/>
        <v>4</v>
      </c>
      <c r="AK753" s="66">
        <f t="shared" si="125"/>
        <v>0</v>
      </c>
    </row>
    <row r="754" spans="1:37" ht="61.5" hidden="1" customHeight="1">
      <c r="A754" s="35" t="s">
        <v>1450</v>
      </c>
      <c r="B754" s="36" t="s">
        <v>382</v>
      </c>
      <c r="C754" s="37" t="s">
        <v>1226</v>
      </c>
      <c r="D754" s="38">
        <v>129129</v>
      </c>
      <c r="E754" s="37" t="s">
        <v>1229</v>
      </c>
      <c r="F754" s="37" t="s">
        <v>130</v>
      </c>
      <c r="G754" s="38">
        <v>0</v>
      </c>
      <c r="H754" s="38">
        <v>1</v>
      </c>
      <c r="I754" s="37" t="s">
        <v>74</v>
      </c>
      <c r="J754" s="38">
        <v>2</v>
      </c>
      <c r="K754" s="39">
        <v>4936198.7225000001</v>
      </c>
      <c r="L754" s="33"/>
      <c r="M754" s="32" t="s">
        <v>1503</v>
      </c>
      <c r="N754" s="62">
        <v>0.15</v>
      </c>
      <c r="O754" s="62">
        <v>0.15</v>
      </c>
      <c r="P754" s="65">
        <f t="shared" si="126"/>
        <v>0</v>
      </c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66">
        <f t="shared" si="127"/>
        <v>0</v>
      </c>
      <c r="AC754" s="66">
        <f t="shared" si="128"/>
        <v>0</v>
      </c>
      <c r="AD754" s="66">
        <f t="shared" si="129"/>
        <v>0</v>
      </c>
      <c r="AE754" s="66">
        <f t="shared" si="130"/>
        <v>1</v>
      </c>
      <c r="AF754" s="66">
        <f t="shared" si="131"/>
        <v>0</v>
      </c>
      <c r="AG754" s="66">
        <f t="shared" si="121"/>
        <v>0</v>
      </c>
      <c r="AH754" s="66">
        <f t="shared" si="122"/>
        <v>0</v>
      </c>
      <c r="AI754" s="66">
        <f t="shared" si="123"/>
        <v>0</v>
      </c>
      <c r="AJ754" s="66">
        <f t="shared" si="124"/>
        <v>2</v>
      </c>
      <c r="AK754" s="66">
        <f t="shared" si="125"/>
        <v>0</v>
      </c>
    </row>
    <row r="755" spans="1:37" ht="61.5" hidden="1" customHeight="1">
      <c r="A755" s="35" t="s">
        <v>1450</v>
      </c>
      <c r="B755" s="36" t="s">
        <v>382</v>
      </c>
      <c r="C755" s="37" t="s">
        <v>1230</v>
      </c>
      <c r="D755" s="38">
        <v>129198</v>
      </c>
      <c r="E755" s="37" t="s">
        <v>1231</v>
      </c>
      <c r="F755" s="37" t="s">
        <v>1232</v>
      </c>
      <c r="G755" s="38">
        <v>1</v>
      </c>
      <c r="H755" s="38">
        <v>1</v>
      </c>
      <c r="I755" s="37" t="s">
        <v>94</v>
      </c>
      <c r="J755" s="38">
        <v>8</v>
      </c>
      <c r="K755" s="39">
        <v>26063498.696099997</v>
      </c>
      <c r="L755" s="33"/>
      <c r="M755" s="32" t="s">
        <v>1503</v>
      </c>
      <c r="N755" s="62">
        <v>0.15</v>
      </c>
      <c r="O755" s="62">
        <v>0.55000000000000004</v>
      </c>
      <c r="P755" s="65">
        <f t="shared" si="126"/>
        <v>0.4</v>
      </c>
      <c r="Q755" s="40" t="s">
        <v>1519</v>
      </c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66">
        <f t="shared" si="127"/>
        <v>0</v>
      </c>
      <c r="AC755" s="66">
        <f t="shared" si="128"/>
        <v>0</v>
      </c>
      <c r="AD755" s="66">
        <f t="shared" si="129"/>
        <v>0</v>
      </c>
      <c r="AE755" s="66">
        <f t="shared" si="130"/>
        <v>1</v>
      </c>
      <c r="AF755" s="66">
        <f t="shared" si="131"/>
        <v>0</v>
      </c>
      <c r="AG755" s="66">
        <f t="shared" si="121"/>
        <v>0</v>
      </c>
      <c r="AH755" s="66">
        <f t="shared" si="122"/>
        <v>0</v>
      </c>
      <c r="AI755" s="66">
        <f t="shared" si="123"/>
        <v>0</v>
      </c>
      <c r="AJ755" s="66">
        <f t="shared" si="124"/>
        <v>8</v>
      </c>
      <c r="AK755" s="66">
        <f t="shared" si="125"/>
        <v>0</v>
      </c>
    </row>
    <row r="756" spans="1:37" ht="61.5" hidden="1" customHeight="1">
      <c r="A756" s="35" t="s">
        <v>1450</v>
      </c>
      <c r="B756" s="36" t="s">
        <v>382</v>
      </c>
      <c r="C756" s="37" t="s">
        <v>1233</v>
      </c>
      <c r="D756" s="32">
        <v>302004</v>
      </c>
      <c r="E756" s="37" t="s">
        <v>1234</v>
      </c>
      <c r="F756" s="37" t="s">
        <v>1235</v>
      </c>
      <c r="G756" s="38">
        <v>1</v>
      </c>
      <c r="H756" s="38">
        <v>1</v>
      </c>
      <c r="I756" s="37" t="s">
        <v>74</v>
      </c>
      <c r="J756" s="38">
        <v>2</v>
      </c>
      <c r="K756" s="39">
        <v>5105488.2408749983</v>
      </c>
      <c r="L756" s="33"/>
      <c r="M756" s="32" t="s">
        <v>1543</v>
      </c>
      <c r="N756" s="62">
        <v>0.33</v>
      </c>
      <c r="O756" s="62">
        <v>1</v>
      </c>
      <c r="P756" s="65">
        <f t="shared" si="126"/>
        <v>0.66999999999999993</v>
      </c>
      <c r="Q756" s="40"/>
      <c r="R756" s="40" t="s">
        <v>1492</v>
      </c>
      <c r="S756" s="40" t="s">
        <v>1493</v>
      </c>
      <c r="T756" s="40" t="s">
        <v>1494</v>
      </c>
      <c r="U756" s="40" t="s">
        <v>1495</v>
      </c>
      <c r="V756" s="40" t="s">
        <v>1487</v>
      </c>
      <c r="W756" s="40"/>
      <c r="X756" s="40" t="s">
        <v>1496</v>
      </c>
      <c r="Y756" s="40" t="s">
        <v>1497</v>
      </c>
      <c r="Z756" s="40" t="s">
        <v>1498</v>
      </c>
      <c r="AA756" s="40"/>
      <c r="AB756" s="66">
        <f t="shared" si="127"/>
        <v>0</v>
      </c>
      <c r="AC756" s="66">
        <f t="shared" si="128"/>
        <v>0</v>
      </c>
      <c r="AD756" s="66">
        <f t="shared" si="129"/>
        <v>0</v>
      </c>
      <c r="AE756" s="66">
        <f t="shared" si="130"/>
        <v>0</v>
      </c>
      <c r="AF756" s="66">
        <f t="shared" si="131"/>
        <v>1</v>
      </c>
      <c r="AG756" s="66">
        <f t="shared" si="121"/>
        <v>0</v>
      </c>
      <c r="AH756" s="66">
        <f t="shared" si="122"/>
        <v>0</v>
      </c>
      <c r="AI756" s="66">
        <f t="shared" si="123"/>
        <v>0</v>
      </c>
      <c r="AJ756" s="66">
        <f t="shared" si="124"/>
        <v>0</v>
      </c>
      <c r="AK756" s="66">
        <f t="shared" si="125"/>
        <v>2</v>
      </c>
    </row>
    <row r="757" spans="1:37" ht="61.5" hidden="1" customHeight="1">
      <c r="A757" s="35" t="s">
        <v>1450</v>
      </c>
      <c r="B757" s="36" t="s">
        <v>382</v>
      </c>
      <c r="C757" s="37" t="s">
        <v>1236</v>
      </c>
      <c r="D757" s="38">
        <v>500443</v>
      </c>
      <c r="E757" s="37" t="s">
        <v>1237</v>
      </c>
      <c r="F757" s="37" t="s">
        <v>1238</v>
      </c>
      <c r="G757" s="38">
        <v>2</v>
      </c>
      <c r="H757" s="38">
        <v>1</v>
      </c>
      <c r="I757" s="37" t="s">
        <v>80</v>
      </c>
      <c r="J757" s="38">
        <v>4</v>
      </c>
      <c r="K757" s="39">
        <v>12786796.272500003</v>
      </c>
      <c r="L757" s="33"/>
      <c r="M757" s="32" t="s">
        <v>1503</v>
      </c>
      <c r="N757" s="62">
        <v>0.1</v>
      </c>
      <c r="O757" s="62">
        <v>0.5</v>
      </c>
      <c r="P757" s="65">
        <f t="shared" si="126"/>
        <v>0.4</v>
      </c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66">
        <f t="shared" si="127"/>
        <v>0</v>
      </c>
      <c r="AC757" s="66">
        <f t="shared" si="128"/>
        <v>0</v>
      </c>
      <c r="AD757" s="66">
        <f t="shared" si="129"/>
        <v>0</v>
      </c>
      <c r="AE757" s="66">
        <f t="shared" si="130"/>
        <v>1</v>
      </c>
      <c r="AF757" s="66">
        <f t="shared" si="131"/>
        <v>0</v>
      </c>
      <c r="AG757" s="66">
        <f t="shared" si="121"/>
        <v>0</v>
      </c>
      <c r="AH757" s="66">
        <f t="shared" si="122"/>
        <v>0</v>
      </c>
      <c r="AI757" s="66">
        <f t="shared" si="123"/>
        <v>0</v>
      </c>
      <c r="AJ757" s="66">
        <f t="shared" si="124"/>
        <v>4</v>
      </c>
      <c r="AK757" s="66">
        <f t="shared" si="125"/>
        <v>0</v>
      </c>
    </row>
    <row r="758" spans="1:37" ht="61.5" hidden="1" customHeight="1">
      <c r="A758" s="35" t="s">
        <v>1450</v>
      </c>
      <c r="B758" s="36" t="s">
        <v>382</v>
      </c>
      <c r="C758" s="37" t="s">
        <v>1239</v>
      </c>
      <c r="D758" s="38">
        <v>129413</v>
      </c>
      <c r="E758" s="37" t="s">
        <v>1240</v>
      </c>
      <c r="F758" s="37" t="s">
        <v>1241</v>
      </c>
      <c r="G758" s="38">
        <v>2</v>
      </c>
      <c r="H758" s="38">
        <v>1</v>
      </c>
      <c r="I758" s="37" t="s">
        <v>80</v>
      </c>
      <c r="J758" s="38">
        <v>4</v>
      </c>
      <c r="K758" s="39">
        <v>17164351.288549997</v>
      </c>
      <c r="L758" s="33"/>
      <c r="M758" s="32" t="s">
        <v>1503</v>
      </c>
      <c r="N758" s="62">
        <v>0.15</v>
      </c>
      <c r="O758" s="62">
        <v>0.6</v>
      </c>
      <c r="P758" s="65">
        <f t="shared" si="126"/>
        <v>0.44999999999999996</v>
      </c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66">
        <f t="shared" si="127"/>
        <v>0</v>
      </c>
      <c r="AC758" s="66">
        <f t="shared" si="128"/>
        <v>0</v>
      </c>
      <c r="AD758" s="66">
        <f t="shared" si="129"/>
        <v>0</v>
      </c>
      <c r="AE758" s="66">
        <f t="shared" si="130"/>
        <v>1</v>
      </c>
      <c r="AF758" s="66">
        <f t="shared" si="131"/>
        <v>0</v>
      </c>
      <c r="AG758" s="66">
        <f t="shared" si="121"/>
        <v>0</v>
      </c>
      <c r="AH758" s="66">
        <f t="shared" si="122"/>
        <v>0</v>
      </c>
      <c r="AI758" s="66">
        <f t="shared" si="123"/>
        <v>0</v>
      </c>
      <c r="AJ758" s="66">
        <f t="shared" si="124"/>
        <v>4</v>
      </c>
      <c r="AK758" s="66">
        <f t="shared" si="125"/>
        <v>0</v>
      </c>
    </row>
    <row r="759" spans="1:37" ht="61.5" hidden="1" customHeight="1">
      <c r="A759" s="35" t="s">
        <v>1451</v>
      </c>
      <c r="B759" s="36" t="s">
        <v>382</v>
      </c>
      <c r="C759" s="37" t="s">
        <v>1239</v>
      </c>
      <c r="D759" s="38">
        <v>304313</v>
      </c>
      <c r="E759" s="37" t="s">
        <v>1242</v>
      </c>
      <c r="F759" s="37" t="s">
        <v>1241</v>
      </c>
      <c r="G759" s="38">
        <v>2</v>
      </c>
      <c r="H759" s="38">
        <v>1</v>
      </c>
      <c r="I759" s="37" t="s">
        <v>80</v>
      </c>
      <c r="J759" s="38">
        <v>4</v>
      </c>
      <c r="K759" s="39">
        <v>17239860.570999999</v>
      </c>
      <c r="L759" s="33"/>
      <c r="M759" s="32" t="s">
        <v>1503</v>
      </c>
      <c r="N759" s="62">
        <v>7.0000000000000007E-2</v>
      </c>
      <c r="O759" s="62">
        <v>0.5</v>
      </c>
      <c r="P759" s="65">
        <f t="shared" si="126"/>
        <v>0.43</v>
      </c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66">
        <f t="shared" si="127"/>
        <v>0</v>
      </c>
      <c r="AC759" s="66">
        <f t="shared" si="128"/>
        <v>0</v>
      </c>
      <c r="AD759" s="66">
        <f t="shared" si="129"/>
        <v>0</v>
      </c>
      <c r="AE759" s="66">
        <f t="shared" si="130"/>
        <v>1</v>
      </c>
      <c r="AF759" s="66">
        <f t="shared" si="131"/>
        <v>0</v>
      </c>
      <c r="AG759" s="66">
        <f t="shared" si="121"/>
        <v>0</v>
      </c>
      <c r="AH759" s="66">
        <f t="shared" si="122"/>
        <v>0</v>
      </c>
      <c r="AI759" s="66">
        <f t="shared" si="123"/>
        <v>0</v>
      </c>
      <c r="AJ759" s="66">
        <f t="shared" si="124"/>
        <v>4</v>
      </c>
      <c r="AK759" s="66">
        <f t="shared" si="125"/>
        <v>0</v>
      </c>
    </row>
    <row r="760" spans="1:37" ht="61.5" hidden="1" customHeight="1">
      <c r="A760" s="35" t="s">
        <v>1450</v>
      </c>
      <c r="B760" s="36" t="s">
        <v>382</v>
      </c>
      <c r="C760" s="37" t="s">
        <v>1243</v>
      </c>
      <c r="D760" s="38">
        <v>129790</v>
      </c>
      <c r="E760" s="37" t="s">
        <v>1244</v>
      </c>
      <c r="F760" s="37" t="s">
        <v>1245</v>
      </c>
      <c r="G760" s="38">
        <v>2</v>
      </c>
      <c r="H760" s="38">
        <v>1</v>
      </c>
      <c r="I760" s="37" t="s">
        <v>227</v>
      </c>
      <c r="J760" s="38">
        <v>2</v>
      </c>
      <c r="K760" s="39">
        <v>4192672.5425</v>
      </c>
      <c r="L760" s="33"/>
      <c r="M760" s="32" t="s">
        <v>1503</v>
      </c>
      <c r="N760" s="62">
        <v>0.28999999999999998</v>
      </c>
      <c r="O760" s="62">
        <v>0.28999999999999998</v>
      </c>
      <c r="P760" s="65">
        <f t="shared" si="126"/>
        <v>0</v>
      </c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66">
        <f t="shared" si="127"/>
        <v>0</v>
      </c>
      <c r="AC760" s="66">
        <f t="shared" si="128"/>
        <v>0</v>
      </c>
      <c r="AD760" s="66">
        <f t="shared" si="129"/>
        <v>0</v>
      </c>
      <c r="AE760" s="66">
        <f t="shared" si="130"/>
        <v>1</v>
      </c>
      <c r="AF760" s="66">
        <f t="shared" si="131"/>
        <v>0</v>
      </c>
      <c r="AG760" s="66">
        <f t="shared" si="121"/>
        <v>0</v>
      </c>
      <c r="AH760" s="66">
        <f t="shared" si="122"/>
        <v>0</v>
      </c>
      <c r="AI760" s="66">
        <f t="shared" si="123"/>
        <v>0</v>
      </c>
      <c r="AJ760" s="66">
        <f t="shared" si="124"/>
        <v>2</v>
      </c>
      <c r="AK760" s="66">
        <f t="shared" si="125"/>
        <v>0</v>
      </c>
    </row>
    <row r="761" spans="1:37" ht="61.5" hidden="1" customHeight="1">
      <c r="A761" s="35" t="s">
        <v>1450</v>
      </c>
      <c r="B761" s="36" t="s">
        <v>382</v>
      </c>
      <c r="C761" s="37" t="s">
        <v>1246</v>
      </c>
      <c r="D761" s="38">
        <v>128783</v>
      </c>
      <c r="E761" s="37" t="s">
        <v>1247</v>
      </c>
      <c r="F761" s="37" t="s">
        <v>1248</v>
      </c>
      <c r="G761" s="38">
        <v>1</v>
      </c>
      <c r="H761" s="38">
        <v>1</v>
      </c>
      <c r="I761" s="37" t="s">
        <v>67</v>
      </c>
      <c r="J761" s="38">
        <v>9</v>
      </c>
      <c r="K761" s="39">
        <v>29716706.5</v>
      </c>
      <c r="L761" s="33"/>
      <c r="M761" s="32" t="s">
        <v>1484</v>
      </c>
      <c r="N761" s="62">
        <v>0</v>
      </c>
      <c r="O761" s="62">
        <v>0</v>
      </c>
      <c r="P761" s="65">
        <f t="shared" si="126"/>
        <v>0</v>
      </c>
      <c r="Q761" s="40" t="s">
        <v>1520</v>
      </c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66">
        <f t="shared" si="127"/>
        <v>0</v>
      </c>
      <c r="AC761" s="66">
        <f t="shared" si="128"/>
        <v>0</v>
      </c>
      <c r="AD761" s="66">
        <f t="shared" si="129"/>
        <v>1</v>
      </c>
      <c r="AE761" s="66">
        <f t="shared" si="130"/>
        <v>0</v>
      </c>
      <c r="AF761" s="66">
        <f t="shared" si="131"/>
        <v>0</v>
      </c>
      <c r="AG761" s="66">
        <f t="shared" si="121"/>
        <v>0</v>
      </c>
      <c r="AH761" s="66">
        <f t="shared" si="122"/>
        <v>0</v>
      </c>
      <c r="AI761" s="66">
        <f t="shared" si="123"/>
        <v>9</v>
      </c>
      <c r="AJ761" s="66">
        <f t="shared" si="124"/>
        <v>0</v>
      </c>
      <c r="AK761" s="66">
        <f t="shared" si="125"/>
        <v>0</v>
      </c>
    </row>
    <row r="762" spans="1:37" ht="61.5" hidden="1" customHeight="1">
      <c r="A762" s="35" t="s">
        <v>1450</v>
      </c>
      <c r="B762" s="30" t="s">
        <v>386</v>
      </c>
      <c r="C762" s="31" t="s">
        <v>1264</v>
      </c>
      <c r="D762" s="32">
        <v>131284</v>
      </c>
      <c r="E762" s="31" t="s">
        <v>1265</v>
      </c>
      <c r="F762" s="31" t="s">
        <v>1266</v>
      </c>
      <c r="G762" s="32">
        <v>1</v>
      </c>
      <c r="H762" s="32">
        <v>1</v>
      </c>
      <c r="I762" s="31" t="s">
        <v>80</v>
      </c>
      <c r="J762" s="32">
        <v>4</v>
      </c>
      <c r="K762" s="33">
        <v>10143273.847249998</v>
      </c>
      <c r="L762" s="33"/>
      <c r="M762" s="32" t="s">
        <v>1484</v>
      </c>
      <c r="N762" s="62">
        <v>0</v>
      </c>
      <c r="O762" s="62">
        <v>0</v>
      </c>
      <c r="P762" s="65">
        <f t="shared" si="126"/>
        <v>0</v>
      </c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66">
        <f t="shared" si="127"/>
        <v>0</v>
      </c>
      <c r="AC762" s="66">
        <f t="shared" si="128"/>
        <v>0</v>
      </c>
      <c r="AD762" s="66">
        <f t="shared" si="129"/>
        <v>1</v>
      </c>
      <c r="AE762" s="66">
        <f t="shared" si="130"/>
        <v>0</v>
      </c>
      <c r="AF762" s="66">
        <f t="shared" si="131"/>
        <v>0</v>
      </c>
      <c r="AG762" s="66">
        <f t="shared" si="121"/>
        <v>0</v>
      </c>
      <c r="AH762" s="66">
        <f t="shared" si="122"/>
        <v>0</v>
      </c>
      <c r="AI762" s="66">
        <f t="shared" si="123"/>
        <v>4</v>
      </c>
      <c r="AJ762" s="66">
        <f t="shared" si="124"/>
        <v>0</v>
      </c>
      <c r="AK762" s="66">
        <f t="shared" si="125"/>
        <v>0</v>
      </c>
    </row>
    <row r="763" spans="1:37" ht="61.5" hidden="1" customHeight="1">
      <c r="A763" s="35" t="s">
        <v>1450</v>
      </c>
      <c r="B763" s="36" t="s">
        <v>386</v>
      </c>
      <c r="C763" s="37" t="s">
        <v>1249</v>
      </c>
      <c r="D763" s="38">
        <v>131388</v>
      </c>
      <c r="E763" s="37" t="s">
        <v>1250</v>
      </c>
      <c r="F763" s="37" t="s">
        <v>1251</v>
      </c>
      <c r="G763" s="38">
        <v>2</v>
      </c>
      <c r="H763" s="38">
        <v>1</v>
      </c>
      <c r="I763" s="37" t="s">
        <v>80</v>
      </c>
      <c r="J763" s="38">
        <v>4</v>
      </c>
      <c r="K763" s="39">
        <v>10848034.264524998</v>
      </c>
      <c r="L763" s="33"/>
      <c r="M763" s="32" t="s">
        <v>1484</v>
      </c>
      <c r="N763" s="62">
        <v>0</v>
      </c>
      <c r="O763" s="62">
        <v>0</v>
      </c>
      <c r="P763" s="65">
        <f t="shared" si="126"/>
        <v>0</v>
      </c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66">
        <f t="shared" si="127"/>
        <v>0</v>
      </c>
      <c r="AC763" s="66">
        <f t="shared" si="128"/>
        <v>0</v>
      </c>
      <c r="AD763" s="66">
        <f t="shared" si="129"/>
        <v>1</v>
      </c>
      <c r="AE763" s="66">
        <f t="shared" si="130"/>
        <v>0</v>
      </c>
      <c r="AF763" s="66">
        <f t="shared" si="131"/>
        <v>0</v>
      </c>
      <c r="AG763" s="66">
        <f t="shared" si="121"/>
        <v>0</v>
      </c>
      <c r="AH763" s="66">
        <f t="shared" si="122"/>
        <v>0</v>
      </c>
      <c r="AI763" s="66">
        <f t="shared" si="123"/>
        <v>4</v>
      </c>
      <c r="AJ763" s="66">
        <f t="shared" si="124"/>
        <v>0</v>
      </c>
      <c r="AK763" s="66">
        <f t="shared" si="125"/>
        <v>0</v>
      </c>
    </row>
    <row r="764" spans="1:37" ht="61.5" hidden="1" customHeight="1">
      <c r="A764" s="35" t="s">
        <v>1451</v>
      </c>
      <c r="B764" s="36" t="s">
        <v>386</v>
      </c>
      <c r="C764" s="37" t="s">
        <v>1249</v>
      </c>
      <c r="D764" s="38">
        <v>304671</v>
      </c>
      <c r="E764" s="37" t="s">
        <v>1363</v>
      </c>
      <c r="F764" s="37" t="s">
        <v>1251</v>
      </c>
      <c r="G764" s="38">
        <v>2</v>
      </c>
      <c r="H764" s="38">
        <v>1</v>
      </c>
      <c r="I764" s="37" t="s">
        <v>94</v>
      </c>
      <c r="J764" s="38">
        <v>8</v>
      </c>
      <c r="K764" s="39">
        <v>22466024.468674999</v>
      </c>
      <c r="L764" s="33"/>
      <c r="M764" s="32" t="s">
        <v>1484</v>
      </c>
      <c r="N764" s="62">
        <v>0</v>
      </c>
      <c r="O764" s="62">
        <v>0</v>
      </c>
      <c r="P764" s="65">
        <f t="shared" si="126"/>
        <v>0</v>
      </c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66">
        <f t="shared" si="127"/>
        <v>0</v>
      </c>
      <c r="AC764" s="66">
        <f t="shared" si="128"/>
        <v>0</v>
      </c>
      <c r="AD764" s="66">
        <f t="shared" si="129"/>
        <v>1</v>
      </c>
      <c r="AE764" s="66">
        <f t="shared" si="130"/>
        <v>0</v>
      </c>
      <c r="AF764" s="66">
        <f t="shared" si="131"/>
        <v>0</v>
      </c>
      <c r="AG764" s="66">
        <f t="shared" si="121"/>
        <v>0</v>
      </c>
      <c r="AH764" s="66">
        <f t="shared" si="122"/>
        <v>0</v>
      </c>
      <c r="AI764" s="66">
        <f t="shared" si="123"/>
        <v>8</v>
      </c>
      <c r="AJ764" s="66">
        <f t="shared" si="124"/>
        <v>0</v>
      </c>
      <c r="AK764" s="66">
        <f t="shared" si="125"/>
        <v>0</v>
      </c>
    </row>
    <row r="765" spans="1:37" ht="61.5" hidden="1" customHeight="1">
      <c r="A765" s="35" t="s">
        <v>1450</v>
      </c>
      <c r="B765" s="36" t="s">
        <v>386</v>
      </c>
      <c r="C765" s="37" t="s">
        <v>1252</v>
      </c>
      <c r="D765" s="38">
        <v>316545</v>
      </c>
      <c r="E765" s="37" t="s">
        <v>1253</v>
      </c>
      <c r="F765" s="37" t="s">
        <v>1254</v>
      </c>
      <c r="G765" s="38">
        <v>1</v>
      </c>
      <c r="H765" s="38">
        <v>1</v>
      </c>
      <c r="I765" s="37" t="s">
        <v>135</v>
      </c>
      <c r="J765" s="38">
        <v>4</v>
      </c>
      <c r="K765" s="39">
        <v>9763900.9501750004</v>
      </c>
      <c r="L765" s="33"/>
      <c r="M765" s="32" t="s">
        <v>1484</v>
      </c>
      <c r="N765" s="62">
        <v>0</v>
      </c>
      <c r="O765" s="62">
        <v>0</v>
      </c>
      <c r="P765" s="65">
        <f t="shared" si="126"/>
        <v>0</v>
      </c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66">
        <f t="shared" si="127"/>
        <v>0</v>
      </c>
      <c r="AC765" s="66">
        <f t="shared" si="128"/>
        <v>0</v>
      </c>
      <c r="AD765" s="66">
        <f t="shared" si="129"/>
        <v>1</v>
      </c>
      <c r="AE765" s="66">
        <f t="shared" si="130"/>
        <v>0</v>
      </c>
      <c r="AF765" s="66">
        <f t="shared" si="131"/>
        <v>0</v>
      </c>
      <c r="AG765" s="66">
        <f t="shared" si="121"/>
        <v>0</v>
      </c>
      <c r="AH765" s="66">
        <f t="shared" si="122"/>
        <v>0</v>
      </c>
      <c r="AI765" s="66">
        <f t="shared" si="123"/>
        <v>4</v>
      </c>
      <c r="AJ765" s="66">
        <f t="shared" si="124"/>
        <v>0</v>
      </c>
      <c r="AK765" s="66">
        <f t="shared" si="125"/>
        <v>0</v>
      </c>
    </row>
    <row r="766" spans="1:37" ht="61.5" hidden="1" customHeight="1">
      <c r="A766" s="35" t="s">
        <v>1450</v>
      </c>
      <c r="B766" s="36" t="s">
        <v>386</v>
      </c>
      <c r="C766" s="37" t="s">
        <v>1252</v>
      </c>
      <c r="D766" s="38">
        <v>304697</v>
      </c>
      <c r="E766" s="37" t="s">
        <v>1361</v>
      </c>
      <c r="F766" s="37" t="s">
        <v>1362</v>
      </c>
      <c r="G766" s="38">
        <v>2</v>
      </c>
      <c r="H766" s="38">
        <v>1</v>
      </c>
      <c r="I766" s="37" t="s">
        <v>94</v>
      </c>
      <c r="J766" s="38">
        <v>8</v>
      </c>
      <c r="K766" s="39">
        <v>22372395.399725001</v>
      </c>
      <c r="L766" s="33"/>
      <c r="M766" s="32" t="s">
        <v>1484</v>
      </c>
      <c r="N766" s="62">
        <v>0</v>
      </c>
      <c r="O766" s="62">
        <v>0</v>
      </c>
      <c r="P766" s="65">
        <f t="shared" si="126"/>
        <v>0</v>
      </c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66">
        <f t="shared" si="127"/>
        <v>0</v>
      </c>
      <c r="AC766" s="66">
        <f t="shared" si="128"/>
        <v>0</v>
      </c>
      <c r="AD766" s="66">
        <f t="shared" si="129"/>
        <v>1</v>
      </c>
      <c r="AE766" s="66">
        <f t="shared" si="130"/>
        <v>0</v>
      </c>
      <c r="AF766" s="66">
        <f t="shared" si="131"/>
        <v>0</v>
      </c>
      <c r="AG766" s="66">
        <f t="shared" si="121"/>
        <v>0</v>
      </c>
      <c r="AH766" s="66">
        <f t="shared" si="122"/>
        <v>0</v>
      </c>
      <c r="AI766" s="66">
        <f t="shared" si="123"/>
        <v>8</v>
      </c>
      <c r="AJ766" s="66">
        <f t="shared" si="124"/>
        <v>0</v>
      </c>
      <c r="AK766" s="66">
        <f t="shared" si="125"/>
        <v>0</v>
      </c>
    </row>
    <row r="767" spans="1:37" ht="61.5" hidden="1" customHeight="1">
      <c r="A767" s="35" t="s">
        <v>1451</v>
      </c>
      <c r="B767" s="36" t="s">
        <v>386</v>
      </c>
      <c r="C767" s="37" t="s">
        <v>1252</v>
      </c>
      <c r="D767" s="38">
        <v>304420</v>
      </c>
      <c r="E767" s="37" t="s">
        <v>1365</v>
      </c>
      <c r="F767" s="37" t="s">
        <v>1366</v>
      </c>
      <c r="G767" s="38">
        <v>3</v>
      </c>
      <c r="H767" s="38">
        <v>1</v>
      </c>
      <c r="I767" s="37" t="s">
        <v>186</v>
      </c>
      <c r="J767" s="38">
        <v>15</v>
      </c>
      <c r="K767" s="39">
        <v>52124547.151874989</v>
      </c>
      <c r="L767" s="33"/>
      <c r="M767" s="32" t="s">
        <v>1484</v>
      </c>
      <c r="N767" s="62">
        <v>0</v>
      </c>
      <c r="O767" s="62">
        <v>0</v>
      </c>
      <c r="P767" s="65">
        <f t="shared" si="126"/>
        <v>0</v>
      </c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66">
        <f t="shared" si="127"/>
        <v>0</v>
      </c>
      <c r="AC767" s="66">
        <f t="shared" si="128"/>
        <v>0</v>
      </c>
      <c r="AD767" s="66">
        <f t="shared" si="129"/>
        <v>1</v>
      </c>
      <c r="AE767" s="66">
        <f t="shared" si="130"/>
        <v>0</v>
      </c>
      <c r="AF767" s="66">
        <f t="shared" si="131"/>
        <v>0</v>
      </c>
      <c r="AG767" s="66">
        <f t="shared" si="121"/>
        <v>0</v>
      </c>
      <c r="AH767" s="66">
        <f t="shared" si="122"/>
        <v>0</v>
      </c>
      <c r="AI767" s="66">
        <f t="shared" si="123"/>
        <v>15</v>
      </c>
      <c r="AJ767" s="66">
        <f t="shared" si="124"/>
        <v>0</v>
      </c>
      <c r="AK767" s="66">
        <f t="shared" si="125"/>
        <v>0</v>
      </c>
    </row>
    <row r="768" spans="1:37" ht="61.5" hidden="1" customHeight="1">
      <c r="A768" s="35" t="s">
        <v>1450</v>
      </c>
      <c r="B768" s="36" t="s">
        <v>386</v>
      </c>
      <c r="C768" s="37" t="s">
        <v>387</v>
      </c>
      <c r="D768" s="38">
        <v>500710</v>
      </c>
      <c r="E768" s="37" t="s">
        <v>1438</v>
      </c>
      <c r="F768" s="37" t="s">
        <v>1439</v>
      </c>
      <c r="G768" s="38">
        <v>0</v>
      </c>
      <c r="H768" s="38">
        <v>1</v>
      </c>
      <c r="I768" s="37" t="s">
        <v>80</v>
      </c>
      <c r="J768" s="38">
        <v>4</v>
      </c>
      <c r="K768" s="39">
        <v>9327655.6466499977</v>
      </c>
      <c r="L768" s="33"/>
      <c r="M768" s="32" t="s">
        <v>1484</v>
      </c>
      <c r="N768" s="62">
        <v>0</v>
      </c>
      <c r="O768" s="62">
        <v>0</v>
      </c>
      <c r="P768" s="65">
        <f t="shared" si="126"/>
        <v>0</v>
      </c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66">
        <f t="shared" si="127"/>
        <v>0</v>
      </c>
      <c r="AC768" s="66">
        <f t="shared" si="128"/>
        <v>0</v>
      </c>
      <c r="AD768" s="66">
        <f t="shared" si="129"/>
        <v>1</v>
      </c>
      <c r="AE768" s="66">
        <f t="shared" si="130"/>
        <v>0</v>
      </c>
      <c r="AF768" s="66">
        <f t="shared" si="131"/>
        <v>0</v>
      </c>
      <c r="AG768" s="66">
        <f t="shared" si="121"/>
        <v>0</v>
      </c>
      <c r="AH768" s="66">
        <f t="shared" si="122"/>
        <v>0</v>
      </c>
      <c r="AI768" s="66">
        <f t="shared" si="123"/>
        <v>4</v>
      </c>
      <c r="AJ768" s="66">
        <f t="shared" si="124"/>
        <v>0</v>
      </c>
      <c r="AK768" s="66">
        <f t="shared" si="125"/>
        <v>0</v>
      </c>
    </row>
    <row r="769" spans="1:37" ht="61.5" hidden="1" customHeight="1">
      <c r="A769" s="35" t="s">
        <v>1451</v>
      </c>
      <c r="B769" s="36" t="s">
        <v>386</v>
      </c>
      <c r="C769" s="37" t="s">
        <v>387</v>
      </c>
      <c r="D769" s="38">
        <v>304525</v>
      </c>
      <c r="E769" s="37" t="s">
        <v>1446</v>
      </c>
      <c r="F769" s="37" t="s">
        <v>1255</v>
      </c>
      <c r="G769" s="38">
        <v>0</v>
      </c>
      <c r="H769" s="38">
        <v>1</v>
      </c>
      <c r="I769" s="37" t="s">
        <v>42</v>
      </c>
      <c r="J769" s="38">
        <v>16</v>
      </c>
      <c r="K769" s="39">
        <v>35354981.53625001</v>
      </c>
      <c r="L769" s="33"/>
      <c r="M769" s="32" t="s">
        <v>1484</v>
      </c>
      <c r="N769" s="62">
        <v>0</v>
      </c>
      <c r="O769" s="62">
        <v>0</v>
      </c>
      <c r="P769" s="65">
        <f t="shared" si="126"/>
        <v>0</v>
      </c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66">
        <f t="shared" si="127"/>
        <v>0</v>
      </c>
      <c r="AC769" s="66">
        <f t="shared" si="128"/>
        <v>0</v>
      </c>
      <c r="AD769" s="66">
        <f t="shared" si="129"/>
        <v>1</v>
      </c>
      <c r="AE769" s="66">
        <f t="shared" si="130"/>
        <v>0</v>
      </c>
      <c r="AF769" s="66">
        <f t="shared" si="131"/>
        <v>0</v>
      </c>
      <c r="AG769" s="66">
        <f t="shared" si="121"/>
        <v>0</v>
      </c>
      <c r="AH769" s="66">
        <f t="shared" si="122"/>
        <v>0</v>
      </c>
      <c r="AI769" s="66">
        <f t="shared" si="123"/>
        <v>16</v>
      </c>
      <c r="AJ769" s="66">
        <f t="shared" si="124"/>
        <v>0</v>
      </c>
      <c r="AK769" s="66">
        <f t="shared" si="125"/>
        <v>0</v>
      </c>
    </row>
    <row r="770" spans="1:37" ht="61.5" hidden="1" customHeight="1">
      <c r="A770" s="35" t="s">
        <v>1450</v>
      </c>
      <c r="B770" s="36" t="s">
        <v>386</v>
      </c>
      <c r="C770" s="37" t="s">
        <v>387</v>
      </c>
      <c r="D770" s="38">
        <v>500835</v>
      </c>
      <c r="E770" s="37" t="s">
        <v>1440</v>
      </c>
      <c r="F770" s="37" t="s">
        <v>1441</v>
      </c>
      <c r="G770" s="38">
        <v>0</v>
      </c>
      <c r="H770" s="38">
        <v>1</v>
      </c>
      <c r="I770" s="37" t="s">
        <v>80</v>
      </c>
      <c r="J770" s="38">
        <v>4</v>
      </c>
      <c r="K770" s="39">
        <v>9357498.2671499997</v>
      </c>
      <c r="L770" s="33"/>
      <c r="M770" s="32" t="s">
        <v>1484</v>
      </c>
      <c r="N770" s="62">
        <v>0</v>
      </c>
      <c r="O770" s="62">
        <v>0</v>
      </c>
      <c r="P770" s="65">
        <f t="shared" si="126"/>
        <v>0</v>
      </c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66">
        <f t="shared" si="127"/>
        <v>0</v>
      </c>
      <c r="AC770" s="66">
        <f t="shared" si="128"/>
        <v>0</v>
      </c>
      <c r="AD770" s="66">
        <f t="shared" si="129"/>
        <v>1</v>
      </c>
      <c r="AE770" s="66">
        <f t="shared" si="130"/>
        <v>0</v>
      </c>
      <c r="AF770" s="66">
        <f t="shared" si="131"/>
        <v>0</v>
      </c>
      <c r="AG770" s="66">
        <f t="shared" si="121"/>
        <v>0</v>
      </c>
      <c r="AH770" s="66">
        <f t="shared" si="122"/>
        <v>0</v>
      </c>
      <c r="AI770" s="66">
        <f t="shared" si="123"/>
        <v>4</v>
      </c>
      <c r="AJ770" s="66">
        <f t="shared" si="124"/>
        <v>0</v>
      </c>
      <c r="AK770" s="66">
        <f t="shared" si="125"/>
        <v>0</v>
      </c>
    </row>
    <row r="771" spans="1:37" ht="61.5" hidden="1" customHeight="1">
      <c r="A771" s="35" t="s">
        <v>1451</v>
      </c>
      <c r="B771" s="36" t="s">
        <v>386</v>
      </c>
      <c r="C771" s="37" t="s">
        <v>387</v>
      </c>
      <c r="D771" s="38">
        <v>304521</v>
      </c>
      <c r="E771" s="37" t="s">
        <v>1256</v>
      </c>
      <c r="F771" s="37" t="s">
        <v>1255</v>
      </c>
      <c r="G771" s="38">
        <v>0</v>
      </c>
      <c r="H771" s="38">
        <v>1</v>
      </c>
      <c r="I771" s="37" t="s">
        <v>35</v>
      </c>
      <c r="J771" s="38">
        <v>12</v>
      </c>
      <c r="K771" s="39">
        <v>29432665.418125</v>
      </c>
      <c r="L771" s="33"/>
      <c r="M771" s="32" t="s">
        <v>1484</v>
      </c>
      <c r="N771" s="62">
        <v>0</v>
      </c>
      <c r="O771" s="62">
        <v>0</v>
      </c>
      <c r="P771" s="65">
        <f t="shared" si="126"/>
        <v>0</v>
      </c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66">
        <f t="shared" si="127"/>
        <v>0</v>
      </c>
      <c r="AC771" s="66">
        <f t="shared" si="128"/>
        <v>0</v>
      </c>
      <c r="AD771" s="66">
        <f t="shared" si="129"/>
        <v>1</v>
      </c>
      <c r="AE771" s="66">
        <f t="shared" si="130"/>
        <v>0</v>
      </c>
      <c r="AF771" s="66">
        <f t="shared" si="131"/>
        <v>0</v>
      </c>
      <c r="AG771" s="66">
        <f t="shared" si="121"/>
        <v>0</v>
      </c>
      <c r="AH771" s="66">
        <f t="shared" si="122"/>
        <v>0</v>
      </c>
      <c r="AI771" s="66">
        <f t="shared" si="123"/>
        <v>12</v>
      </c>
      <c r="AJ771" s="66">
        <f t="shared" si="124"/>
        <v>0</v>
      </c>
      <c r="AK771" s="66">
        <f t="shared" si="125"/>
        <v>0</v>
      </c>
    </row>
    <row r="772" spans="1:37" ht="61.5" hidden="1" customHeight="1">
      <c r="A772" s="35" t="s">
        <v>1452</v>
      </c>
      <c r="B772" s="36" t="s">
        <v>386</v>
      </c>
      <c r="C772" s="37" t="s">
        <v>1257</v>
      </c>
      <c r="D772" s="38">
        <v>304544</v>
      </c>
      <c r="E772" s="37" t="s">
        <v>1267</v>
      </c>
      <c r="F772" s="37" t="s">
        <v>1268</v>
      </c>
      <c r="G772" s="38">
        <v>1</v>
      </c>
      <c r="H772" s="38">
        <v>1</v>
      </c>
      <c r="I772" s="37" t="s">
        <v>1269</v>
      </c>
      <c r="J772" s="38">
        <v>2</v>
      </c>
      <c r="K772" s="39">
        <v>10239355.883324997</v>
      </c>
      <c r="L772" s="33"/>
      <c r="M772" s="32" t="s">
        <v>1484</v>
      </c>
      <c r="N772" s="62">
        <v>0</v>
      </c>
      <c r="O772" s="62">
        <v>0</v>
      </c>
      <c r="P772" s="65">
        <f t="shared" si="126"/>
        <v>0</v>
      </c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66">
        <f t="shared" si="127"/>
        <v>0</v>
      </c>
      <c r="AC772" s="66">
        <f t="shared" si="128"/>
        <v>0</v>
      </c>
      <c r="AD772" s="66">
        <f t="shared" si="129"/>
        <v>1</v>
      </c>
      <c r="AE772" s="66">
        <f t="shared" si="130"/>
        <v>0</v>
      </c>
      <c r="AF772" s="66">
        <f t="shared" si="131"/>
        <v>0</v>
      </c>
      <c r="AG772" s="66">
        <f t="shared" si="121"/>
        <v>0</v>
      </c>
      <c r="AH772" s="66">
        <f t="shared" si="122"/>
        <v>0</v>
      </c>
      <c r="AI772" s="66">
        <f t="shared" si="123"/>
        <v>2</v>
      </c>
      <c r="AJ772" s="66">
        <f t="shared" si="124"/>
        <v>0</v>
      </c>
      <c r="AK772" s="66">
        <f t="shared" si="125"/>
        <v>0</v>
      </c>
    </row>
    <row r="773" spans="1:37" ht="61.5" hidden="1" customHeight="1">
      <c r="A773" s="35" t="s">
        <v>1450</v>
      </c>
      <c r="B773" s="36" t="s">
        <v>386</v>
      </c>
      <c r="C773" s="37" t="s">
        <v>1257</v>
      </c>
      <c r="D773" s="38">
        <v>130660</v>
      </c>
      <c r="E773" s="37" t="s">
        <v>1258</v>
      </c>
      <c r="F773" s="37" t="s">
        <v>1259</v>
      </c>
      <c r="G773" s="38">
        <v>2</v>
      </c>
      <c r="H773" s="38">
        <v>1</v>
      </c>
      <c r="I773" s="37" t="s">
        <v>1260</v>
      </c>
      <c r="J773" s="38">
        <v>4</v>
      </c>
      <c r="K773" s="39">
        <v>7442573.6339999996</v>
      </c>
      <c r="L773" s="33"/>
      <c r="M773" s="32" t="s">
        <v>1503</v>
      </c>
      <c r="N773" s="62">
        <v>4.1599999999999998E-2</v>
      </c>
      <c r="O773" s="62">
        <v>4.1599999999999998E-2</v>
      </c>
      <c r="P773" s="65">
        <f t="shared" si="126"/>
        <v>0</v>
      </c>
      <c r="Q773" s="40"/>
      <c r="R773" s="102" t="s">
        <v>1533</v>
      </c>
      <c r="S773" s="102" t="s">
        <v>1534</v>
      </c>
      <c r="T773" s="40"/>
      <c r="U773" s="40"/>
      <c r="V773" s="40"/>
      <c r="W773" s="40"/>
      <c r="X773" s="103">
        <v>43759</v>
      </c>
      <c r="Y773" s="104" t="s">
        <v>1538</v>
      </c>
      <c r="Z773" s="103">
        <v>43977</v>
      </c>
      <c r="AA773" s="40"/>
      <c r="AB773" s="66">
        <f t="shared" si="127"/>
        <v>0</v>
      </c>
      <c r="AC773" s="66">
        <f t="shared" si="128"/>
        <v>0</v>
      </c>
      <c r="AD773" s="66">
        <f t="shared" si="129"/>
        <v>0</v>
      </c>
      <c r="AE773" s="66">
        <f t="shared" si="130"/>
        <v>1</v>
      </c>
      <c r="AF773" s="66">
        <f t="shared" si="131"/>
        <v>0</v>
      </c>
      <c r="AG773" s="66">
        <f t="shared" si="121"/>
        <v>0</v>
      </c>
      <c r="AH773" s="66">
        <f t="shared" si="122"/>
        <v>0</v>
      </c>
      <c r="AI773" s="66">
        <f t="shared" si="123"/>
        <v>0</v>
      </c>
      <c r="AJ773" s="66">
        <f t="shared" si="124"/>
        <v>4</v>
      </c>
      <c r="AK773" s="66">
        <f t="shared" si="125"/>
        <v>0</v>
      </c>
    </row>
    <row r="774" spans="1:37" ht="61.5" hidden="1" customHeight="1">
      <c r="A774" s="35" t="s">
        <v>1450</v>
      </c>
      <c r="B774" s="36" t="s">
        <v>386</v>
      </c>
      <c r="C774" s="37" t="s">
        <v>1257</v>
      </c>
      <c r="D774" s="38">
        <v>130810</v>
      </c>
      <c r="E774" s="37" t="s">
        <v>1261</v>
      </c>
      <c r="F774" s="37" t="s">
        <v>1262</v>
      </c>
      <c r="G774" s="38">
        <v>2</v>
      </c>
      <c r="H774" s="38">
        <v>1</v>
      </c>
      <c r="I774" s="37" t="s">
        <v>76</v>
      </c>
      <c r="J774" s="38">
        <v>3</v>
      </c>
      <c r="K774" s="39">
        <v>5671732.7218749998</v>
      </c>
      <c r="L774" s="33"/>
      <c r="M774" s="32" t="s">
        <v>1503</v>
      </c>
      <c r="N774" s="62">
        <v>8.4699999999999998E-2</v>
      </c>
      <c r="O774" s="62">
        <v>8.4699999999999998E-2</v>
      </c>
      <c r="P774" s="65">
        <f t="shared" si="126"/>
        <v>0</v>
      </c>
      <c r="Q774" s="40"/>
      <c r="R774" s="102" t="s">
        <v>1535</v>
      </c>
      <c r="S774" s="102" t="s">
        <v>1536</v>
      </c>
      <c r="T774" s="40"/>
      <c r="U774" s="40"/>
      <c r="V774" s="40"/>
      <c r="W774" s="40"/>
      <c r="X774" s="103">
        <v>43759</v>
      </c>
      <c r="Y774" s="104" t="s">
        <v>1539</v>
      </c>
      <c r="Z774" s="103">
        <v>43945</v>
      </c>
      <c r="AA774" s="40"/>
      <c r="AB774" s="66">
        <f t="shared" si="127"/>
        <v>0</v>
      </c>
      <c r="AC774" s="66">
        <f t="shared" si="128"/>
        <v>0</v>
      </c>
      <c r="AD774" s="66">
        <f t="shared" si="129"/>
        <v>0</v>
      </c>
      <c r="AE774" s="66">
        <f t="shared" si="130"/>
        <v>1</v>
      </c>
      <c r="AF774" s="66">
        <f t="shared" si="131"/>
        <v>0</v>
      </c>
      <c r="AG774" s="66">
        <f t="shared" si="121"/>
        <v>0</v>
      </c>
      <c r="AH774" s="66">
        <f t="shared" si="122"/>
        <v>0</v>
      </c>
      <c r="AI774" s="66">
        <f t="shared" si="123"/>
        <v>0</v>
      </c>
      <c r="AJ774" s="66">
        <f t="shared" si="124"/>
        <v>3</v>
      </c>
      <c r="AK774" s="66">
        <f t="shared" si="125"/>
        <v>0</v>
      </c>
    </row>
    <row r="775" spans="1:37" ht="61.5" hidden="1" customHeight="1" thickBot="1">
      <c r="A775" s="52" t="s">
        <v>1451</v>
      </c>
      <c r="B775" s="46" t="s">
        <v>386</v>
      </c>
      <c r="C775" s="47" t="s">
        <v>1257</v>
      </c>
      <c r="D775" s="49">
        <v>304547</v>
      </c>
      <c r="E775" s="47" t="s">
        <v>1263</v>
      </c>
      <c r="F775" s="47" t="s">
        <v>1262</v>
      </c>
      <c r="G775" s="49">
        <v>2</v>
      </c>
      <c r="H775" s="49">
        <v>1</v>
      </c>
      <c r="I775" s="47" t="s">
        <v>19</v>
      </c>
      <c r="J775" s="49">
        <v>6</v>
      </c>
      <c r="K775" s="50">
        <v>15389838.409399997</v>
      </c>
      <c r="L775" s="108"/>
      <c r="M775" s="32" t="s">
        <v>1503</v>
      </c>
      <c r="N775" s="62">
        <v>1.2800000000000001E-2</v>
      </c>
      <c r="O775" s="62">
        <v>1.2800000000000001E-2</v>
      </c>
      <c r="P775" s="65">
        <f t="shared" si="126"/>
        <v>0</v>
      </c>
      <c r="Q775" s="53"/>
      <c r="R775" s="102" t="s">
        <v>1535</v>
      </c>
      <c r="S775" s="102" t="s">
        <v>1537</v>
      </c>
      <c r="T775" s="53"/>
      <c r="U775" s="53"/>
      <c r="V775" s="53"/>
      <c r="W775" s="53"/>
      <c r="X775" s="103">
        <v>43759</v>
      </c>
      <c r="Y775" s="104" t="s">
        <v>1538</v>
      </c>
      <c r="Z775" s="103">
        <v>43940</v>
      </c>
      <c r="AA775" s="53"/>
      <c r="AB775" s="66">
        <f t="shared" si="127"/>
        <v>0</v>
      </c>
      <c r="AC775" s="66">
        <f t="shared" si="128"/>
        <v>0</v>
      </c>
      <c r="AD775" s="66">
        <f t="shared" si="129"/>
        <v>0</v>
      </c>
      <c r="AE775" s="66">
        <f t="shared" si="130"/>
        <v>1</v>
      </c>
      <c r="AF775" s="66">
        <f t="shared" si="131"/>
        <v>0</v>
      </c>
      <c r="AG775" s="66">
        <f t="shared" si="121"/>
        <v>0</v>
      </c>
      <c r="AH775" s="66">
        <f t="shared" si="122"/>
        <v>0</v>
      </c>
      <c r="AI775" s="66">
        <f t="shared" si="123"/>
        <v>0</v>
      </c>
      <c r="AJ775" s="66">
        <f t="shared" si="124"/>
        <v>6</v>
      </c>
      <c r="AK775" s="66">
        <f t="shared" si="125"/>
        <v>0</v>
      </c>
    </row>
    <row r="776" spans="1:37" ht="23.25" customHeight="1" thickBot="1">
      <c r="A776" s="54"/>
      <c r="B776" s="55" t="s">
        <v>1407</v>
      </c>
      <c r="C776" s="56"/>
      <c r="D776" s="55"/>
      <c r="E776" s="56"/>
      <c r="F776" s="56"/>
      <c r="G776" s="55"/>
      <c r="H776" s="55"/>
      <c r="I776" s="56"/>
      <c r="J776" s="68">
        <f>SUBTOTAL(9,J8:J775)</f>
        <v>14</v>
      </c>
      <c r="K776" s="57">
        <f>SUBTOTAL(9,K8:K775)</f>
        <v>29306534.507200003</v>
      </c>
      <c r="L776" s="109"/>
      <c r="M776" s="55"/>
      <c r="N776" s="63"/>
      <c r="O776" s="63"/>
      <c r="P776" s="55"/>
      <c r="Q776" s="58"/>
      <c r="R776" s="58"/>
      <c r="S776" s="58"/>
      <c r="T776" s="58"/>
      <c r="U776" s="58"/>
      <c r="V776" s="98"/>
      <c r="W776" s="58"/>
      <c r="X776" s="58"/>
      <c r="Y776" s="58"/>
      <c r="Z776" s="58"/>
      <c r="AA776" s="58"/>
      <c r="AB776" s="67">
        <f t="shared" ref="AB776:AK776" si="132">SUBTOTAL(9,AB8:AB775)</f>
        <v>0</v>
      </c>
      <c r="AC776" s="67">
        <f t="shared" si="132"/>
        <v>0</v>
      </c>
      <c r="AD776" s="67">
        <f t="shared" si="132"/>
        <v>0</v>
      </c>
      <c r="AE776" s="67">
        <f t="shared" si="132"/>
        <v>2</v>
      </c>
      <c r="AF776" s="67">
        <f t="shared" si="132"/>
        <v>0</v>
      </c>
      <c r="AG776" s="67">
        <f t="shared" si="132"/>
        <v>0</v>
      </c>
      <c r="AH776" s="67">
        <f t="shared" si="132"/>
        <v>0</v>
      </c>
      <c r="AI776" s="67">
        <f t="shared" si="132"/>
        <v>0</v>
      </c>
      <c r="AJ776" s="67">
        <f t="shared" si="132"/>
        <v>14</v>
      </c>
      <c r="AK776" s="67">
        <f t="shared" si="132"/>
        <v>0</v>
      </c>
    </row>
  </sheetData>
  <autoFilter ref="A7:AK775">
    <filterColumn colId="1">
      <filters>
        <filter val="CARAGA"/>
      </filters>
    </filterColumn>
    <filterColumn colId="2">
      <filters>
        <filter val="Cabadbaran City"/>
      </filters>
    </filterColumn>
  </autoFilter>
  <sortState ref="B257:AU382">
    <sortCondition ref="C257:C382"/>
    <sortCondition ref="G257:G382"/>
    <sortCondition descending="1" ref="E257:E382"/>
  </sortState>
  <conditionalFormatting sqref="D401">
    <cfRule type="duplicateValues" dxfId="26" priority="12"/>
  </conditionalFormatting>
  <conditionalFormatting sqref="D8:D18">
    <cfRule type="duplicateValues" dxfId="25" priority="11"/>
  </conditionalFormatting>
  <conditionalFormatting sqref="D19:D46">
    <cfRule type="duplicateValues" dxfId="24" priority="9"/>
  </conditionalFormatting>
  <conditionalFormatting sqref="D47:D92">
    <cfRule type="duplicateValues" dxfId="23" priority="7"/>
  </conditionalFormatting>
  <conditionalFormatting sqref="D93:D200">
    <cfRule type="duplicateValues" dxfId="22" priority="5"/>
  </conditionalFormatting>
  <conditionalFormatting sqref="D201:D222">
    <cfRule type="duplicateValues" dxfId="21" priority="3"/>
  </conditionalFormatting>
  <conditionalFormatting sqref="D223:D353">
    <cfRule type="duplicateValues" dxfId="20" priority="1"/>
  </conditionalFormatting>
  <printOptions horizontalCentered="1"/>
  <pageMargins left="0.23622047244094499" right="0.23622047244094499" top="0.74803149606299202" bottom="0.74803149606299202" header="0.31496062992126" footer="0.31496062992126"/>
  <pageSetup paperSize="9" scale="62" orientation="landscape" blackAndWhite="1" r:id="rId1"/>
  <headerFooter>
    <oddFooter>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zoomScale="85" zoomScaleNormal="85" workbookViewId="0">
      <selection activeCell="E17" sqref="E17"/>
    </sheetView>
  </sheetViews>
  <sheetFormatPr defaultRowHeight="15"/>
  <cols>
    <col min="1" max="1" width="11.7109375" customWidth="1"/>
    <col min="2" max="2" width="23.42578125" bestFit="1" customWidth="1"/>
    <col min="3" max="3" width="28.85546875" bestFit="1" customWidth="1"/>
    <col min="4" max="4" width="26.28515625" bestFit="1" customWidth="1"/>
    <col min="5" max="5" width="23.42578125" bestFit="1" customWidth="1"/>
    <col min="6" max="6" width="34.28515625" bestFit="1" customWidth="1"/>
    <col min="7" max="7" width="29.85546875" bestFit="1" customWidth="1"/>
    <col min="8" max="8" width="24.42578125" bestFit="1" customWidth="1"/>
  </cols>
  <sheetData>
    <row r="1" spans="1:8">
      <c r="A1" s="69" t="str">
        <f>'NewCon 2019'!A1</f>
        <v>REPUBLIC OF THE PHILIPPINES</v>
      </c>
    </row>
    <row r="2" spans="1:8">
      <c r="A2" s="69" t="str">
        <f>'NewCon 2019'!A2</f>
        <v>DEPARTMENT OF EDUCATION</v>
      </c>
    </row>
    <row r="3" spans="1:8">
      <c r="A3" s="69" t="str">
        <f>'NewCon 2019'!A3</f>
        <v>CY 2019 BASIC EDUCATIONAL FACILITIES FUND</v>
      </c>
    </row>
    <row r="4" spans="1:8">
      <c r="A4" s="69"/>
    </row>
    <row r="5" spans="1:8">
      <c r="A5" s="69" t="str">
        <f>'NewCon 2019'!A6</f>
        <v>As of February 25, 2019</v>
      </c>
    </row>
    <row r="6" spans="1:8" ht="15.75" thickBot="1"/>
    <row r="7" spans="1:8" ht="15.75" thickBot="1">
      <c r="A7" s="80" t="s">
        <v>4</v>
      </c>
      <c r="B7" s="82" t="s">
        <v>1477</v>
      </c>
      <c r="C7" s="70" t="s">
        <v>1478</v>
      </c>
      <c r="D7" s="70" t="s">
        <v>1479</v>
      </c>
      <c r="E7" s="70" t="s">
        <v>1480</v>
      </c>
      <c r="F7" s="70" t="s">
        <v>1481</v>
      </c>
      <c r="G7" s="70" t="s">
        <v>1482</v>
      </c>
      <c r="H7" s="71" t="s">
        <v>1483</v>
      </c>
    </row>
    <row r="8" spans="1:8">
      <c r="A8" s="105" t="s">
        <v>14</v>
      </c>
      <c r="B8" s="76">
        <v>188847278.99537501</v>
      </c>
      <c r="C8" s="77">
        <v>66</v>
      </c>
      <c r="D8" s="77">
        <v>0</v>
      </c>
      <c r="E8" s="77">
        <v>66</v>
      </c>
      <c r="F8" s="77">
        <v>0</v>
      </c>
      <c r="G8" s="77">
        <v>0</v>
      </c>
      <c r="H8" s="78">
        <v>0</v>
      </c>
    </row>
    <row r="9" spans="1:8">
      <c r="A9" s="106" t="s">
        <v>20</v>
      </c>
      <c r="B9" s="79">
        <v>314482896.86559993</v>
      </c>
      <c r="C9" s="72">
        <v>121</v>
      </c>
      <c r="D9" s="72">
        <v>0</v>
      </c>
      <c r="E9" s="72">
        <v>49</v>
      </c>
      <c r="F9" s="72">
        <v>72</v>
      </c>
      <c r="G9" s="72">
        <v>0</v>
      </c>
      <c r="H9" s="73">
        <v>0</v>
      </c>
    </row>
    <row r="10" spans="1:8">
      <c r="A10" s="106" t="s">
        <v>36</v>
      </c>
      <c r="B10" s="79">
        <v>2035951968.6642752</v>
      </c>
      <c r="C10" s="72">
        <v>632</v>
      </c>
      <c r="D10" s="72">
        <v>0</v>
      </c>
      <c r="E10" s="72">
        <v>464</v>
      </c>
      <c r="F10" s="72">
        <v>168</v>
      </c>
      <c r="G10" s="72">
        <v>0</v>
      </c>
      <c r="H10" s="73">
        <v>0</v>
      </c>
    </row>
    <row r="11" spans="1:8">
      <c r="A11" s="106" t="s">
        <v>63</v>
      </c>
      <c r="B11" s="79">
        <v>1366528118.814503</v>
      </c>
      <c r="C11" s="72">
        <v>534</v>
      </c>
      <c r="D11" s="72">
        <v>0</v>
      </c>
      <c r="E11" s="72">
        <v>88</v>
      </c>
      <c r="F11" s="72">
        <v>446</v>
      </c>
      <c r="G11" s="72">
        <v>0</v>
      </c>
      <c r="H11" s="73">
        <v>0</v>
      </c>
    </row>
    <row r="12" spans="1:8">
      <c r="A12" s="106" t="s">
        <v>132</v>
      </c>
      <c r="B12" s="79">
        <v>196847179.73252502</v>
      </c>
      <c r="C12" s="72">
        <v>87</v>
      </c>
      <c r="D12" s="72">
        <v>0</v>
      </c>
      <c r="E12" s="72">
        <v>6</v>
      </c>
      <c r="F12" s="72">
        <v>81</v>
      </c>
      <c r="G12" s="72">
        <v>0</v>
      </c>
      <c r="H12" s="73">
        <v>0</v>
      </c>
    </row>
    <row r="13" spans="1:8">
      <c r="A13" s="106" t="s">
        <v>143</v>
      </c>
      <c r="B13" s="79">
        <v>2665517856.8101234</v>
      </c>
      <c r="C13" s="72">
        <v>929</v>
      </c>
      <c r="D13" s="72">
        <v>0</v>
      </c>
      <c r="E13" s="72">
        <v>891</v>
      </c>
      <c r="F13" s="72">
        <v>38</v>
      </c>
      <c r="G13" s="72">
        <v>0</v>
      </c>
      <c r="H13" s="73">
        <v>0</v>
      </c>
    </row>
    <row r="14" spans="1:8">
      <c r="A14" s="106" t="s">
        <v>239</v>
      </c>
      <c r="B14" s="79">
        <v>2203333589.3435144</v>
      </c>
      <c r="C14" s="72">
        <v>743</v>
      </c>
      <c r="D14" s="72">
        <v>0</v>
      </c>
      <c r="E14" s="72">
        <v>531</v>
      </c>
      <c r="F14" s="72">
        <v>212</v>
      </c>
      <c r="G14" s="72">
        <v>0</v>
      </c>
      <c r="H14" s="73">
        <v>0</v>
      </c>
    </row>
    <row r="15" spans="1:8">
      <c r="A15" s="106" t="s">
        <v>284</v>
      </c>
      <c r="B15" s="79">
        <v>163747385.71529993</v>
      </c>
      <c r="C15" s="72">
        <v>48</v>
      </c>
      <c r="D15" s="72">
        <v>0</v>
      </c>
      <c r="E15" s="72">
        <v>14</v>
      </c>
      <c r="F15" s="72">
        <v>34</v>
      </c>
      <c r="G15" s="72">
        <v>0</v>
      </c>
      <c r="H15" s="73">
        <v>0</v>
      </c>
    </row>
    <row r="16" spans="1:8">
      <c r="A16" s="106" t="s">
        <v>394</v>
      </c>
      <c r="B16" s="79">
        <v>333905131.4257499</v>
      </c>
      <c r="C16" s="72">
        <v>125</v>
      </c>
      <c r="D16" s="72">
        <v>0</v>
      </c>
      <c r="E16" s="72">
        <v>98</v>
      </c>
      <c r="F16" s="72">
        <v>27</v>
      </c>
      <c r="G16" s="72">
        <v>0</v>
      </c>
      <c r="H16" s="73">
        <v>0</v>
      </c>
    </row>
    <row r="17" spans="1:8">
      <c r="A17" s="106" t="s">
        <v>292</v>
      </c>
      <c r="B17" s="79">
        <v>1390167291.5605252</v>
      </c>
      <c r="C17" s="72">
        <v>375</v>
      </c>
      <c r="D17" s="72">
        <v>0</v>
      </c>
      <c r="E17" s="72">
        <v>50</v>
      </c>
      <c r="F17" s="72">
        <v>325</v>
      </c>
      <c r="G17" s="72">
        <v>0</v>
      </c>
      <c r="H17" s="73">
        <v>0</v>
      </c>
    </row>
    <row r="18" spans="1:8">
      <c r="A18" s="106" t="s">
        <v>329</v>
      </c>
      <c r="B18" s="79">
        <v>492551716.40972513</v>
      </c>
      <c r="C18" s="72">
        <v>198</v>
      </c>
      <c r="D18" s="72">
        <v>0</v>
      </c>
      <c r="E18" s="72">
        <v>74</v>
      </c>
      <c r="F18" s="72">
        <v>124</v>
      </c>
      <c r="G18" s="72">
        <v>0</v>
      </c>
      <c r="H18" s="73">
        <v>0</v>
      </c>
    </row>
    <row r="19" spans="1:8">
      <c r="A19" s="106" t="s">
        <v>344</v>
      </c>
      <c r="B19" s="79">
        <v>776987723.94675004</v>
      </c>
      <c r="C19" s="72">
        <v>278</v>
      </c>
      <c r="D19" s="72">
        <v>0</v>
      </c>
      <c r="E19" s="72">
        <v>79</v>
      </c>
      <c r="F19" s="72">
        <v>199</v>
      </c>
      <c r="G19" s="72">
        <v>0</v>
      </c>
      <c r="H19" s="73">
        <v>0</v>
      </c>
    </row>
    <row r="20" spans="1:8">
      <c r="A20" s="106" t="s">
        <v>370</v>
      </c>
      <c r="B20" s="79">
        <v>488877168.68907505</v>
      </c>
      <c r="C20" s="72">
        <v>194</v>
      </c>
      <c r="D20" s="72">
        <v>2</v>
      </c>
      <c r="E20" s="72">
        <v>34</v>
      </c>
      <c r="F20" s="72">
        <v>158</v>
      </c>
      <c r="G20" s="72">
        <v>0</v>
      </c>
      <c r="H20" s="73">
        <v>0</v>
      </c>
    </row>
    <row r="21" spans="1:8">
      <c r="A21" s="106" t="s">
        <v>373</v>
      </c>
      <c r="B21" s="79">
        <v>516665589.55872995</v>
      </c>
      <c r="C21" s="72">
        <v>164</v>
      </c>
      <c r="D21" s="72">
        <v>0</v>
      </c>
      <c r="E21" s="72">
        <v>62</v>
      </c>
      <c r="F21" s="72">
        <v>102</v>
      </c>
      <c r="G21" s="72">
        <v>0</v>
      </c>
      <c r="H21" s="73">
        <v>0</v>
      </c>
    </row>
    <row r="22" spans="1:8">
      <c r="A22" s="106" t="s">
        <v>382</v>
      </c>
      <c r="B22" s="79">
        <v>530031709.59689999</v>
      </c>
      <c r="C22" s="72">
        <v>170</v>
      </c>
      <c r="D22" s="72">
        <v>5</v>
      </c>
      <c r="E22" s="72">
        <v>92</v>
      </c>
      <c r="F22" s="72">
        <v>73</v>
      </c>
      <c r="G22" s="72">
        <v>0</v>
      </c>
      <c r="H22" s="73">
        <v>0</v>
      </c>
    </row>
    <row r="23" spans="1:8" ht="15.75" thickBot="1">
      <c r="A23" s="107" t="s">
        <v>386</v>
      </c>
      <c r="B23" s="79">
        <v>249934477.59899998</v>
      </c>
      <c r="C23" s="72">
        <v>94</v>
      </c>
      <c r="D23" s="72">
        <v>0</v>
      </c>
      <c r="E23" s="72">
        <v>13</v>
      </c>
      <c r="F23" s="72">
        <v>81</v>
      </c>
      <c r="G23" s="72">
        <v>0</v>
      </c>
      <c r="H23" s="73">
        <v>0</v>
      </c>
    </row>
    <row r="24" spans="1:8" ht="15.75" thickBot="1">
      <c r="A24" s="81" t="s">
        <v>1407</v>
      </c>
      <c r="B24" s="83">
        <v>13914377083.727673</v>
      </c>
      <c r="C24" s="74">
        <v>4758</v>
      </c>
      <c r="D24" s="74">
        <v>7</v>
      </c>
      <c r="E24" s="74">
        <v>2611</v>
      </c>
      <c r="F24" s="74">
        <v>2140</v>
      </c>
      <c r="G24" s="74">
        <v>0</v>
      </c>
      <c r="H24" s="75">
        <v>0</v>
      </c>
    </row>
    <row r="41" ht="15.75" thickBot="1"/>
    <row r="42" ht="15.75" thickBot="1"/>
    <row r="50" ht="15.75" thickBot="1"/>
    <row r="51" ht="15.75" thickBot="1"/>
    <row r="53" ht="15.75" thickBot="1"/>
    <row r="54" ht="15.75" thickBot="1"/>
    <row r="56" ht="15.75" thickBot="1"/>
    <row r="57" ht="15.75" thickBot="1"/>
    <row r="59" ht="15.75" thickBot="1"/>
    <row r="60" ht="15.75" thickBot="1"/>
    <row r="63" ht="15.75" thickBot="1"/>
    <row r="64" ht="15.75" thickBot="1"/>
    <row r="81" ht="15.75" thickBot="1"/>
    <row r="82" ht="15.75" thickBot="1"/>
    <row r="102" ht="15.75" thickBot="1"/>
    <row r="103" ht="15.75" thickBot="1"/>
    <row r="109" ht="15.75" thickBot="1"/>
    <row r="110" ht="15.75" thickBot="1"/>
    <row r="118" ht="15.75" thickBot="1"/>
    <row r="119" ht="15.75" thickBot="1"/>
    <row r="129" ht="15.75" thickBot="1"/>
    <row r="130" ht="15.75" thickBot="1"/>
    <row r="142" ht="15.75" thickBot="1"/>
    <row r="143" ht="15.75" thickBot="1"/>
    <row r="157" ht="15.75" thickBot="1"/>
    <row r="158" ht="15.75" thickBot="1"/>
    <row r="171" ht="15.75" thickBot="1"/>
    <row r="172" ht="15.75" thickBot="1"/>
    <row r="186" ht="15.75" thickBot="1"/>
    <row r="187" ht="15.75" thickBot="1"/>
    <row r="198" ht="15.75" thickBot="1"/>
    <row r="199" ht="15.75" thickBot="1"/>
    <row r="204" ht="15.75" thickBot="1"/>
    <row r="205" ht="15.75" thickBo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NewCon 2019</vt:lpstr>
      <vt:lpstr>Summary</vt:lpstr>
      <vt:lpstr>'NewCon 2019'!Print_Area</vt:lpstr>
      <vt:lpstr>'NewCon 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Anthony Aala</dc:creator>
  <cp:lastModifiedBy>RICHARD Y. BUQUE</cp:lastModifiedBy>
  <cp:lastPrinted>2019-07-19T06:37:25Z</cp:lastPrinted>
  <dcterms:created xsi:type="dcterms:W3CDTF">2019-05-16T01:59:51Z</dcterms:created>
  <dcterms:modified xsi:type="dcterms:W3CDTF">2020-03-20T08:27:37Z</dcterms:modified>
</cp:coreProperties>
</file>