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CHARD Y. BUQUE\Documents\DepEd CARAGA\Monthly Consolidated Status Report\2020\March\AAA.Caraga Region\"/>
    </mc:Choice>
  </mc:AlternateContent>
  <bookViews>
    <workbookView xWindow="0" yWindow="0" windowWidth="20490" windowHeight="7755" activeTab="1"/>
  </bookViews>
  <sheets>
    <sheet name="PIVOT" sheetId="3" r:id="rId1"/>
    <sheet name="ELECTRIFICATION LIST (ALL)" sheetId="1" r:id="rId2"/>
  </sheets>
  <definedNames>
    <definedName name="_xlnm._FilterDatabase" localSheetId="1" hidden="1">'ELECTRIFICATION LIST (ALL)'!$A$6:$AQ$1497</definedName>
  </definedNames>
  <calcPr calcId="15251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60" i="1" l="1"/>
  <c r="U959" i="1"/>
  <c r="U958" i="1"/>
  <c r="U957" i="1"/>
  <c r="AF957" i="1"/>
  <c r="AF958" i="1"/>
  <c r="AK958" i="1" s="1"/>
  <c r="AF959" i="1"/>
  <c r="AK959" i="1" s="1"/>
  <c r="AF960" i="1"/>
  <c r="AK960" i="1" s="1"/>
  <c r="U1194" i="1"/>
  <c r="U1193" i="1"/>
  <c r="U1192" i="1"/>
  <c r="U1191" i="1"/>
  <c r="U1190" i="1"/>
  <c r="U1189" i="1"/>
  <c r="U1188" i="1"/>
  <c r="U1187" i="1"/>
  <c r="U1186" i="1"/>
  <c r="U1185" i="1"/>
  <c r="U1184" i="1"/>
  <c r="M511" i="1"/>
  <c r="M509" i="1"/>
  <c r="M508" i="1"/>
  <c r="M507" i="1"/>
  <c r="M506" i="1"/>
  <c r="M505" i="1"/>
  <c r="M504" i="1"/>
  <c r="M503" i="1"/>
  <c r="AF8" i="1"/>
  <c r="AK8" i="1" s="1"/>
  <c r="AG8" i="1"/>
  <c r="AL8" i="1" s="1"/>
  <c r="AH8" i="1"/>
  <c r="AM8" i="1" s="1"/>
  <c r="AI8" i="1"/>
  <c r="AN8" i="1" s="1"/>
  <c r="AJ8" i="1"/>
  <c r="AO8" i="1" s="1"/>
  <c r="AF9" i="1"/>
  <c r="AK9" i="1" s="1"/>
  <c r="AG9" i="1"/>
  <c r="AL9" i="1"/>
  <c r="AH9" i="1"/>
  <c r="AM9" i="1" s="1"/>
  <c r="AI9" i="1"/>
  <c r="AN9" i="1" s="1"/>
  <c r="AJ9" i="1"/>
  <c r="AO9" i="1" s="1"/>
  <c r="AF10" i="1"/>
  <c r="AK10" i="1" s="1"/>
  <c r="AG10" i="1"/>
  <c r="AL10" i="1" s="1"/>
  <c r="AH10" i="1"/>
  <c r="AM10" i="1" s="1"/>
  <c r="AI10" i="1"/>
  <c r="AN10" i="1" s="1"/>
  <c r="AJ10" i="1"/>
  <c r="AO10" i="1" s="1"/>
  <c r="AF11" i="1"/>
  <c r="AK11" i="1" s="1"/>
  <c r="AG11" i="1"/>
  <c r="AL11" i="1" s="1"/>
  <c r="AH11" i="1"/>
  <c r="AM11" i="1" s="1"/>
  <c r="AI11" i="1"/>
  <c r="AN11" i="1" s="1"/>
  <c r="AJ11" i="1"/>
  <c r="AO11" i="1" s="1"/>
  <c r="AF12" i="1"/>
  <c r="AK12" i="1" s="1"/>
  <c r="AG12" i="1"/>
  <c r="AL12" i="1" s="1"/>
  <c r="AH12" i="1"/>
  <c r="AM12" i="1" s="1"/>
  <c r="AI12" i="1"/>
  <c r="AN12" i="1" s="1"/>
  <c r="AJ12" i="1"/>
  <c r="AO12" i="1" s="1"/>
  <c r="AF13" i="1"/>
  <c r="AK13" i="1" s="1"/>
  <c r="AG13" i="1"/>
  <c r="AL13" i="1" s="1"/>
  <c r="AH13" i="1"/>
  <c r="AM13" i="1" s="1"/>
  <c r="AI13" i="1"/>
  <c r="AN13" i="1" s="1"/>
  <c r="AJ13" i="1"/>
  <c r="AO13" i="1" s="1"/>
  <c r="AF14" i="1"/>
  <c r="AK14" i="1" s="1"/>
  <c r="AG14" i="1"/>
  <c r="AL14" i="1" s="1"/>
  <c r="AH14" i="1"/>
  <c r="AM14" i="1" s="1"/>
  <c r="AI14" i="1"/>
  <c r="AN14" i="1" s="1"/>
  <c r="AJ14" i="1"/>
  <c r="AO14" i="1" s="1"/>
  <c r="AF15" i="1"/>
  <c r="AK15" i="1" s="1"/>
  <c r="AG15" i="1"/>
  <c r="AL15" i="1" s="1"/>
  <c r="AH15" i="1"/>
  <c r="AM15" i="1" s="1"/>
  <c r="AI15" i="1"/>
  <c r="AN15" i="1"/>
  <c r="AJ15" i="1"/>
  <c r="AO15" i="1" s="1"/>
  <c r="AF16" i="1"/>
  <c r="AK16" i="1" s="1"/>
  <c r="AG16" i="1"/>
  <c r="AL16" i="1" s="1"/>
  <c r="AH16" i="1"/>
  <c r="AM16" i="1" s="1"/>
  <c r="AI16" i="1"/>
  <c r="AN16" i="1" s="1"/>
  <c r="AJ16" i="1"/>
  <c r="AO16" i="1" s="1"/>
  <c r="AF17" i="1"/>
  <c r="AK17" i="1" s="1"/>
  <c r="AG17" i="1"/>
  <c r="AL17" i="1" s="1"/>
  <c r="AH17" i="1"/>
  <c r="AM17" i="1" s="1"/>
  <c r="AI17" i="1"/>
  <c r="AN17" i="1" s="1"/>
  <c r="AJ17" i="1"/>
  <c r="AO17" i="1" s="1"/>
  <c r="AF18" i="1"/>
  <c r="AK18" i="1" s="1"/>
  <c r="AG18" i="1"/>
  <c r="AL18" i="1" s="1"/>
  <c r="AH18" i="1"/>
  <c r="AM18" i="1" s="1"/>
  <c r="AI18" i="1"/>
  <c r="AN18" i="1" s="1"/>
  <c r="AJ18" i="1"/>
  <c r="AO18" i="1" s="1"/>
  <c r="AF19" i="1"/>
  <c r="AK19" i="1" s="1"/>
  <c r="AG19" i="1"/>
  <c r="AL19" i="1"/>
  <c r="AH19" i="1"/>
  <c r="AM19" i="1" s="1"/>
  <c r="AI19" i="1"/>
  <c r="AN19" i="1" s="1"/>
  <c r="AJ19" i="1"/>
  <c r="AO19" i="1" s="1"/>
  <c r="AF20" i="1"/>
  <c r="AK20" i="1" s="1"/>
  <c r="AG20" i="1"/>
  <c r="AL20" i="1" s="1"/>
  <c r="AH20" i="1"/>
  <c r="AM20" i="1" s="1"/>
  <c r="AI20" i="1"/>
  <c r="AN20" i="1" s="1"/>
  <c r="AJ20" i="1"/>
  <c r="AO20" i="1" s="1"/>
  <c r="AF21" i="1"/>
  <c r="AK21" i="1" s="1"/>
  <c r="AG21" i="1"/>
  <c r="AL21" i="1" s="1"/>
  <c r="AH21" i="1"/>
  <c r="AM21" i="1" s="1"/>
  <c r="AI21" i="1"/>
  <c r="AN21" i="1" s="1"/>
  <c r="AJ21" i="1"/>
  <c r="AO21" i="1" s="1"/>
  <c r="AF22" i="1"/>
  <c r="AK22" i="1" s="1"/>
  <c r="AG22" i="1"/>
  <c r="AL22" i="1" s="1"/>
  <c r="AH22" i="1"/>
  <c r="AM22" i="1" s="1"/>
  <c r="AI22" i="1"/>
  <c r="AN22" i="1" s="1"/>
  <c r="AJ22" i="1"/>
  <c r="AO22" i="1" s="1"/>
  <c r="AF23" i="1"/>
  <c r="AK23" i="1" s="1"/>
  <c r="AG23" i="1"/>
  <c r="AL23" i="1" s="1"/>
  <c r="AH23" i="1"/>
  <c r="AM23" i="1" s="1"/>
  <c r="AI23" i="1"/>
  <c r="AN23" i="1" s="1"/>
  <c r="AJ23" i="1"/>
  <c r="AO23" i="1" s="1"/>
  <c r="AF24" i="1"/>
  <c r="AK24" i="1" s="1"/>
  <c r="AG24" i="1"/>
  <c r="AL24" i="1" s="1"/>
  <c r="AH24" i="1"/>
  <c r="AM24" i="1" s="1"/>
  <c r="AI24" i="1"/>
  <c r="AN24" i="1" s="1"/>
  <c r="AJ24" i="1"/>
  <c r="AO24" i="1" s="1"/>
  <c r="AF25" i="1"/>
  <c r="AK25" i="1" s="1"/>
  <c r="AG25" i="1"/>
  <c r="AL25" i="1" s="1"/>
  <c r="AH25" i="1"/>
  <c r="AM25" i="1" s="1"/>
  <c r="AI25" i="1"/>
  <c r="AN25" i="1" s="1"/>
  <c r="AJ25" i="1"/>
  <c r="AO25" i="1" s="1"/>
  <c r="AF26" i="1"/>
  <c r="AK26" i="1" s="1"/>
  <c r="AG26" i="1"/>
  <c r="AL26" i="1" s="1"/>
  <c r="AH26" i="1"/>
  <c r="AM26" i="1" s="1"/>
  <c r="AI26" i="1"/>
  <c r="AN26" i="1" s="1"/>
  <c r="AJ26" i="1"/>
  <c r="AO26" i="1" s="1"/>
  <c r="AF27" i="1"/>
  <c r="AK27" i="1" s="1"/>
  <c r="AG27" i="1"/>
  <c r="AL27" i="1" s="1"/>
  <c r="AH27" i="1"/>
  <c r="AM27" i="1" s="1"/>
  <c r="AI27" i="1"/>
  <c r="AN27" i="1" s="1"/>
  <c r="AJ27" i="1"/>
  <c r="AO27" i="1" s="1"/>
  <c r="AF28" i="1"/>
  <c r="AK28" i="1" s="1"/>
  <c r="AG28" i="1"/>
  <c r="AL28" i="1" s="1"/>
  <c r="AH28" i="1"/>
  <c r="AM28" i="1" s="1"/>
  <c r="AI28" i="1"/>
  <c r="AN28" i="1" s="1"/>
  <c r="AJ28" i="1"/>
  <c r="AO28" i="1" s="1"/>
  <c r="AF29" i="1"/>
  <c r="AK29" i="1" s="1"/>
  <c r="AG29" i="1"/>
  <c r="AL29" i="1" s="1"/>
  <c r="AH29" i="1"/>
  <c r="AM29" i="1" s="1"/>
  <c r="AI29" i="1"/>
  <c r="AN29" i="1" s="1"/>
  <c r="AJ29" i="1"/>
  <c r="AO29" i="1" s="1"/>
  <c r="AF30" i="1"/>
  <c r="AK30" i="1" s="1"/>
  <c r="AG30" i="1"/>
  <c r="AL30" i="1" s="1"/>
  <c r="AH30" i="1"/>
  <c r="AM30" i="1" s="1"/>
  <c r="AI30" i="1"/>
  <c r="AN30" i="1" s="1"/>
  <c r="AJ30" i="1"/>
  <c r="AO30" i="1" s="1"/>
  <c r="AF31" i="1"/>
  <c r="AK31" i="1" s="1"/>
  <c r="AG31" i="1"/>
  <c r="AL31" i="1" s="1"/>
  <c r="AH31" i="1"/>
  <c r="AM31" i="1" s="1"/>
  <c r="AI31" i="1"/>
  <c r="AN31" i="1" s="1"/>
  <c r="AJ31" i="1"/>
  <c r="AO31" i="1" s="1"/>
  <c r="AF32" i="1"/>
  <c r="AK32" i="1" s="1"/>
  <c r="AG32" i="1"/>
  <c r="AL32" i="1" s="1"/>
  <c r="AH32" i="1"/>
  <c r="AM32" i="1" s="1"/>
  <c r="AI32" i="1"/>
  <c r="AN32" i="1" s="1"/>
  <c r="AJ32" i="1"/>
  <c r="AO32" i="1" s="1"/>
  <c r="AF33" i="1"/>
  <c r="AK33" i="1" s="1"/>
  <c r="AG33" i="1"/>
  <c r="AL33" i="1" s="1"/>
  <c r="AH33" i="1"/>
  <c r="AM33" i="1" s="1"/>
  <c r="AI33" i="1"/>
  <c r="AN33" i="1" s="1"/>
  <c r="AJ33" i="1"/>
  <c r="AO33" i="1" s="1"/>
  <c r="AF34" i="1"/>
  <c r="AK34" i="1" s="1"/>
  <c r="AG34" i="1"/>
  <c r="AL34" i="1" s="1"/>
  <c r="AH34" i="1"/>
  <c r="AM34" i="1" s="1"/>
  <c r="AI34" i="1"/>
  <c r="AN34" i="1" s="1"/>
  <c r="AJ34" i="1"/>
  <c r="AO34" i="1" s="1"/>
  <c r="AF35" i="1"/>
  <c r="AK35" i="1" s="1"/>
  <c r="AG35" i="1"/>
  <c r="AL35" i="1" s="1"/>
  <c r="AH35" i="1"/>
  <c r="AM35" i="1" s="1"/>
  <c r="AI35" i="1"/>
  <c r="AN35" i="1" s="1"/>
  <c r="AJ35" i="1"/>
  <c r="AO35" i="1" s="1"/>
  <c r="AF36" i="1"/>
  <c r="AK36" i="1" s="1"/>
  <c r="AG36" i="1"/>
  <c r="AL36" i="1" s="1"/>
  <c r="AH36" i="1"/>
  <c r="AM36" i="1" s="1"/>
  <c r="AI36" i="1"/>
  <c r="AN36" i="1" s="1"/>
  <c r="AJ36" i="1"/>
  <c r="AO36" i="1" s="1"/>
  <c r="AF37" i="1"/>
  <c r="AK37" i="1" s="1"/>
  <c r="AG37" i="1"/>
  <c r="AL37" i="1" s="1"/>
  <c r="AH37" i="1"/>
  <c r="AM37" i="1" s="1"/>
  <c r="AI37" i="1"/>
  <c r="AN37" i="1" s="1"/>
  <c r="AJ37" i="1"/>
  <c r="AO37" i="1" s="1"/>
  <c r="AF38" i="1"/>
  <c r="AK38" i="1" s="1"/>
  <c r="AG38" i="1"/>
  <c r="AL38" i="1" s="1"/>
  <c r="AH38" i="1"/>
  <c r="AM38" i="1" s="1"/>
  <c r="AI38" i="1"/>
  <c r="AN38" i="1" s="1"/>
  <c r="AJ38" i="1"/>
  <c r="AO38" i="1" s="1"/>
  <c r="AF39" i="1"/>
  <c r="AK39" i="1" s="1"/>
  <c r="AG39" i="1"/>
  <c r="AL39" i="1" s="1"/>
  <c r="AH39" i="1"/>
  <c r="AM39" i="1" s="1"/>
  <c r="AI39" i="1"/>
  <c r="AN39" i="1" s="1"/>
  <c r="AJ39" i="1"/>
  <c r="AO39" i="1" s="1"/>
  <c r="AF40" i="1"/>
  <c r="AK40" i="1" s="1"/>
  <c r="AG40" i="1"/>
  <c r="AL40" i="1" s="1"/>
  <c r="AH40" i="1"/>
  <c r="AM40" i="1" s="1"/>
  <c r="AI40" i="1"/>
  <c r="AN40" i="1" s="1"/>
  <c r="AJ40" i="1"/>
  <c r="AO40" i="1" s="1"/>
  <c r="AF41" i="1"/>
  <c r="AK41" i="1" s="1"/>
  <c r="AG41" i="1"/>
  <c r="AL41" i="1" s="1"/>
  <c r="AH41" i="1"/>
  <c r="AM41" i="1" s="1"/>
  <c r="AI41" i="1"/>
  <c r="AN41" i="1" s="1"/>
  <c r="AJ41" i="1"/>
  <c r="AO41" i="1" s="1"/>
  <c r="AF42" i="1"/>
  <c r="AK42" i="1" s="1"/>
  <c r="AG42" i="1"/>
  <c r="AL42" i="1" s="1"/>
  <c r="AH42" i="1"/>
  <c r="AM42" i="1" s="1"/>
  <c r="AI42" i="1"/>
  <c r="AN42" i="1" s="1"/>
  <c r="AJ42" i="1"/>
  <c r="AO42" i="1" s="1"/>
  <c r="AF43" i="1"/>
  <c r="AK43" i="1" s="1"/>
  <c r="AG43" i="1"/>
  <c r="AL43" i="1" s="1"/>
  <c r="AH43" i="1"/>
  <c r="AM43" i="1" s="1"/>
  <c r="AI43" i="1"/>
  <c r="AN43" i="1" s="1"/>
  <c r="AJ43" i="1"/>
  <c r="AO43" i="1" s="1"/>
  <c r="AF44" i="1"/>
  <c r="AK44" i="1" s="1"/>
  <c r="AG44" i="1"/>
  <c r="AL44" i="1" s="1"/>
  <c r="AH44" i="1"/>
  <c r="AM44" i="1" s="1"/>
  <c r="AI44" i="1"/>
  <c r="AN44" i="1" s="1"/>
  <c r="AJ44" i="1"/>
  <c r="AO44" i="1" s="1"/>
  <c r="AF45" i="1"/>
  <c r="AK45" i="1" s="1"/>
  <c r="AG45" i="1"/>
  <c r="AL45" i="1" s="1"/>
  <c r="AH45" i="1"/>
  <c r="AM45" i="1" s="1"/>
  <c r="AI45" i="1"/>
  <c r="AN45" i="1" s="1"/>
  <c r="AJ45" i="1"/>
  <c r="AO45" i="1" s="1"/>
  <c r="AF46" i="1"/>
  <c r="AK46" i="1" s="1"/>
  <c r="AG46" i="1"/>
  <c r="AL46" i="1" s="1"/>
  <c r="AH46" i="1"/>
  <c r="AM46" i="1" s="1"/>
  <c r="AI46" i="1"/>
  <c r="AN46" i="1" s="1"/>
  <c r="AJ46" i="1"/>
  <c r="AO46" i="1" s="1"/>
  <c r="AF47" i="1"/>
  <c r="AK47" i="1" s="1"/>
  <c r="AG47" i="1"/>
  <c r="AL47" i="1" s="1"/>
  <c r="AH47" i="1"/>
  <c r="AM47" i="1" s="1"/>
  <c r="AI47" i="1"/>
  <c r="AN47" i="1" s="1"/>
  <c r="AJ47" i="1"/>
  <c r="AO47" i="1" s="1"/>
  <c r="AF48" i="1"/>
  <c r="AK48" i="1" s="1"/>
  <c r="AG48" i="1"/>
  <c r="AL48" i="1" s="1"/>
  <c r="AH48" i="1"/>
  <c r="AM48" i="1" s="1"/>
  <c r="AI48" i="1"/>
  <c r="AN48" i="1" s="1"/>
  <c r="AJ48" i="1"/>
  <c r="AO48" i="1" s="1"/>
  <c r="AF49" i="1"/>
  <c r="AK49" i="1" s="1"/>
  <c r="AG49" i="1"/>
  <c r="AL49" i="1" s="1"/>
  <c r="AH49" i="1"/>
  <c r="AM49" i="1" s="1"/>
  <c r="AI49" i="1"/>
  <c r="AN49" i="1" s="1"/>
  <c r="AJ49" i="1"/>
  <c r="AO49" i="1" s="1"/>
  <c r="AF50" i="1"/>
  <c r="AK50" i="1" s="1"/>
  <c r="AG50" i="1"/>
  <c r="AL50" i="1" s="1"/>
  <c r="AH50" i="1"/>
  <c r="AM50" i="1" s="1"/>
  <c r="AI50" i="1"/>
  <c r="AN50" i="1" s="1"/>
  <c r="AJ50" i="1"/>
  <c r="AO50" i="1" s="1"/>
  <c r="AF51" i="1"/>
  <c r="AK51" i="1" s="1"/>
  <c r="AG51" i="1"/>
  <c r="AL51" i="1" s="1"/>
  <c r="AH51" i="1"/>
  <c r="AM51" i="1" s="1"/>
  <c r="AI51" i="1"/>
  <c r="AN51" i="1" s="1"/>
  <c r="AJ51" i="1"/>
  <c r="AO51" i="1" s="1"/>
  <c r="AF52" i="1"/>
  <c r="AK52" i="1" s="1"/>
  <c r="AG52" i="1"/>
  <c r="AL52" i="1" s="1"/>
  <c r="AH52" i="1"/>
  <c r="AM52" i="1" s="1"/>
  <c r="AI52" i="1"/>
  <c r="AN52" i="1" s="1"/>
  <c r="AJ52" i="1"/>
  <c r="AO52" i="1" s="1"/>
  <c r="AF53" i="1"/>
  <c r="AK53" i="1" s="1"/>
  <c r="AG53" i="1"/>
  <c r="AL53" i="1" s="1"/>
  <c r="AH53" i="1"/>
  <c r="AM53" i="1" s="1"/>
  <c r="AI53" i="1"/>
  <c r="AN53" i="1" s="1"/>
  <c r="AJ53" i="1"/>
  <c r="AO53" i="1" s="1"/>
  <c r="AF54" i="1"/>
  <c r="AK54" i="1" s="1"/>
  <c r="AG54" i="1"/>
  <c r="AL54" i="1" s="1"/>
  <c r="AH54" i="1"/>
  <c r="AM54" i="1" s="1"/>
  <c r="AI54" i="1"/>
  <c r="AN54" i="1" s="1"/>
  <c r="AJ54" i="1"/>
  <c r="AO54" i="1" s="1"/>
  <c r="AF55" i="1"/>
  <c r="AK55" i="1" s="1"/>
  <c r="AG55" i="1"/>
  <c r="AL55" i="1" s="1"/>
  <c r="AH55" i="1"/>
  <c r="AM55" i="1" s="1"/>
  <c r="AI55" i="1"/>
  <c r="AN55" i="1" s="1"/>
  <c r="AJ55" i="1"/>
  <c r="AO55" i="1" s="1"/>
  <c r="AF56" i="1"/>
  <c r="AK56" i="1" s="1"/>
  <c r="AG56" i="1"/>
  <c r="AL56" i="1" s="1"/>
  <c r="AH56" i="1"/>
  <c r="AM56" i="1" s="1"/>
  <c r="AI56" i="1"/>
  <c r="AN56" i="1" s="1"/>
  <c r="AJ56" i="1"/>
  <c r="AO56" i="1" s="1"/>
  <c r="AF57" i="1"/>
  <c r="AK57" i="1" s="1"/>
  <c r="AG57" i="1"/>
  <c r="AL57" i="1" s="1"/>
  <c r="AH57" i="1"/>
  <c r="AM57" i="1" s="1"/>
  <c r="AI57" i="1"/>
  <c r="AN57" i="1" s="1"/>
  <c r="AJ57" i="1"/>
  <c r="AO57" i="1" s="1"/>
  <c r="AF58" i="1"/>
  <c r="AK58" i="1" s="1"/>
  <c r="AG58" i="1"/>
  <c r="AL58" i="1" s="1"/>
  <c r="AH58" i="1"/>
  <c r="AM58" i="1" s="1"/>
  <c r="AI58" i="1"/>
  <c r="AN58" i="1" s="1"/>
  <c r="AJ58" i="1"/>
  <c r="AO58" i="1" s="1"/>
  <c r="AF59" i="1"/>
  <c r="AK59" i="1" s="1"/>
  <c r="AG59" i="1"/>
  <c r="AL59" i="1" s="1"/>
  <c r="AH59" i="1"/>
  <c r="AM59" i="1" s="1"/>
  <c r="AI59" i="1"/>
  <c r="AN59" i="1" s="1"/>
  <c r="AJ59" i="1"/>
  <c r="AO59" i="1" s="1"/>
  <c r="AF60" i="1"/>
  <c r="AK60" i="1" s="1"/>
  <c r="AG60" i="1"/>
  <c r="AL60" i="1" s="1"/>
  <c r="AH60" i="1"/>
  <c r="AM60" i="1" s="1"/>
  <c r="AI60" i="1"/>
  <c r="AN60" i="1" s="1"/>
  <c r="AJ60" i="1"/>
  <c r="AO60" i="1" s="1"/>
  <c r="AF61" i="1"/>
  <c r="AK61" i="1" s="1"/>
  <c r="AG61" i="1"/>
  <c r="AL61" i="1" s="1"/>
  <c r="AH61" i="1"/>
  <c r="AM61" i="1" s="1"/>
  <c r="AI61" i="1"/>
  <c r="AN61" i="1" s="1"/>
  <c r="AJ61" i="1"/>
  <c r="AO61" i="1" s="1"/>
  <c r="AF62" i="1"/>
  <c r="AK62" i="1" s="1"/>
  <c r="AG62" i="1"/>
  <c r="AL62" i="1" s="1"/>
  <c r="AH62" i="1"/>
  <c r="AM62" i="1" s="1"/>
  <c r="AI62" i="1"/>
  <c r="AN62" i="1" s="1"/>
  <c r="AJ62" i="1"/>
  <c r="AO62" i="1" s="1"/>
  <c r="AF63" i="1"/>
  <c r="AK63" i="1" s="1"/>
  <c r="AG63" i="1"/>
  <c r="AL63" i="1" s="1"/>
  <c r="AH63" i="1"/>
  <c r="AM63" i="1" s="1"/>
  <c r="AI63" i="1"/>
  <c r="AN63" i="1" s="1"/>
  <c r="AJ63" i="1"/>
  <c r="AO63" i="1" s="1"/>
  <c r="AF64" i="1"/>
  <c r="AK64" i="1" s="1"/>
  <c r="AG64" i="1"/>
  <c r="AL64" i="1" s="1"/>
  <c r="AH64" i="1"/>
  <c r="AM64" i="1" s="1"/>
  <c r="AI64" i="1"/>
  <c r="AN64" i="1" s="1"/>
  <c r="AJ64" i="1"/>
  <c r="AO64" i="1" s="1"/>
  <c r="AF65" i="1"/>
  <c r="AK65" i="1" s="1"/>
  <c r="AG65" i="1"/>
  <c r="AL65" i="1" s="1"/>
  <c r="AH65" i="1"/>
  <c r="AM65" i="1" s="1"/>
  <c r="AI65" i="1"/>
  <c r="AN65" i="1" s="1"/>
  <c r="AJ65" i="1"/>
  <c r="AO65" i="1" s="1"/>
  <c r="AF66" i="1"/>
  <c r="AK66" i="1" s="1"/>
  <c r="AG66" i="1"/>
  <c r="AL66" i="1" s="1"/>
  <c r="AH66" i="1"/>
  <c r="AM66" i="1" s="1"/>
  <c r="AI66" i="1"/>
  <c r="AN66" i="1" s="1"/>
  <c r="AJ66" i="1"/>
  <c r="AO66" i="1" s="1"/>
  <c r="AF67" i="1"/>
  <c r="AK67" i="1" s="1"/>
  <c r="AG67" i="1"/>
  <c r="AL67" i="1" s="1"/>
  <c r="AH67" i="1"/>
  <c r="AM67" i="1" s="1"/>
  <c r="AI67" i="1"/>
  <c r="AN67" i="1" s="1"/>
  <c r="AJ67" i="1"/>
  <c r="AO67" i="1" s="1"/>
  <c r="AF68" i="1"/>
  <c r="AK68" i="1" s="1"/>
  <c r="AG68" i="1"/>
  <c r="AL68" i="1" s="1"/>
  <c r="AH68" i="1"/>
  <c r="AM68" i="1" s="1"/>
  <c r="AI68" i="1"/>
  <c r="AN68" i="1" s="1"/>
  <c r="AJ68" i="1"/>
  <c r="AO68" i="1" s="1"/>
  <c r="AF69" i="1"/>
  <c r="AK69" i="1" s="1"/>
  <c r="AG69" i="1"/>
  <c r="AL69" i="1" s="1"/>
  <c r="AH69" i="1"/>
  <c r="AM69" i="1" s="1"/>
  <c r="AI69" i="1"/>
  <c r="AN69" i="1" s="1"/>
  <c r="AJ69" i="1"/>
  <c r="AO69" i="1" s="1"/>
  <c r="AF70" i="1"/>
  <c r="AK70" i="1" s="1"/>
  <c r="AG70" i="1"/>
  <c r="AL70" i="1" s="1"/>
  <c r="AH70" i="1"/>
  <c r="AM70" i="1" s="1"/>
  <c r="AI70" i="1"/>
  <c r="AN70" i="1" s="1"/>
  <c r="AJ70" i="1"/>
  <c r="AO70" i="1" s="1"/>
  <c r="AF71" i="1"/>
  <c r="AK71" i="1" s="1"/>
  <c r="AG71" i="1"/>
  <c r="AL71" i="1" s="1"/>
  <c r="AH71" i="1"/>
  <c r="AM71" i="1" s="1"/>
  <c r="AI71" i="1"/>
  <c r="AN71" i="1" s="1"/>
  <c r="AJ71" i="1"/>
  <c r="AO71" i="1" s="1"/>
  <c r="AF72" i="1"/>
  <c r="AK72" i="1" s="1"/>
  <c r="AG72" i="1"/>
  <c r="AL72" i="1" s="1"/>
  <c r="AH72" i="1"/>
  <c r="AM72" i="1" s="1"/>
  <c r="AI72" i="1"/>
  <c r="AN72" i="1" s="1"/>
  <c r="AJ72" i="1"/>
  <c r="AO72" i="1" s="1"/>
  <c r="AF73" i="1"/>
  <c r="AK73" i="1" s="1"/>
  <c r="AG73" i="1"/>
  <c r="AL73" i="1" s="1"/>
  <c r="AH73" i="1"/>
  <c r="AM73" i="1" s="1"/>
  <c r="AI73" i="1"/>
  <c r="AN73" i="1" s="1"/>
  <c r="AJ73" i="1"/>
  <c r="AO73" i="1" s="1"/>
  <c r="AF74" i="1"/>
  <c r="AK74" i="1" s="1"/>
  <c r="AG74" i="1"/>
  <c r="AL74" i="1" s="1"/>
  <c r="AH74" i="1"/>
  <c r="AM74" i="1" s="1"/>
  <c r="AI74" i="1"/>
  <c r="AN74" i="1" s="1"/>
  <c r="AJ74" i="1"/>
  <c r="AO74" i="1" s="1"/>
  <c r="AF75" i="1"/>
  <c r="AK75" i="1" s="1"/>
  <c r="AG75" i="1"/>
  <c r="AL75" i="1" s="1"/>
  <c r="AH75" i="1"/>
  <c r="AM75" i="1" s="1"/>
  <c r="AI75" i="1"/>
  <c r="AN75" i="1" s="1"/>
  <c r="AJ75" i="1"/>
  <c r="AO75" i="1" s="1"/>
  <c r="AF76" i="1"/>
  <c r="AK76" i="1" s="1"/>
  <c r="AG76" i="1"/>
  <c r="AL76" i="1" s="1"/>
  <c r="AH76" i="1"/>
  <c r="AM76" i="1" s="1"/>
  <c r="AI76" i="1"/>
  <c r="AN76" i="1" s="1"/>
  <c r="AJ76" i="1"/>
  <c r="AO76" i="1" s="1"/>
  <c r="AF77" i="1"/>
  <c r="AK77" i="1" s="1"/>
  <c r="AG77" i="1"/>
  <c r="AL77" i="1" s="1"/>
  <c r="AH77" i="1"/>
  <c r="AM77" i="1" s="1"/>
  <c r="AI77" i="1"/>
  <c r="AN77" i="1" s="1"/>
  <c r="AJ77" i="1"/>
  <c r="AO77" i="1" s="1"/>
  <c r="AF78" i="1"/>
  <c r="AK78" i="1" s="1"/>
  <c r="AG78" i="1"/>
  <c r="AL78" i="1" s="1"/>
  <c r="AH78" i="1"/>
  <c r="AM78" i="1" s="1"/>
  <c r="AI78" i="1"/>
  <c r="AN78" i="1" s="1"/>
  <c r="AJ78" i="1"/>
  <c r="AO78" i="1" s="1"/>
  <c r="AF79" i="1"/>
  <c r="AK79" i="1" s="1"/>
  <c r="AG79" i="1"/>
  <c r="AL79" i="1" s="1"/>
  <c r="AH79" i="1"/>
  <c r="AM79" i="1" s="1"/>
  <c r="AI79" i="1"/>
  <c r="AN79" i="1" s="1"/>
  <c r="AJ79" i="1"/>
  <c r="AO79" i="1" s="1"/>
  <c r="AF80" i="1"/>
  <c r="AK80" i="1" s="1"/>
  <c r="AG80" i="1"/>
  <c r="AL80" i="1" s="1"/>
  <c r="AH80" i="1"/>
  <c r="AM80" i="1" s="1"/>
  <c r="AI80" i="1"/>
  <c r="AN80" i="1" s="1"/>
  <c r="AJ80" i="1"/>
  <c r="AO80" i="1" s="1"/>
  <c r="AF81" i="1"/>
  <c r="AK81" i="1" s="1"/>
  <c r="AG81" i="1"/>
  <c r="AL81" i="1" s="1"/>
  <c r="AH81" i="1"/>
  <c r="AM81" i="1" s="1"/>
  <c r="AI81" i="1"/>
  <c r="AN81" i="1" s="1"/>
  <c r="AJ81" i="1"/>
  <c r="AO81" i="1" s="1"/>
  <c r="AF82" i="1"/>
  <c r="AK82" i="1" s="1"/>
  <c r="AG82" i="1"/>
  <c r="AL82" i="1" s="1"/>
  <c r="AH82" i="1"/>
  <c r="AM82" i="1" s="1"/>
  <c r="AI82" i="1"/>
  <c r="AN82" i="1" s="1"/>
  <c r="AJ82" i="1"/>
  <c r="AO82" i="1" s="1"/>
  <c r="AF83" i="1"/>
  <c r="AK83" i="1" s="1"/>
  <c r="AG83" i="1"/>
  <c r="AL83" i="1" s="1"/>
  <c r="AH83" i="1"/>
  <c r="AM83" i="1" s="1"/>
  <c r="AI83" i="1"/>
  <c r="AN83" i="1" s="1"/>
  <c r="AJ83" i="1"/>
  <c r="AO83" i="1" s="1"/>
  <c r="AF84" i="1"/>
  <c r="AK84" i="1" s="1"/>
  <c r="AG84" i="1"/>
  <c r="AL84" i="1" s="1"/>
  <c r="AH84" i="1"/>
  <c r="AM84" i="1" s="1"/>
  <c r="AI84" i="1"/>
  <c r="AN84" i="1" s="1"/>
  <c r="AJ84" i="1"/>
  <c r="AO84" i="1" s="1"/>
  <c r="AF85" i="1"/>
  <c r="AK85" i="1" s="1"/>
  <c r="AG85" i="1"/>
  <c r="AL85" i="1" s="1"/>
  <c r="AH85" i="1"/>
  <c r="AM85" i="1" s="1"/>
  <c r="AI85" i="1"/>
  <c r="AN85" i="1" s="1"/>
  <c r="AJ85" i="1"/>
  <c r="AO85" i="1" s="1"/>
  <c r="AF86" i="1"/>
  <c r="AK86" i="1" s="1"/>
  <c r="AG86" i="1"/>
  <c r="AL86" i="1" s="1"/>
  <c r="AH86" i="1"/>
  <c r="AM86" i="1" s="1"/>
  <c r="AI86" i="1"/>
  <c r="AN86" i="1" s="1"/>
  <c r="AJ86" i="1"/>
  <c r="AO86" i="1" s="1"/>
  <c r="AF87" i="1"/>
  <c r="AK87" i="1" s="1"/>
  <c r="AG87" i="1"/>
  <c r="AL87" i="1" s="1"/>
  <c r="AH87" i="1"/>
  <c r="AM87" i="1" s="1"/>
  <c r="AI87" i="1"/>
  <c r="AN87" i="1" s="1"/>
  <c r="AJ87" i="1"/>
  <c r="AO87" i="1" s="1"/>
  <c r="AF88" i="1"/>
  <c r="AK88" i="1" s="1"/>
  <c r="AG88" i="1"/>
  <c r="AL88" i="1" s="1"/>
  <c r="AH88" i="1"/>
  <c r="AM88" i="1" s="1"/>
  <c r="AI88" i="1"/>
  <c r="AN88" i="1" s="1"/>
  <c r="AJ88" i="1"/>
  <c r="AO88" i="1" s="1"/>
  <c r="AF89" i="1"/>
  <c r="AK89" i="1" s="1"/>
  <c r="AG89" i="1"/>
  <c r="AL89" i="1" s="1"/>
  <c r="AH89" i="1"/>
  <c r="AM89" i="1" s="1"/>
  <c r="AI89" i="1"/>
  <c r="AN89" i="1" s="1"/>
  <c r="AJ89" i="1"/>
  <c r="AO89" i="1" s="1"/>
  <c r="AF90" i="1"/>
  <c r="AK90" i="1" s="1"/>
  <c r="AG90" i="1"/>
  <c r="AL90" i="1" s="1"/>
  <c r="AH90" i="1"/>
  <c r="AM90" i="1" s="1"/>
  <c r="AI90" i="1"/>
  <c r="AN90" i="1" s="1"/>
  <c r="AJ90" i="1"/>
  <c r="AO90" i="1" s="1"/>
  <c r="AF91" i="1"/>
  <c r="AK91" i="1" s="1"/>
  <c r="AG91" i="1"/>
  <c r="AL91" i="1" s="1"/>
  <c r="AH91" i="1"/>
  <c r="AM91" i="1" s="1"/>
  <c r="AI91" i="1"/>
  <c r="AN91" i="1" s="1"/>
  <c r="AJ91" i="1"/>
  <c r="AO91" i="1" s="1"/>
  <c r="AF92" i="1"/>
  <c r="AK92" i="1" s="1"/>
  <c r="AG92" i="1"/>
  <c r="AL92" i="1" s="1"/>
  <c r="AH92" i="1"/>
  <c r="AM92" i="1" s="1"/>
  <c r="AI92" i="1"/>
  <c r="AN92" i="1" s="1"/>
  <c r="AJ92" i="1"/>
  <c r="AO92" i="1" s="1"/>
  <c r="AF93" i="1"/>
  <c r="AK93" i="1" s="1"/>
  <c r="AG93" i="1"/>
  <c r="AL93" i="1" s="1"/>
  <c r="AH93" i="1"/>
  <c r="AM93" i="1" s="1"/>
  <c r="AI93" i="1"/>
  <c r="AN93" i="1" s="1"/>
  <c r="AJ93" i="1"/>
  <c r="AO93" i="1" s="1"/>
  <c r="AF94" i="1"/>
  <c r="AK94" i="1" s="1"/>
  <c r="AG94" i="1"/>
  <c r="AL94" i="1" s="1"/>
  <c r="AH94" i="1"/>
  <c r="AM94" i="1" s="1"/>
  <c r="AI94" i="1"/>
  <c r="AN94" i="1" s="1"/>
  <c r="AJ94" i="1"/>
  <c r="AO94" i="1" s="1"/>
  <c r="AF95" i="1"/>
  <c r="AK95" i="1" s="1"/>
  <c r="AG95" i="1"/>
  <c r="AL95" i="1" s="1"/>
  <c r="AH95" i="1"/>
  <c r="AM95" i="1" s="1"/>
  <c r="AI95" i="1"/>
  <c r="AN95" i="1" s="1"/>
  <c r="AJ95" i="1"/>
  <c r="AO95" i="1" s="1"/>
  <c r="AF96" i="1"/>
  <c r="AK96" i="1" s="1"/>
  <c r="AG96" i="1"/>
  <c r="AL96" i="1" s="1"/>
  <c r="AH96" i="1"/>
  <c r="AM96" i="1" s="1"/>
  <c r="AI96" i="1"/>
  <c r="AN96" i="1" s="1"/>
  <c r="AJ96" i="1"/>
  <c r="AO96" i="1" s="1"/>
  <c r="AF97" i="1"/>
  <c r="AK97" i="1" s="1"/>
  <c r="AG97" i="1"/>
  <c r="AL97" i="1" s="1"/>
  <c r="AH97" i="1"/>
  <c r="AM97" i="1" s="1"/>
  <c r="AI97" i="1"/>
  <c r="AN97" i="1" s="1"/>
  <c r="AJ97" i="1"/>
  <c r="AO97" i="1" s="1"/>
  <c r="AF98" i="1"/>
  <c r="AK98" i="1" s="1"/>
  <c r="AG98" i="1"/>
  <c r="AL98" i="1" s="1"/>
  <c r="AH98" i="1"/>
  <c r="AM98" i="1" s="1"/>
  <c r="AI98" i="1"/>
  <c r="AN98" i="1" s="1"/>
  <c r="AJ98" i="1"/>
  <c r="AO98" i="1" s="1"/>
  <c r="AF99" i="1"/>
  <c r="AK99" i="1" s="1"/>
  <c r="AG99" i="1"/>
  <c r="AL99" i="1" s="1"/>
  <c r="AH99" i="1"/>
  <c r="AM99" i="1" s="1"/>
  <c r="AI99" i="1"/>
  <c r="AN99" i="1" s="1"/>
  <c r="AJ99" i="1"/>
  <c r="AO99" i="1" s="1"/>
  <c r="AF100" i="1"/>
  <c r="AK100" i="1" s="1"/>
  <c r="AG100" i="1"/>
  <c r="AL100" i="1" s="1"/>
  <c r="AH100" i="1"/>
  <c r="AM100" i="1" s="1"/>
  <c r="AI100" i="1"/>
  <c r="AN100" i="1" s="1"/>
  <c r="AJ100" i="1"/>
  <c r="AO100" i="1" s="1"/>
  <c r="AF101" i="1"/>
  <c r="AK101" i="1" s="1"/>
  <c r="AG101" i="1"/>
  <c r="AL101" i="1" s="1"/>
  <c r="AH101" i="1"/>
  <c r="AM101" i="1" s="1"/>
  <c r="AI101" i="1"/>
  <c r="AN101" i="1" s="1"/>
  <c r="AJ101" i="1"/>
  <c r="AO101" i="1" s="1"/>
  <c r="AF102" i="1"/>
  <c r="AK102" i="1" s="1"/>
  <c r="AG102" i="1"/>
  <c r="AL102" i="1" s="1"/>
  <c r="AH102" i="1"/>
  <c r="AM102" i="1" s="1"/>
  <c r="AI102" i="1"/>
  <c r="AN102" i="1" s="1"/>
  <c r="AJ102" i="1"/>
  <c r="AO102" i="1" s="1"/>
  <c r="AF103" i="1"/>
  <c r="AK103" i="1" s="1"/>
  <c r="AG103" i="1"/>
  <c r="AL103" i="1" s="1"/>
  <c r="AH103" i="1"/>
  <c r="AM103" i="1" s="1"/>
  <c r="AI103" i="1"/>
  <c r="AN103" i="1" s="1"/>
  <c r="AJ103" i="1"/>
  <c r="AO103" i="1" s="1"/>
  <c r="AF104" i="1"/>
  <c r="AK104" i="1" s="1"/>
  <c r="AG104" i="1"/>
  <c r="AL104" i="1" s="1"/>
  <c r="AH104" i="1"/>
  <c r="AM104" i="1" s="1"/>
  <c r="AI104" i="1"/>
  <c r="AN104" i="1" s="1"/>
  <c r="AJ104" i="1"/>
  <c r="AO104" i="1" s="1"/>
  <c r="AF105" i="1"/>
  <c r="AK105" i="1"/>
  <c r="AG105" i="1"/>
  <c r="AL105" i="1" s="1"/>
  <c r="AH105" i="1"/>
  <c r="AM105" i="1" s="1"/>
  <c r="AI105" i="1"/>
  <c r="AN105" i="1" s="1"/>
  <c r="AJ105" i="1"/>
  <c r="AO105" i="1" s="1"/>
  <c r="AF106" i="1"/>
  <c r="AK106" i="1" s="1"/>
  <c r="AG106" i="1"/>
  <c r="AL106" i="1" s="1"/>
  <c r="AH106" i="1"/>
  <c r="AM106" i="1" s="1"/>
  <c r="AI106" i="1"/>
  <c r="AN106" i="1" s="1"/>
  <c r="AJ106" i="1"/>
  <c r="AO106" i="1" s="1"/>
  <c r="AF107" i="1"/>
  <c r="AK107" i="1" s="1"/>
  <c r="AG107" i="1"/>
  <c r="AL107" i="1" s="1"/>
  <c r="AH107" i="1"/>
  <c r="AM107" i="1" s="1"/>
  <c r="AI107" i="1"/>
  <c r="AN107" i="1" s="1"/>
  <c r="AJ107" i="1"/>
  <c r="AO107" i="1" s="1"/>
  <c r="AF108" i="1"/>
  <c r="AK108" i="1" s="1"/>
  <c r="AG108" i="1"/>
  <c r="AL108" i="1" s="1"/>
  <c r="AH108" i="1"/>
  <c r="AM108" i="1" s="1"/>
  <c r="AI108" i="1"/>
  <c r="AN108" i="1" s="1"/>
  <c r="AJ108" i="1"/>
  <c r="AO108" i="1" s="1"/>
  <c r="AF109" i="1"/>
  <c r="AK109" i="1" s="1"/>
  <c r="AG109" i="1"/>
  <c r="AL109" i="1" s="1"/>
  <c r="AH109" i="1"/>
  <c r="AM109" i="1" s="1"/>
  <c r="AI109" i="1"/>
  <c r="AN109" i="1" s="1"/>
  <c r="AJ109" i="1"/>
  <c r="AO109" i="1" s="1"/>
  <c r="AF110" i="1"/>
  <c r="AK110" i="1" s="1"/>
  <c r="AG110" i="1"/>
  <c r="AL110" i="1" s="1"/>
  <c r="AH110" i="1"/>
  <c r="AM110" i="1" s="1"/>
  <c r="AI110" i="1"/>
  <c r="AN110" i="1" s="1"/>
  <c r="AJ110" i="1"/>
  <c r="AO110" i="1" s="1"/>
  <c r="AF111" i="1"/>
  <c r="AK111" i="1" s="1"/>
  <c r="AG111" i="1"/>
  <c r="AL111" i="1" s="1"/>
  <c r="AH111" i="1"/>
  <c r="AM111" i="1" s="1"/>
  <c r="AI111" i="1"/>
  <c r="AN111" i="1" s="1"/>
  <c r="AJ111" i="1"/>
  <c r="AO111" i="1" s="1"/>
  <c r="AF112" i="1"/>
  <c r="AK112" i="1" s="1"/>
  <c r="AG112" i="1"/>
  <c r="AL112" i="1" s="1"/>
  <c r="AH112" i="1"/>
  <c r="AM112" i="1" s="1"/>
  <c r="AI112" i="1"/>
  <c r="AN112" i="1" s="1"/>
  <c r="AJ112" i="1"/>
  <c r="AO112" i="1" s="1"/>
  <c r="AF113" i="1"/>
  <c r="AK113" i="1" s="1"/>
  <c r="AG113" i="1"/>
  <c r="AL113" i="1" s="1"/>
  <c r="AH113" i="1"/>
  <c r="AM113" i="1" s="1"/>
  <c r="AI113" i="1"/>
  <c r="AN113" i="1" s="1"/>
  <c r="AJ113" i="1"/>
  <c r="AO113" i="1" s="1"/>
  <c r="AF114" i="1"/>
  <c r="AK114" i="1" s="1"/>
  <c r="AG114" i="1"/>
  <c r="AL114" i="1" s="1"/>
  <c r="AH114" i="1"/>
  <c r="AM114" i="1" s="1"/>
  <c r="AI114" i="1"/>
  <c r="AN114" i="1" s="1"/>
  <c r="AJ114" i="1"/>
  <c r="AO114" i="1" s="1"/>
  <c r="AF115" i="1"/>
  <c r="AK115" i="1" s="1"/>
  <c r="AG115" i="1"/>
  <c r="AL115" i="1" s="1"/>
  <c r="AH115" i="1"/>
  <c r="AM115" i="1" s="1"/>
  <c r="AI115" i="1"/>
  <c r="AN115" i="1" s="1"/>
  <c r="AJ115" i="1"/>
  <c r="AO115" i="1" s="1"/>
  <c r="AF116" i="1"/>
  <c r="AK116" i="1" s="1"/>
  <c r="AG116" i="1"/>
  <c r="AL116" i="1" s="1"/>
  <c r="AH116" i="1"/>
  <c r="AM116" i="1" s="1"/>
  <c r="AI116" i="1"/>
  <c r="AN116" i="1" s="1"/>
  <c r="AJ116" i="1"/>
  <c r="AO116" i="1" s="1"/>
  <c r="AF117" i="1"/>
  <c r="AK117" i="1" s="1"/>
  <c r="AG117" i="1"/>
  <c r="AL117" i="1" s="1"/>
  <c r="AH117" i="1"/>
  <c r="AM117" i="1" s="1"/>
  <c r="AI117" i="1"/>
  <c r="AN117" i="1" s="1"/>
  <c r="AJ117" i="1"/>
  <c r="AO117" i="1" s="1"/>
  <c r="AF118" i="1"/>
  <c r="AK118" i="1" s="1"/>
  <c r="AG118" i="1"/>
  <c r="AL118" i="1" s="1"/>
  <c r="AH118" i="1"/>
  <c r="AM118" i="1" s="1"/>
  <c r="AI118" i="1"/>
  <c r="AN118" i="1" s="1"/>
  <c r="AJ118" i="1"/>
  <c r="AO118" i="1" s="1"/>
  <c r="AF119" i="1"/>
  <c r="AK119" i="1" s="1"/>
  <c r="AG119" i="1"/>
  <c r="AL119" i="1" s="1"/>
  <c r="AH119" i="1"/>
  <c r="AM119" i="1"/>
  <c r="AI119" i="1"/>
  <c r="AN119" i="1" s="1"/>
  <c r="AJ119" i="1"/>
  <c r="AO119" i="1" s="1"/>
  <c r="AF120" i="1"/>
  <c r="AK120" i="1" s="1"/>
  <c r="AG120" i="1"/>
  <c r="AL120" i="1" s="1"/>
  <c r="AH120" i="1"/>
  <c r="AM120" i="1" s="1"/>
  <c r="AI120" i="1"/>
  <c r="AN120" i="1" s="1"/>
  <c r="AJ120" i="1"/>
  <c r="AO120" i="1" s="1"/>
  <c r="AF121" i="1"/>
  <c r="AK121" i="1" s="1"/>
  <c r="AG121" i="1"/>
  <c r="AL121" i="1" s="1"/>
  <c r="AH121" i="1"/>
  <c r="AM121" i="1" s="1"/>
  <c r="AI121" i="1"/>
  <c r="AN121" i="1" s="1"/>
  <c r="AJ121" i="1"/>
  <c r="AO121" i="1" s="1"/>
  <c r="AF122" i="1"/>
  <c r="AK122" i="1" s="1"/>
  <c r="AG122" i="1"/>
  <c r="AL122" i="1" s="1"/>
  <c r="AH122" i="1"/>
  <c r="AM122" i="1" s="1"/>
  <c r="AI122" i="1"/>
  <c r="AN122" i="1" s="1"/>
  <c r="AJ122" i="1"/>
  <c r="AO122" i="1" s="1"/>
  <c r="AF123" i="1"/>
  <c r="AK123" i="1" s="1"/>
  <c r="AG123" i="1"/>
  <c r="AL123" i="1" s="1"/>
  <c r="AH123" i="1"/>
  <c r="AM123" i="1" s="1"/>
  <c r="AI123" i="1"/>
  <c r="AN123" i="1" s="1"/>
  <c r="AJ123" i="1"/>
  <c r="AO123" i="1" s="1"/>
  <c r="AF124" i="1"/>
  <c r="AK124" i="1" s="1"/>
  <c r="AG124" i="1"/>
  <c r="AL124" i="1" s="1"/>
  <c r="AH124" i="1"/>
  <c r="AM124" i="1" s="1"/>
  <c r="AI124" i="1"/>
  <c r="AN124" i="1" s="1"/>
  <c r="AJ124" i="1"/>
  <c r="AO124" i="1" s="1"/>
  <c r="AF125" i="1"/>
  <c r="AK125" i="1" s="1"/>
  <c r="AG125" i="1"/>
  <c r="AL125" i="1" s="1"/>
  <c r="AH125" i="1"/>
  <c r="AM125" i="1" s="1"/>
  <c r="AI125" i="1"/>
  <c r="AN125" i="1" s="1"/>
  <c r="AJ125" i="1"/>
  <c r="AO125" i="1" s="1"/>
  <c r="AF126" i="1"/>
  <c r="AK126" i="1" s="1"/>
  <c r="AG126" i="1"/>
  <c r="AL126" i="1" s="1"/>
  <c r="AH126" i="1"/>
  <c r="AM126" i="1" s="1"/>
  <c r="AI126" i="1"/>
  <c r="AN126" i="1" s="1"/>
  <c r="AJ126" i="1"/>
  <c r="AO126" i="1" s="1"/>
  <c r="AF127" i="1"/>
  <c r="AK127" i="1" s="1"/>
  <c r="AG127" i="1"/>
  <c r="AL127" i="1" s="1"/>
  <c r="AH127" i="1"/>
  <c r="AM127" i="1" s="1"/>
  <c r="AI127" i="1"/>
  <c r="AN127" i="1" s="1"/>
  <c r="AJ127" i="1"/>
  <c r="AO127" i="1" s="1"/>
  <c r="AF128" i="1"/>
  <c r="AK128" i="1" s="1"/>
  <c r="AG128" i="1"/>
  <c r="AL128" i="1" s="1"/>
  <c r="AH128" i="1"/>
  <c r="AM128" i="1" s="1"/>
  <c r="AI128" i="1"/>
  <c r="AN128" i="1" s="1"/>
  <c r="AJ128" i="1"/>
  <c r="AO128" i="1" s="1"/>
  <c r="AF129" i="1"/>
  <c r="AK129" i="1" s="1"/>
  <c r="AG129" i="1"/>
  <c r="AL129" i="1" s="1"/>
  <c r="AH129" i="1"/>
  <c r="AM129" i="1" s="1"/>
  <c r="AI129" i="1"/>
  <c r="AN129" i="1" s="1"/>
  <c r="AJ129" i="1"/>
  <c r="AO129" i="1" s="1"/>
  <c r="AF130" i="1"/>
  <c r="AK130" i="1" s="1"/>
  <c r="AG130" i="1"/>
  <c r="AL130" i="1" s="1"/>
  <c r="AH130" i="1"/>
  <c r="AM130" i="1" s="1"/>
  <c r="AI130" i="1"/>
  <c r="AN130" i="1" s="1"/>
  <c r="AJ130" i="1"/>
  <c r="AO130" i="1" s="1"/>
  <c r="AF131" i="1"/>
  <c r="AK131" i="1" s="1"/>
  <c r="AG131" i="1"/>
  <c r="AL131" i="1" s="1"/>
  <c r="AH131" i="1"/>
  <c r="AM131" i="1" s="1"/>
  <c r="AI131" i="1"/>
  <c r="AN131" i="1" s="1"/>
  <c r="AJ131" i="1"/>
  <c r="AO131" i="1" s="1"/>
  <c r="AF132" i="1"/>
  <c r="AK132" i="1" s="1"/>
  <c r="AG132" i="1"/>
  <c r="AL132" i="1" s="1"/>
  <c r="AH132" i="1"/>
  <c r="AM132" i="1" s="1"/>
  <c r="AI132" i="1"/>
  <c r="AN132" i="1" s="1"/>
  <c r="AJ132" i="1"/>
  <c r="AO132" i="1" s="1"/>
  <c r="AF133" i="1"/>
  <c r="AK133" i="1" s="1"/>
  <c r="AG133" i="1"/>
  <c r="AL133" i="1" s="1"/>
  <c r="AH133" i="1"/>
  <c r="AM133" i="1" s="1"/>
  <c r="AI133" i="1"/>
  <c r="AN133" i="1" s="1"/>
  <c r="AJ133" i="1"/>
  <c r="AO133" i="1" s="1"/>
  <c r="AF134" i="1"/>
  <c r="AK134" i="1" s="1"/>
  <c r="AG134" i="1"/>
  <c r="AL134" i="1" s="1"/>
  <c r="AH134" i="1"/>
  <c r="AM134" i="1" s="1"/>
  <c r="AI134" i="1"/>
  <c r="AN134" i="1" s="1"/>
  <c r="AJ134" i="1"/>
  <c r="AO134" i="1" s="1"/>
  <c r="AF135" i="1"/>
  <c r="AK135" i="1" s="1"/>
  <c r="AG135" i="1"/>
  <c r="AL135" i="1" s="1"/>
  <c r="AH135" i="1"/>
  <c r="AM135" i="1" s="1"/>
  <c r="AI135" i="1"/>
  <c r="AN135" i="1" s="1"/>
  <c r="AJ135" i="1"/>
  <c r="AO135" i="1" s="1"/>
  <c r="AF136" i="1"/>
  <c r="AK136" i="1" s="1"/>
  <c r="AG136" i="1"/>
  <c r="AL136" i="1" s="1"/>
  <c r="AH136" i="1"/>
  <c r="AM136" i="1" s="1"/>
  <c r="AI136" i="1"/>
  <c r="AN136" i="1" s="1"/>
  <c r="AJ136" i="1"/>
  <c r="AO136" i="1" s="1"/>
  <c r="AF137" i="1"/>
  <c r="AK137" i="1"/>
  <c r="AG137" i="1"/>
  <c r="AL137" i="1" s="1"/>
  <c r="AH137" i="1"/>
  <c r="AM137" i="1" s="1"/>
  <c r="AI137" i="1"/>
  <c r="AN137" i="1" s="1"/>
  <c r="AJ137" i="1"/>
  <c r="AO137" i="1" s="1"/>
  <c r="AF138" i="1"/>
  <c r="AK138" i="1" s="1"/>
  <c r="AG138" i="1"/>
  <c r="AL138" i="1" s="1"/>
  <c r="AH138" i="1"/>
  <c r="AM138" i="1" s="1"/>
  <c r="AI138" i="1"/>
  <c r="AN138" i="1" s="1"/>
  <c r="AJ138" i="1"/>
  <c r="AO138" i="1" s="1"/>
  <c r="AF139" i="1"/>
  <c r="AK139" i="1" s="1"/>
  <c r="AG139" i="1"/>
  <c r="AL139" i="1" s="1"/>
  <c r="AH139" i="1"/>
  <c r="AM139" i="1" s="1"/>
  <c r="AI139" i="1"/>
  <c r="AN139" i="1" s="1"/>
  <c r="AJ139" i="1"/>
  <c r="AO139" i="1" s="1"/>
  <c r="AF140" i="1"/>
  <c r="AK140" i="1" s="1"/>
  <c r="AG140" i="1"/>
  <c r="AL140" i="1" s="1"/>
  <c r="AH140" i="1"/>
  <c r="AM140" i="1" s="1"/>
  <c r="AI140" i="1"/>
  <c r="AN140" i="1" s="1"/>
  <c r="AJ140" i="1"/>
  <c r="AO140" i="1" s="1"/>
  <c r="AF141" i="1"/>
  <c r="AK141" i="1" s="1"/>
  <c r="AG141" i="1"/>
  <c r="AL141" i="1" s="1"/>
  <c r="AH141" i="1"/>
  <c r="AM141" i="1" s="1"/>
  <c r="AI141" i="1"/>
  <c r="AN141" i="1" s="1"/>
  <c r="AJ141" i="1"/>
  <c r="AO141" i="1" s="1"/>
  <c r="AF142" i="1"/>
  <c r="AK142" i="1" s="1"/>
  <c r="AG142" i="1"/>
  <c r="AL142" i="1" s="1"/>
  <c r="AH142" i="1"/>
  <c r="AM142" i="1" s="1"/>
  <c r="AI142" i="1"/>
  <c r="AN142" i="1" s="1"/>
  <c r="AJ142" i="1"/>
  <c r="AO142" i="1" s="1"/>
  <c r="AF143" i="1"/>
  <c r="AK143" i="1" s="1"/>
  <c r="AG143" i="1"/>
  <c r="AL143" i="1" s="1"/>
  <c r="AH143" i="1"/>
  <c r="AM143" i="1" s="1"/>
  <c r="AI143" i="1"/>
  <c r="AN143" i="1" s="1"/>
  <c r="AJ143" i="1"/>
  <c r="AO143" i="1" s="1"/>
  <c r="AF144" i="1"/>
  <c r="AK144" i="1" s="1"/>
  <c r="AG144" i="1"/>
  <c r="AL144" i="1" s="1"/>
  <c r="AH144" i="1"/>
  <c r="AM144" i="1" s="1"/>
  <c r="AI144" i="1"/>
  <c r="AN144" i="1" s="1"/>
  <c r="AJ144" i="1"/>
  <c r="AO144" i="1" s="1"/>
  <c r="AF145" i="1"/>
  <c r="AK145" i="1" s="1"/>
  <c r="AG145" i="1"/>
  <c r="AL145" i="1" s="1"/>
  <c r="AH145" i="1"/>
  <c r="AM145" i="1" s="1"/>
  <c r="AI145" i="1"/>
  <c r="AN145" i="1" s="1"/>
  <c r="AJ145" i="1"/>
  <c r="AO145" i="1" s="1"/>
  <c r="AF146" i="1"/>
  <c r="AK146" i="1" s="1"/>
  <c r="AG146" i="1"/>
  <c r="AL146" i="1" s="1"/>
  <c r="AH146" i="1"/>
  <c r="AM146" i="1" s="1"/>
  <c r="AI146" i="1"/>
  <c r="AN146" i="1" s="1"/>
  <c r="AJ146" i="1"/>
  <c r="AO146" i="1" s="1"/>
  <c r="AF147" i="1"/>
  <c r="AK147" i="1" s="1"/>
  <c r="AG147" i="1"/>
  <c r="AL147" i="1" s="1"/>
  <c r="AH147" i="1"/>
  <c r="AM147" i="1" s="1"/>
  <c r="AI147" i="1"/>
  <c r="AN147" i="1" s="1"/>
  <c r="AJ147" i="1"/>
  <c r="AO147" i="1" s="1"/>
  <c r="AF148" i="1"/>
  <c r="AK148" i="1" s="1"/>
  <c r="AG148" i="1"/>
  <c r="AL148" i="1" s="1"/>
  <c r="AH148" i="1"/>
  <c r="AM148" i="1" s="1"/>
  <c r="AI148" i="1"/>
  <c r="AN148" i="1" s="1"/>
  <c r="AJ148" i="1"/>
  <c r="AO148" i="1" s="1"/>
  <c r="AF149" i="1"/>
  <c r="AK149" i="1" s="1"/>
  <c r="AG149" i="1"/>
  <c r="AL149" i="1" s="1"/>
  <c r="AH149" i="1"/>
  <c r="AM149" i="1" s="1"/>
  <c r="AI149" i="1"/>
  <c r="AN149" i="1" s="1"/>
  <c r="AJ149" i="1"/>
  <c r="AO149" i="1" s="1"/>
  <c r="AF150" i="1"/>
  <c r="AK150" i="1" s="1"/>
  <c r="AG150" i="1"/>
  <c r="AL150" i="1" s="1"/>
  <c r="AH150" i="1"/>
  <c r="AM150" i="1" s="1"/>
  <c r="AI150" i="1"/>
  <c r="AN150" i="1" s="1"/>
  <c r="AJ150" i="1"/>
  <c r="AO150" i="1" s="1"/>
  <c r="AF151" i="1"/>
  <c r="AK151" i="1" s="1"/>
  <c r="AG151" i="1"/>
  <c r="AL151" i="1" s="1"/>
  <c r="AH151" i="1"/>
  <c r="AM151" i="1" s="1"/>
  <c r="AI151" i="1"/>
  <c r="AN151" i="1" s="1"/>
  <c r="AJ151" i="1"/>
  <c r="AO151" i="1" s="1"/>
  <c r="AF152" i="1"/>
  <c r="AK152" i="1" s="1"/>
  <c r="AG152" i="1"/>
  <c r="AL152" i="1" s="1"/>
  <c r="AH152" i="1"/>
  <c r="AM152" i="1" s="1"/>
  <c r="AI152" i="1"/>
  <c r="AN152" i="1" s="1"/>
  <c r="AJ152" i="1"/>
  <c r="AO152" i="1" s="1"/>
  <c r="AF153" i="1"/>
  <c r="AK153" i="1" s="1"/>
  <c r="AG153" i="1"/>
  <c r="AL153" i="1" s="1"/>
  <c r="AH153" i="1"/>
  <c r="AM153" i="1" s="1"/>
  <c r="AI153" i="1"/>
  <c r="AN153" i="1" s="1"/>
  <c r="AJ153" i="1"/>
  <c r="AO153" i="1" s="1"/>
  <c r="AF154" i="1"/>
  <c r="AK154" i="1" s="1"/>
  <c r="AG154" i="1"/>
  <c r="AL154" i="1" s="1"/>
  <c r="AH154" i="1"/>
  <c r="AM154" i="1" s="1"/>
  <c r="AI154" i="1"/>
  <c r="AN154" i="1" s="1"/>
  <c r="AJ154" i="1"/>
  <c r="AO154" i="1" s="1"/>
  <c r="AF155" i="1"/>
  <c r="AK155" i="1" s="1"/>
  <c r="AG155" i="1"/>
  <c r="AL155" i="1" s="1"/>
  <c r="AH155" i="1"/>
  <c r="AM155" i="1" s="1"/>
  <c r="AI155" i="1"/>
  <c r="AN155" i="1" s="1"/>
  <c r="AJ155" i="1"/>
  <c r="AO155" i="1" s="1"/>
  <c r="AF156" i="1"/>
  <c r="AK156" i="1" s="1"/>
  <c r="AG156" i="1"/>
  <c r="AL156" i="1" s="1"/>
  <c r="AH156" i="1"/>
  <c r="AM156" i="1" s="1"/>
  <c r="AI156" i="1"/>
  <c r="AN156" i="1" s="1"/>
  <c r="AJ156" i="1"/>
  <c r="AO156" i="1" s="1"/>
  <c r="AF157" i="1"/>
  <c r="AK157" i="1" s="1"/>
  <c r="AG157" i="1"/>
  <c r="AL157" i="1" s="1"/>
  <c r="AH157" i="1"/>
  <c r="AM157" i="1" s="1"/>
  <c r="AI157" i="1"/>
  <c r="AN157" i="1" s="1"/>
  <c r="AJ157" i="1"/>
  <c r="AO157" i="1" s="1"/>
  <c r="AF158" i="1"/>
  <c r="AK158" i="1" s="1"/>
  <c r="AG158" i="1"/>
  <c r="AL158" i="1" s="1"/>
  <c r="AH158" i="1"/>
  <c r="AM158" i="1" s="1"/>
  <c r="AI158" i="1"/>
  <c r="AN158" i="1" s="1"/>
  <c r="AJ158" i="1"/>
  <c r="AO158" i="1" s="1"/>
  <c r="AF159" i="1"/>
  <c r="AK159" i="1" s="1"/>
  <c r="AG159" i="1"/>
  <c r="AL159" i="1" s="1"/>
  <c r="AH159" i="1"/>
  <c r="AM159" i="1" s="1"/>
  <c r="AI159" i="1"/>
  <c r="AN159" i="1" s="1"/>
  <c r="AJ159" i="1"/>
  <c r="AO159" i="1" s="1"/>
  <c r="AF160" i="1"/>
  <c r="AK160" i="1" s="1"/>
  <c r="AG160" i="1"/>
  <c r="AL160" i="1" s="1"/>
  <c r="AH160" i="1"/>
  <c r="AM160" i="1" s="1"/>
  <c r="AI160" i="1"/>
  <c r="AN160" i="1" s="1"/>
  <c r="AJ160" i="1"/>
  <c r="AO160" i="1" s="1"/>
  <c r="AF161" i="1"/>
  <c r="AK161" i="1" s="1"/>
  <c r="AG161" i="1"/>
  <c r="AL161" i="1" s="1"/>
  <c r="AH161" i="1"/>
  <c r="AM161" i="1" s="1"/>
  <c r="AI161" i="1"/>
  <c r="AN161" i="1" s="1"/>
  <c r="AJ161" i="1"/>
  <c r="AO161" i="1" s="1"/>
  <c r="AF162" i="1"/>
  <c r="AK162" i="1" s="1"/>
  <c r="AG162" i="1"/>
  <c r="AL162" i="1" s="1"/>
  <c r="AH162" i="1"/>
  <c r="AM162" i="1" s="1"/>
  <c r="AI162" i="1"/>
  <c r="AN162" i="1" s="1"/>
  <c r="AJ162" i="1"/>
  <c r="AO162" i="1" s="1"/>
  <c r="AF163" i="1"/>
  <c r="AK163" i="1" s="1"/>
  <c r="AG163" i="1"/>
  <c r="AL163" i="1" s="1"/>
  <c r="AH163" i="1"/>
  <c r="AM163" i="1" s="1"/>
  <c r="AI163" i="1"/>
  <c r="AN163" i="1" s="1"/>
  <c r="AJ163" i="1"/>
  <c r="AO163" i="1" s="1"/>
  <c r="AF164" i="1"/>
  <c r="AK164" i="1" s="1"/>
  <c r="AG164" i="1"/>
  <c r="AL164" i="1" s="1"/>
  <c r="AH164" i="1"/>
  <c r="AM164" i="1" s="1"/>
  <c r="AI164" i="1"/>
  <c r="AN164" i="1" s="1"/>
  <c r="AJ164" i="1"/>
  <c r="AO164" i="1" s="1"/>
  <c r="AF165" i="1"/>
  <c r="AK165" i="1" s="1"/>
  <c r="AG165" i="1"/>
  <c r="AL165" i="1" s="1"/>
  <c r="AH165" i="1"/>
  <c r="AM165" i="1" s="1"/>
  <c r="AI165" i="1"/>
  <c r="AN165" i="1" s="1"/>
  <c r="AJ165" i="1"/>
  <c r="AO165" i="1" s="1"/>
  <c r="AF166" i="1"/>
  <c r="AK166" i="1" s="1"/>
  <c r="AG166" i="1"/>
  <c r="AL166" i="1" s="1"/>
  <c r="AH166" i="1"/>
  <c r="AM166" i="1" s="1"/>
  <c r="AI166" i="1"/>
  <c r="AN166" i="1" s="1"/>
  <c r="AJ166" i="1"/>
  <c r="AO166" i="1" s="1"/>
  <c r="AF167" i="1"/>
  <c r="AK167" i="1" s="1"/>
  <c r="AG167" i="1"/>
  <c r="AL167" i="1" s="1"/>
  <c r="AH167" i="1"/>
  <c r="AM167" i="1" s="1"/>
  <c r="AI167" i="1"/>
  <c r="AN167" i="1" s="1"/>
  <c r="AJ167" i="1"/>
  <c r="AO167" i="1" s="1"/>
  <c r="AF168" i="1"/>
  <c r="AK168" i="1" s="1"/>
  <c r="AG168" i="1"/>
  <c r="AL168" i="1" s="1"/>
  <c r="AH168" i="1"/>
  <c r="AM168" i="1" s="1"/>
  <c r="AI168" i="1"/>
  <c r="AN168" i="1" s="1"/>
  <c r="AJ168" i="1"/>
  <c r="AO168" i="1" s="1"/>
  <c r="AF169" i="1"/>
  <c r="AK169" i="1" s="1"/>
  <c r="AG169" i="1"/>
  <c r="AL169" i="1" s="1"/>
  <c r="AH169" i="1"/>
  <c r="AM169" i="1" s="1"/>
  <c r="AI169" i="1"/>
  <c r="AN169" i="1" s="1"/>
  <c r="AJ169" i="1"/>
  <c r="AO169" i="1" s="1"/>
  <c r="AF170" i="1"/>
  <c r="AK170" i="1" s="1"/>
  <c r="AG170" i="1"/>
  <c r="AL170" i="1" s="1"/>
  <c r="AH170" i="1"/>
  <c r="AM170" i="1" s="1"/>
  <c r="AI170" i="1"/>
  <c r="AN170" i="1" s="1"/>
  <c r="AJ170" i="1"/>
  <c r="AO170" i="1" s="1"/>
  <c r="AF171" i="1"/>
  <c r="AK171" i="1" s="1"/>
  <c r="AG171" i="1"/>
  <c r="AL171" i="1" s="1"/>
  <c r="AH171" i="1"/>
  <c r="AM171" i="1" s="1"/>
  <c r="AI171" i="1"/>
  <c r="AN171" i="1" s="1"/>
  <c r="AJ171" i="1"/>
  <c r="AO171" i="1" s="1"/>
  <c r="AF172" i="1"/>
  <c r="AK172" i="1" s="1"/>
  <c r="AG172" i="1"/>
  <c r="AL172" i="1" s="1"/>
  <c r="AH172" i="1"/>
  <c r="AM172" i="1" s="1"/>
  <c r="AI172" i="1"/>
  <c r="AN172" i="1" s="1"/>
  <c r="AJ172" i="1"/>
  <c r="AO172" i="1" s="1"/>
  <c r="AF173" i="1"/>
  <c r="AK173" i="1" s="1"/>
  <c r="AG173" i="1"/>
  <c r="AL173" i="1" s="1"/>
  <c r="AH173" i="1"/>
  <c r="AM173" i="1" s="1"/>
  <c r="AI173" i="1"/>
  <c r="AN173" i="1" s="1"/>
  <c r="AJ173" i="1"/>
  <c r="AO173" i="1" s="1"/>
  <c r="AF174" i="1"/>
  <c r="AK174" i="1" s="1"/>
  <c r="AG174" i="1"/>
  <c r="AL174" i="1" s="1"/>
  <c r="AH174" i="1"/>
  <c r="AM174" i="1" s="1"/>
  <c r="AI174" i="1"/>
  <c r="AN174" i="1" s="1"/>
  <c r="AJ174" i="1"/>
  <c r="AO174" i="1" s="1"/>
  <c r="AF175" i="1"/>
  <c r="AK175" i="1" s="1"/>
  <c r="AG175" i="1"/>
  <c r="AL175" i="1" s="1"/>
  <c r="AH175" i="1"/>
  <c r="AM175" i="1" s="1"/>
  <c r="AI175" i="1"/>
  <c r="AN175" i="1" s="1"/>
  <c r="AJ175" i="1"/>
  <c r="AO175" i="1" s="1"/>
  <c r="AF176" i="1"/>
  <c r="AK176" i="1" s="1"/>
  <c r="AG176" i="1"/>
  <c r="AL176" i="1" s="1"/>
  <c r="AH176" i="1"/>
  <c r="AM176" i="1" s="1"/>
  <c r="AI176" i="1"/>
  <c r="AN176" i="1" s="1"/>
  <c r="AJ176" i="1"/>
  <c r="AO176" i="1" s="1"/>
  <c r="AF177" i="1"/>
  <c r="AK177" i="1" s="1"/>
  <c r="AG177" i="1"/>
  <c r="AL177" i="1" s="1"/>
  <c r="AH177" i="1"/>
  <c r="AM177" i="1" s="1"/>
  <c r="AI177" i="1"/>
  <c r="AN177" i="1" s="1"/>
  <c r="AJ177" i="1"/>
  <c r="AO177" i="1" s="1"/>
  <c r="AF178" i="1"/>
  <c r="AK178" i="1" s="1"/>
  <c r="AG178" i="1"/>
  <c r="AL178" i="1" s="1"/>
  <c r="AH178" i="1"/>
  <c r="AM178" i="1" s="1"/>
  <c r="AI178" i="1"/>
  <c r="AN178" i="1" s="1"/>
  <c r="AJ178" i="1"/>
  <c r="AO178" i="1" s="1"/>
  <c r="AF179" i="1"/>
  <c r="AK179" i="1" s="1"/>
  <c r="AG179" i="1"/>
  <c r="AL179" i="1" s="1"/>
  <c r="AH179" i="1"/>
  <c r="AM179" i="1" s="1"/>
  <c r="AI179" i="1"/>
  <c r="AN179" i="1" s="1"/>
  <c r="AJ179" i="1"/>
  <c r="AO179" i="1" s="1"/>
  <c r="AF180" i="1"/>
  <c r="AK180" i="1" s="1"/>
  <c r="AG180" i="1"/>
  <c r="AL180" i="1" s="1"/>
  <c r="AH180" i="1"/>
  <c r="AM180" i="1" s="1"/>
  <c r="AI180" i="1"/>
  <c r="AN180" i="1" s="1"/>
  <c r="AJ180" i="1"/>
  <c r="AO180" i="1" s="1"/>
  <c r="AF181" i="1"/>
  <c r="AK181" i="1" s="1"/>
  <c r="AG181" i="1"/>
  <c r="AL181" i="1" s="1"/>
  <c r="AH181" i="1"/>
  <c r="AM181" i="1" s="1"/>
  <c r="AI181" i="1"/>
  <c r="AN181" i="1" s="1"/>
  <c r="AJ181" i="1"/>
  <c r="AO181" i="1" s="1"/>
  <c r="AF182" i="1"/>
  <c r="AK182" i="1" s="1"/>
  <c r="AG182" i="1"/>
  <c r="AL182" i="1" s="1"/>
  <c r="AH182" i="1"/>
  <c r="AM182" i="1" s="1"/>
  <c r="AI182" i="1"/>
  <c r="AN182" i="1" s="1"/>
  <c r="AJ182" i="1"/>
  <c r="AO182" i="1" s="1"/>
  <c r="AF183" i="1"/>
  <c r="AK183" i="1" s="1"/>
  <c r="AG183" i="1"/>
  <c r="AL183" i="1" s="1"/>
  <c r="AH183" i="1"/>
  <c r="AM183" i="1" s="1"/>
  <c r="AI183" i="1"/>
  <c r="AN183" i="1" s="1"/>
  <c r="AJ183" i="1"/>
  <c r="AO183" i="1" s="1"/>
  <c r="AF184" i="1"/>
  <c r="AK184" i="1" s="1"/>
  <c r="AG184" i="1"/>
  <c r="AL184" i="1" s="1"/>
  <c r="AH184" i="1"/>
  <c r="AM184" i="1" s="1"/>
  <c r="AI184" i="1"/>
  <c r="AN184" i="1" s="1"/>
  <c r="AJ184" i="1"/>
  <c r="AO184" i="1" s="1"/>
  <c r="AF185" i="1"/>
  <c r="AK185" i="1" s="1"/>
  <c r="AG185" i="1"/>
  <c r="AL185" i="1" s="1"/>
  <c r="AH185" i="1"/>
  <c r="AM185" i="1" s="1"/>
  <c r="AI185" i="1"/>
  <c r="AN185" i="1" s="1"/>
  <c r="AJ185" i="1"/>
  <c r="AO185" i="1" s="1"/>
  <c r="AF186" i="1"/>
  <c r="AK186" i="1" s="1"/>
  <c r="AG186" i="1"/>
  <c r="AL186" i="1" s="1"/>
  <c r="AH186" i="1"/>
  <c r="AM186" i="1" s="1"/>
  <c r="AI186" i="1"/>
  <c r="AN186" i="1" s="1"/>
  <c r="AJ186" i="1"/>
  <c r="AO186" i="1" s="1"/>
  <c r="AF187" i="1"/>
  <c r="AK187" i="1" s="1"/>
  <c r="AG187" i="1"/>
  <c r="AL187" i="1" s="1"/>
  <c r="AH187" i="1"/>
  <c r="AM187" i="1" s="1"/>
  <c r="AI187" i="1"/>
  <c r="AN187" i="1" s="1"/>
  <c r="AJ187" i="1"/>
  <c r="AO187" i="1" s="1"/>
  <c r="AF188" i="1"/>
  <c r="AK188" i="1" s="1"/>
  <c r="AG188" i="1"/>
  <c r="AL188" i="1" s="1"/>
  <c r="AH188" i="1"/>
  <c r="AM188" i="1" s="1"/>
  <c r="AI188" i="1"/>
  <c r="AN188" i="1" s="1"/>
  <c r="AJ188" i="1"/>
  <c r="AO188" i="1" s="1"/>
  <c r="AF189" i="1"/>
  <c r="AK189" i="1" s="1"/>
  <c r="AG189" i="1"/>
  <c r="AL189" i="1" s="1"/>
  <c r="AH189" i="1"/>
  <c r="AM189" i="1" s="1"/>
  <c r="AI189" i="1"/>
  <c r="AN189" i="1" s="1"/>
  <c r="AJ189" i="1"/>
  <c r="AO189" i="1" s="1"/>
  <c r="AF190" i="1"/>
  <c r="AK190" i="1" s="1"/>
  <c r="AG190" i="1"/>
  <c r="AL190" i="1" s="1"/>
  <c r="AH190" i="1"/>
  <c r="AM190" i="1" s="1"/>
  <c r="AI190" i="1"/>
  <c r="AN190" i="1" s="1"/>
  <c r="AJ190" i="1"/>
  <c r="AO190" i="1" s="1"/>
  <c r="AF191" i="1"/>
  <c r="AK191" i="1" s="1"/>
  <c r="AG191" i="1"/>
  <c r="AL191" i="1" s="1"/>
  <c r="AH191" i="1"/>
  <c r="AM191" i="1" s="1"/>
  <c r="AI191" i="1"/>
  <c r="AN191" i="1" s="1"/>
  <c r="AJ191" i="1"/>
  <c r="AO191" i="1" s="1"/>
  <c r="AF192" i="1"/>
  <c r="AK192" i="1" s="1"/>
  <c r="AG192" i="1"/>
  <c r="AL192" i="1" s="1"/>
  <c r="AH192" i="1"/>
  <c r="AM192" i="1" s="1"/>
  <c r="AI192" i="1"/>
  <c r="AN192" i="1" s="1"/>
  <c r="AJ192" i="1"/>
  <c r="AO192" i="1" s="1"/>
  <c r="AF193" i="1"/>
  <c r="AK193" i="1" s="1"/>
  <c r="AG193" i="1"/>
  <c r="AL193" i="1" s="1"/>
  <c r="AH193" i="1"/>
  <c r="AM193" i="1" s="1"/>
  <c r="AI193" i="1"/>
  <c r="AN193" i="1" s="1"/>
  <c r="AJ193" i="1"/>
  <c r="AO193" i="1" s="1"/>
  <c r="AF194" i="1"/>
  <c r="AK194" i="1" s="1"/>
  <c r="AG194" i="1"/>
  <c r="AL194" i="1" s="1"/>
  <c r="AH194" i="1"/>
  <c r="AM194" i="1" s="1"/>
  <c r="AI194" i="1"/>
  <c r="AN194" i="1" s="1"/>
  <c r="AJ194" i="1"/>
  <c r="AO194" i="1" s="1"/>
  <c r="AF195" i="1"/>
  <c r="AK195" i="1" s="1"/>
  <c r="AG195" i="1"/>
  <c r="AL195" i="1" s="1"/>
  <c r="AH195" i="1"/>
  <c r="AM195" i="1" s="1"/>
  <c r="AI195" i="1"/>
  <c r="AN195" i="1" s="1"/>
  <c r="AJ195" i="1"/>
  <c r="AO195" i="1" s="1"/>
  <c r="AF196" i="1"/>
  <c r="AK196" i="1" s="1"/>
  <c r="AG196" i="1"/>
  <c r="AL196" i="1" s="1"/>
  <c r="AH196" i="1"/>
  <c r="AM196" i="1" s="1"/>
  <c r="AI196" i="1"/>
  <c r="AN196" i="1" s="1"/>
  <c r="AJ196" i="1"/>
  <c r="AO196" i="1" s="1"/>
  <c r="AF197" i="1"/>
  <c r="AK197" i="1" s="1"/>
  <c r="AG197" i="1"/>
  <c r="AL197" i="1" s="1"/>
  <c r="AH197" i="1"/>
  <c r="AM197" i="1" s="1"/>
  <c r="AI197" i="1"/>
  <c r="AN197" i="1" s="1"/>
  <c r="AJ197" i="1"/>
  <c r="AO197" i="1" s="1"/>
  <c r="AF198" i="1"/>
  <c r="AK198" i="1" s="1"/>
  <c r="AG198" i="1"/>
  <c r="AL198" i="1" s="1"/>
  <c r="AH198" i="1"/>
  <c r="AM198" i="1" s="1"/>
  <c r="AI198" i="1"/>
  <c r="AN198" i="1" s="1"/>
  <c r="AJ198" i="1"/>
  <c r="AO198" i="1" s="1"/>
  <c r="AF199" i="1"/>
  <c r="AK199" i="1" s="1"/>
  <c r="AG199" i="1"/>
  <c r="AL199" i="1" s="1"/>
  <c r="AH199" i="1"/>
  <c r="AM199" i="1" s="1"/>
  <c r="AI199" i="1"/>
  <c r="AN199" i="1" s="1"/>
  <c r="AJ199" i="1"/>
  <c r="AO199" i="1" s="1"/>
  <c r="AF200" i="1"/>
  <c r="AK200" i="1" s="1"/>
  <c r="AG200" i="1"/>
  <c r="AL200" i="1" s="1"/>
  <c r="AH200" i="1"/>
  <c r="AM200" i="1" s="1"/>
  <c r="AI200" i="1"/>
  <c r="AN200" i="1" s="1"/>
  <c r="AJ200" i="1"/>
  <c r="AO200" i="1" s="1"/>
  <c r="AF201" i="1"/>
  <c r="AK201" i="1" s="1"/>
  <c r="AG201" i="1"/>
  <c r="AL201" i="1" s="1"/>
  <c r="AH201" i="1"/>
  <c r="AM201" i="1" s="1"/>
  <c r="AI201" i="1"/>
  <c r="AN201" i="1" s="1"/>
  <c r="AJ201" i="1"/>
  <c r="AO201" i="1" s="1"/>
  <c r="AF202" i="1"/>
  <c r="AK202" i="1" s="1"/>
  <c r="AG202" i="1"/>
  <c r="AL202" i="1" s="1"/>
  <c r="AH202" i="1"/>
  <c r="AM202" i="1" s="1"/>
  <c r="AI202" i="1"/>
  <c r="AN202" i="1" s="1"/>
  <c r="AJ202" i="1"/>
  <c r="AO202" i="1" s="1"/>
  <c r="AF203" i="1"/>
  <c r="AK203" i="1" s="1"/>
  <c r="AG203" i="1"/>
  <c r="AL203" i="1" s="1"/>
  <c r="AH203" i="1"/>
  <c r="AM203" i="1" s="1"/>
  <c r="AI203" i="1"/>
  <c r="AN203" i="1" s="1"/>
  <c r="AJ203" i="1"/>
  <c r="AO203" i="1" s="1"/>
  <c r="AF204" i="1"/>
  <c r="AK204" i="1" s="1"/>
  <c r="AG204" i="1"/>
  <c r="AL204" i="1" s="1"/>
  <c r="AH204" i="1"/>
  <c r="AM204" i="1" s="1"/>
  <c r="AI204" i="1"/>
  <c r="AN204" i="1" s="1"/>
  <c r="AJ204" i="1"/>
  <c r="AO204" i="1" s="1"/>
  <c r="AF205" i="1"/>
  <c r="AK205" i="1" s="1"/>
  <c r="AG205" i="1"/>
  <c r="AL205" i="1" s="1"/>
  <c r="AH205" i="1"/>
  <c r="AM205" i="1" s="1"/>
  <c r="AI205" i="1"/>
  <c r="AN205" i="1" s="1"/>
  <c r="AJ205" i="1"/>
  <c r="AO205" i="1" s="1"/>
  <c r="AF206" i="1"/>
  <c r="AK206" i="1" s="1"/>
  <c r="AG206" i="1"/>
  <c r="AL206" i="1" s="1"/>
  <c r="AH206" i="1"/>
  <c r="AM206" i="1" s="1"/>
  <c r="AI206" i="1"/>
  <c r="AN206" i="1" s="1"/>
  <c r="AJ206" i="1"/>
  <c r="AO206" i="1" s="1"/>
  <c r="AF207" i="1"/>
  <c r="AK207" i="1" s="1"/>
  <c r="AG207" i="1"/>
  <c r="AL207" i="1" s="1"/>
  <c r="AH207" i="1"/>
  <c r="AM207" i="1" s="1"/>
  <c r="AI207" i="1"/>
  <c r="AN207" i="1" s="1"/>
  <c r="AJ207" i="1"/>
  <c r="AO207" i="1" s="1"/>
  <c r="AF208" i="1"/>
  <c r="AK208" i="1" s="1"/>
  <c r="AG208" i="1"/>
  <c r="AL208" i="1" s="1"/>
  <c r="AH208" i="1"/>
  <c r="AM208" i="1" s="1"/>
  <c r="AI208" i="1"/>
  <c r="AN208" i="1" s="1"/>
  <c r="AJ208" i="1"/>
  <c r="AO208" i="1" s="1"/>
  <c r="AF209" i="1"/>
  <c r="AK209" i="1" s="1"/>
  <c r="AG209" i="1"/>
  <c r="AL209" i="1" s="1"/>
  <c r="AH209" i="1"/>
  <c r="AM209" i="1" s="1"/>
  <c r="AI209" i="1"/>
  <c r="AN209" i="1" s="1"/>
  <c r="AJ209" i="1"/>
  <c r="AO209" i="1" s="1"/>
  <c r="AF210" i="1"/>
  <c r="AK210" i="1" s="1"/>
  <c r="AG210" i="1"/>
  <c r="AL210" i="1" s="1"/>
  <c r="AH210" i="1"/>
  <c r="AM210" i="1" s="1"/>
  <c r="AI210" i="1"/>
  <c r="AN210" i="1" s="1"/>
  <c r="AJ210" i="1"/>
  <c r="AO210" i="1" s="1"/>
  <c r="AF211" i="1"/>
  <c r="AK211" i="1" s="1"/>
  <c r="AG211" i="1"/>
  <c r="AL211" i="1" s="1"/>
  <c r="AH211" i="1"/>
  <c r="AM211" i="1" s="1"/>
  <c r="AI211" i="1"/>
  <c r="AN211" i="1" s="1"/>
  <c r="AJ211" i="1"/>
  <c r="AO211" i="1" s="1"/>
  <c r="AF212" i="1"/>
  <c r="AK212" i="1" s="1"/>
  <c r="AG212" i="1"/>
  <c r="AL212" i="1" s="1"/>
  <c r="AH212" i="1"/>
  <c r="AM212" i="1" s="1"/>
  <c r="AI212" i="1"/>
  <c r="AN212" i="1" s="1"/>
  <c r="AJ212" i="1"/>
  <c r="AO212" i="1" s="1"/>
  <c r="AF213" i="1"/>
  <c r="AK213" i="1" s="1"/>
  <c r="AG213" i="1"/>
  <c r="AL213" i="1" s="1"/>
  <c r="AH213" i="1"/>
  <c r="AM213" i="1" s="1"/>
  <c r="AI213" i="1"/>
  <c r="AN213" i="1" s="1"/>
  <c r="AJ213" i="1"/>
  <c r="AO213" i="1" s="1"/>
  <c r="AF214" i="1"/>
  <c r="AK214" i="1" s="1"/>
  <c r="AG214" i="1"/>
  <c r="AL214" i="1" s="1"/>
  <c r="AH214" i="1"/>
  <c r="AM214" i="1" s="1"/>
  <c r="AI214" i="1"/>
  <c r="AN214" i="1" s="1"/>
  <c r="AJ214" i="1"/>
  <c r="AO214" i="1" s="1"/>
  <c r="AF215" i="1"/>
  <c r="AK215" i="1" s="1"/>
  <c r="AG215" i="1"/>
  <c r="AL215" i="1" s="1"/>
  <c r="AH215" i="1"/>
  <c r="AM215" i="1" s="1"/>
  <c r="AI215" i="1"/>
  <c r="AN215" i="1" s="1"/>
  <c r="AJ215" i="1"/>
  <c r="AO215" i="1" s="1"/>
  <c r="AF216" i="1"/>
  <c r="AK216" i="1"/>
  <c r="AG216" i="1"/>
  <c r="AL216" i="1" s="1"/>
  <c r="AH216" i="1"/>
  <c r="AM216" i="1" s="1"/>
  <c r="AI216" i="1"/>
  <c r="AN216" i="1" s="1"/>
  <c r="AJ216" i="1"/>
  <c r="AO216" i="1" s="1"/>
  <c r="AF217" i="1"/>
  <c r="AK217" i="1" s="1"/>
  <c r="AG217" i="1"/>
  <c r="AL217" i="1" s="1"/>
  <c r="AH217" i="1"/>
  <c r="AM217" i="1" s="1"/>
  <c r="AI217" i="1"/>
  <c r="AN217" i="1" s="1"/>
  <c r="AJ217" i="1"/>
  <c r="AO217" i="1" s="1"/>
  <c r="AF218" i="1"/>
  <c r="AK218" i="1" s="1"/>
  <c r="AG218" i="1"/>
  <c r="AL218" i="1" s="1"/>
  <c r="AH218" i="1"/>
  <c r="AM218" i="1" s="1"/>
  <c r="AI218" i="1"/>
  <c r="AN218" i="1" s="1"/>
  <c r="AJ218" i="1"/>
  <c r="AO218" i="1" s="1"/>
  <c r="AF219" i="1"/>
  <c r="AK219" i="1" s="1"/>
  <c r="AG219" i="1"/>
  <c r="AL219" i="1" s="1"/>
  <c r="AH219" i="1"/>
  <c r="AM219" i="1" s="1"/>
  <c r="AI219" i="1"/>
  <c r="AN219" i="1" s="1"/>
  <c r="AJ219" i="1"/>
  <c r="AO219" i="1" s="1"/>
  <c r="AF220" i="1"/>
  <c r="AK220" i="1" s="1"/>
  <c r="AG220" i="1"/>
  <c r="AL220" i="1" s="1"/>
  <c r="AH220" i="1"/>
  <c r="AM220" i="1" s="1"/>
  <c r="AI220" i="1"/>
  <c r="AN220" i="1" s="1"/>
  <c r="AJ220" i="1"/>
  <c r="AO220" i="1" s="1"/>
  <c r="AF221" i="1"/>
  <c r="AK221" i="1" s="1"/>
  <c r="AG221" i="1"/>
  <c r="AL221" i="1" s="1"/>
  <c r="AH221" i="1"/>
  <c r="AM221" i="1" s="1"/>
  <c r="AI221" i="1"/>
  <c r="AN221" i="1" s="1"/>
  <c r="AJ221" i="1"/>
  <c r="AO221" i="1" s="1"/>
  <c r="AF222" i="1"/>
  <c r="AK222" i="1" s="1"/>
  <c r="AG222" i="1"/>
  <c r="AL222" i="1" s="1"/>
  <c r="AH222" i="1"/>
  <c r="AM222" i="1" s="1"/>
  <c r="AI222" i="1"/>
  <c r="AN222" i="1" s="1"/>
  <c r="AJ222" i="1"/>
  <c r="AO222" i="1" s="1"/>
  <c r="AF223" i="1"/>
  <c r="AK223" i="1" s="1"/>
  <c r="AG223" i="1"/>
  <c r="AL223" i="1" s="1"/>
  <c r="AH223" i="1"/>
  <c r="AM223" i="1" s="1"/>
  <c r="AI223" i="1"/>
  <c r="AN223" i="1" s="1"/>
  <c r="AJ223" i="1"/>
  <c r="AO223" i="1" s="1"/>
  <c r="AF224" i="1"/>
  <c r="AK224" i="1" s="1"/>
  <c r="AG224" i="1"/>
  <c r="AL224" i="1" s="1"/>
  <c r="AH224" i="1"/>
  <c r="AM224" i="1" s="1"/>
  <c r="AI224" i="1"/>
  <c r="AN224" i="1" s="1"/>
  <c r="AJ224" i="1"/>
  <c r="AO224" i="1" s="1"/>
  <c r="AF225" i="1"/>
  <c r="AK225" i="1" s="1"/>
  <c r="AG225" i="1"/>
  <c r="AL225" i="1" s="1"/>
  <c r="AH225" i="1"/>
  <c r="AM225" i="1" s="1"/>
  <c r="AI225" i="1"/>
  <c r="AN225" i="1" s="1"/>
  <c r="AJ225" i="1"/>
  <c r="AO225" i="1" s="1"/>
  <c r="AF226" i="1"/>
  <c r="AK226" i="1" s="1"/>
  <c r="AG226" i="1"/>
  <c r="AL226" i="1" s="1"/>
  <c r="AH226" i="1"/>
  <c r="AM226" i="1" s="1"/>
  <c r="AI226" i="1"/>
  <c r="AN226" i="1" s="1"/>
  <c r="AJ226" i="1"/>
  <c r="AO226" i="1" s="1"/>
  <c r="AF227" i="1"/>
  <c r="AK227" i="1" s="1"/>
  <c r="AG227" i="1"/>
  <c r="AL227" i="1" s="1"/>
  <c r="AH227" i="1"/>
  <c r="AM227" i="1" s="1"/>
  <c r="AI227" i="1"/>
  <c r="AN227" i="1" s="1"/>
  <c r="AJ227" i="1"/>
  <c r="AO227" i="1" s="1"/>
  <c r="AF228" i="1"/>
  <c r="AK228" i="1" s="1"/>
  <c r="AG228" i="1"/>
  <c r="AL228" i="1" s="1"/>
  <c r="AH228" i="1"/>
  <c r="AM228" i="1" s="1"/>
  <c r="AI228" i="1"/>
  <c r="AN228" i="1" s="1"/>
  <c r="AJ228" i="1"/>
  <c r="AO228" i="1" s="1"/>
  <c r="AF229" i="1"/>
  <c r="AK229" i="1" s="1"/>
  <c r="AG229" i="1"/>
  <c r="AL229" i="1" s="1"/>
  <c r="AH229" i="1"/>
  <c r="AM229" i="1" s="1"/>
  <c r="AI229" i="1"/>
  <c r="AN229" i="1" s="1"/>
  <c r="AJ229" i="1"/>
  <c r="AO229" i="1" s="1"/>
  <c r="AF230" i="1"/>
  <c r="AK230" i="1" s="1"/>
  <c r="AG230" i="1"/>
  <c r="AL230" i="1" s="1"/>
  <c r="AH230" i="1"/>
  <c r="AM230" i="1" s="1"/>
  <c r="AI230" i="1"/>
  <c r="AN230" i="1" s="1"/>
  <c r="AJ230" i="1"/>
  <c r="AO230" i="1" s="1"/>
  <c r="AF231" i="1"/>
  <c r="AK231" i="1" s="1"/>
  <c r="AG231" i="1"/>
  <c r="AL231" i="1" s="1"/>
  <c r="AH231" i="1"/>
  <c r="AM231" i="1" s="1"/>
  <c r="AI231" i="1"/>
  <c r="AN231" i="1" s="1"/>
  <c r="AJ231" i="1"/>
  <c r="AO231" i="1" s="1"/>
  <c r="AF232" i="1"/>
  <c r="AK232" i="1" s="1"/>
  <c r="AG232" i="1"/>
  <c r="AL232" i="1" s="1"/>
  <c r="AH232" i="1"/>
  <c r="AM232" i="1" s="1"/>
  <c r="AI232" i="1"/>
  <c r="AN232" i="1" s="1"/>
  <c r="AJ232" i="1"/>
  <c r="AO232" i="1" s="1"/>
  <c r="AF233" i="1"/>
  <c r="AK233" i="1" s="1"/>
  <c r="AG233" i="1"/>
  <c r="AL233" i="1" s="1"/>
  <c r="AH233" i="1"/>
  <c r="AM233" i="1" s="1"/>
  <c r="AI233" i="1"/>
  <c r="AN233" i="1" s="1"/>
  <c r="AJ233" i="1"/>
  <c r="AO233" i="1" s="1"/>
  <c r="AF234" i="1"/>
  <c r="AK234" i="1" s="1"/>
  <c r="AG234" i="1"/>
  <c r="AL234" i="1" s="1"/>
  <c r="AH234" i="1"/>
  <c r="AM234" i="1" s="1"/>
  <c r="AI234" i="1"/>
  <c r="AN234" i="1" s="1"/>
  <c r="AJ234" i="1"/>
  <c r="AO234" i="1" s="1"/>
  <c r="AF235" i="1"/>
  <c r="AK235" i="1" s="1"/>
  <c r="AG235" i="1"/>
  <c r="AL235" i="1" s="1"/>
  <c r="AH235" i="1"/>
  <c r="AM235" i="1" s="1"/>
  <c r="AI235" i="1"/>
  <c r="AN235" i="1" s="1"/>
  <c r="AJ235" i="1"/>
  <c r="AO235" i="1" s="1"/>
  <c r="AF236" i="1"/>
  <c r="AK236" i="1" s="1"/>
  <c r="AG236" i="1"/>
  <c r="AL236" i="1" s="1"/>
  <c r="AH236" i="1"/>
  <c r="AM236" i="1" s="1"/>
  <c r="AI236" i="1"/>
  <c r="AN236" i="1" s="1"/>
  <c r="AJ236" i="1"/>
  <c r="AO236" i="1" s="1"/>
  <c r="AF237" i="1"/>
  <c r="AK237" i="1" s="1"/>
  <c r="AG237" i="1"/>
  <c r="AL237" i="1" s="1"/>
  <c r="AH237" i="1"/>
  <c r="AM237" i="1" s="1"/>
  <c r="AI237" i="1"/>
  <c r="AN237" i="1" s="1"/>
  <c r="AJ237" i="1"/>
  <c r="AO237" i="1" s="1"/>
  <c r="AF238" i="1"/>
  <c r="AK238" i="1" s="1"/>
  <c r="AG238" i="1"/>
  <c r="AL238" i="1" s="1"/>
  <c r="AH238" i="1"/>
  <c r="AM238" i="1" s="1"/>
  <c r="AI238" i="1"/>
  <c r="AN238" i="1" s="1"/>
  <c r="AJ238" i="1"/>
  <c r="AO238" i="1" s="1"/>
  <c r="AF239" i="1"/>
  <c r="AK239" i="1" s="1"/>
  <c r="AG239" i="1"/>
  <c r="AL239" i="1" s="1"/>
  <c r="AH239" i="1"/>
  <c r="AM239" i="1" s="1"/>
  <c r="AI239" i="1"/>
  <c r="AN239" i="1" s="1"/>
  <c r="AJ239" i="1"/>
  <c r="AO239" i="1" s="1"/>
  <c r="AF240" i="1"/>
  <c r="AK240" i="1" s="1"/>
  <c r="AG240" i="1"/>
  <c r="AL240" i="1" s="1"/>
  <c r="AH240" i="1"/>
  <c r="AM240" i="1" s="1"/>
  <c r="AI240" i="1"/>
  <c r="AN240" i="1" s="1"/>
  <c r="AJ240" i="1"/>
  <c r="AO240" i="1" s="1"/>
  <c r="AF241" i="1"/>
  <c r="AK241" i="1" s="1"/>
  <c r="AG241" i="1"/>
  <c r="AL241" i="1" s="1"/>
  <c r="AH241" i="1"/>
  <c r="AM241" i="1" s="1"/>
  <c r="AI241" i="1"/>
  <c r="AN241" i="1" s="1"/>
  <c r="AJ241" i="1"/>
  <c r="AO241" i="1" s="1"/>
  <c r="AF242" i="1"/>
  <c r="AK242" i="1" s="1"/>
  <c r="AG242" i="1"/>
  <c r="AL242" i="1" s="1"/>
  <c r="AH242" i="1"/>
  <c r="AM242" i="1" s="1"/>
  <c r="AI242" i="1"/>
  <c r="AN242" i="1" s="1"/>
  <c r="AJ242" i="1"/>
  <c r="AO242" i="1" s="1"/>
  <c r="AF243" i="1"/>
  <c r="AK243" i="1" s="1"/>
  <c r="AG243" i="1"/>
  <c r="AL243" i="1" s="1"/>
  <c r="AH243" i="1"/>
  <c r="AM243" i="1" s="1"/>
  <c r="AI243" i="1"/>
  <c r="AN243" i="1" s="1"/>
  <c r="AJ243" i="1"/>
  <c r="AO243" i="1" s="1"/>
  <c r="AF244" i="1"/>
  <c r="AK244" i="1" s="1"/>
  <c r="AG244" i="1"/>
  <c r="AL244" i="1" s="1"/>
  <c r="AH244" i="1"/>
  <c r="AM244" i="1" s="1"/>
  <c r="AI244" i="1"/>
  <c r="AN244" i="1" s="1"/>
  <c r="AJ244" i="1"/>
  <c r="AO244" i="1" s="1"/>
  <c r="AF245" i="1"/>
  <c r="AK245" i="1" s="1"/>
  <c r="AG245" i="1"/>
  <c r="AL245" i="1" s="1"/>
  <c r="AH245" i="1"/>
  <c r="AM245" i="1" s="1"/>
  <c r="AI245" i="1"/>
  <c r="AN245" i="1" s="1"/>
  <c r="AJ245" i="1"/>
  <c r="AO245" i="1" s="1"/>
  <c r="AF246" i="1"/>
  <c r="AK246" i="1" s="1"/>
  <c r="AG246" i="1"/>
  <c r="AL246" i="1" s="1"/>
  <c r="AH246" i="1"/>
  <c r="AM246" i="1" s="1"/>
  <c r="AI246" i="1"/>
  <c r="AN246" i="1" s="1"/>
  <c r="AJ246" i="1"/>
  <c r="AO246" i="1" s="1"/>
  <c r="AF247" i="1"/>
  <c r="AK247" i="1" s="1"/>
  <c r="AG247" i="1"/>
  <c r="AL247" i="1" s="1"/>
  <c r="AH247" i="1"/>
  <c r="AM247" i="1" s="1"/>
  <c r="AI247" i="1"/>
  <c r="AN247" i="1" s="1"/>
  <c r="AJ247" i="1"/>
  <c r="AO247" i="1" s="1"/>
  <c r="AF248" i="1"/>
  <c r="AK248" i="1" s="1"/>
  <c r="AG248" i="1"/>
  <c r="AL248" i="1" s="1"/>
  <c r="AH248" i="1"/>
  <c r="AM248" i="1" s="1"/>
  <c r="AI248" i="1"/>
  <c r="AN248" i="1" s="1"/>
  <c r="AJ248" i="1"/>
  <c r="AO248" i="1" s="1"/>
  <c r="AF249" i="1"/>
  <c r="AK249" i="1" s="1"/>
  <c r="AG249" i="1"/>
  <c r="AL249" i="1" s="1"/>
  <c r="AH249" i="1"/>
  <c r="AM249" i="1" s="1"/>
  <c r="AI249" i="1"/>
  <c r="AN249" i="1" s="1"/>
  <c r="AJ249" i="1"/>
  <c r="AO249" i="1" s="1"/>
  <c r="AF250" i="1"/>
  <c r="AK250" i="1" s="1"/>
  <c r="AG250" i="1"/>
  <c r="AL250" i="1" s="1"/>
  <c r="AH250" i="1"/>
  <c r="AM250" i="1" s="1"/>
  <c r="AI250" i="1"/>
  <c r="AN250" i="1" s="1"/>
  <c r="AJ250" i="1"/>
  <c r="AO250" i="1" s="1"/>
  <c r="AF251" i="1"/>
  <c r="AK251" i="1" s="1"/>
  <c r="AG251" i="1"/>
  <c r="AL251" i="1" s="1"/>
  <c r="AH251" i="1"/>
  <c r="AM251" i="1" s="1"/>
  <c r="AI251" i="1"/>
  <c r="AN251" i="1" s="1"/>
  <c r="AJ251" i="1"/>
  <c r="AO251" i="1" s="1"/>
  <c r="AF252" i="1"/>
  <c r="AK252" i="1" s="1"/>
  <c r="AG252" i="1"/>
  <c r="AL252" i="1" s="1"/>
  <c r="AH252" i="1"/>
  <c r="AM252" i="1" s="1"/>
  <c r="AI252" i="1"/>
  <c r="AN252" i="1" s="1"/>
  <c r="AJ252" i="1"/>
  <c r="AO252" i="1" s="1"/>
  <c r="AF253" i="1"/>
  <c r="AK253" i="1" s="1"/>
  <c r="AG253" i="1"/>
  <c r="AL253" i="1" s="1"/>
  <c r="AH253" i="1"/>
  <c r="AM253" i="1" s="1"/>
  <c r="AI253" i="1"/>
  <c r="AN253" i="1" s="1"/>
  <c r="AJ253" i="1"/>
  <c r="AO253" i="1" s="1"/>
  <c r="AF254" i="1"/>
  <c r="AK254" i="1" s="1"/>
  <c r="AG254" i="1"/>
  <c r="AL254" i="1" s="1"/>
  <c r="AH254" i="1"/>
  <c r="AM254" i="1" s="1"/>
  <c r="AI254" i="1"/>
  <c r="AN254" i="1" s="1"/>
  <c r="AJ254" i="1"/>
  <c r="AO254" i="1" s="1"/>
  <c r="AF255" i="1"/>
  <c r="AK255" i="1" s="1"/>
  <c r="AG255" i="1"/>
  <c r="AL255" i="1" s="1"/>
  <c r="AH255" i="1"/>
  <c r="AM255" i="1" s="1"/>
  <c r="AI255" i="1"/>
  <c r="AN255" i="1" s="1"/>
  <c r="AJ255" i="1"/>
  <c r="AO255" i="1" s="1"/>
  <c r="AF256" i="1"/>
  <c r="AK256" i="1" s="1"/>
  <c r="AG256" i="1"/>
  <c r="AL256" i="1" s="1"/>
  <c r="AH256" i="1"/>
  <c r="AM256" i="1" s="1"/>
  <c r="AI256" i="1"/>
  <c r="AN256" i="1" s="1"/>
  <c r="AJ256" i="1"/>
  <c r="AO256" i="1" s="1"/>
  <c r="AF257" i="1"/>
  <c r="AK257" i="1" s="1"/>
  <c r="AG257" i="1"/>
  <c r="AL257" i="1" s="1"/>
  <c r="AH257" i="1"/>
  <c r="AM257" i="1" s="1"/>
  <c r="AI257" i="1"/>
  <c r="AN257" i="1" s="1"/>
  <c r="AJ257" i="1"/>
  <c r="AO257" i="1" s="1"/>
  <c r="AF258" i="1"/>
  <c r="AK258" i="1" s="1"/>
  <c r="AG258" i="1"/>
  <c r="AL258" i="1" s="1"/>
  <c r="AH258" i="1"/>
  <c r="AM258" i="1" s="1"/>
  <c r="AI258" i="1"/>
  <c r="AN258" i="1" s="1"/>
  <c r="AJ258" i="1"/>
  <c r="AO258" i="1" s="1"/>
  <c r="AF259" i="1"/>
  <c r="AK259" i="1" s="1"/>
  <c r="AG259" i="1"/>
  <c r="AL259" i="1" s="1"/>
  <c r="AH259" i="1"/>
  <c r="AM259" i="1" s="1"/>
  <c r="AI259" i="1"/>
  <c r="AN259" i="1" s="1"/>
  <c r="AJ259" i="1"/>
  <c r="AO259" i="1" s="1"/>
  <c r="AF260" i="1"/>
  <c r="AK260" i="1" s="1"/>
  <c r="AG260" i="1"/>
  <c r="AL260" i="1" s="1"/>
  <c r="AH260" i="1"/>
  <c r="AM260" i="1" s="1"/>
  <c r="AI260" i="1"/>
  <c r="AN260" i="1" s="1"/>
  <c r="AJ260" i="1"/>
  <c r="AO260" i="1" s="1"/>
  <c r="AF261" i="1"/>
  <c r="AK261" i="1" s="1"/>
  <c r="AG261" i="1"/>
  <c r="AL261" i="1" s="1"/>
  <c r="AH261" i="1"/>
  <c r="AM261" i="1" s="1"/>
  <c r="AI261" i="1"/>
  <c r="AN261" i="1" s="1"/>
  <c r="AJ261" i="1"/>
  <c r="AO261" i="1" s="1"/>
  <c r="AF262" i="1"/>
  <c r="AK262" i="1" s="1"/>
  <c r="AG262" i="1"/>
  <c r="AL262" i="1" s="1"/>
  <c r="AH262" i="1"/>
  <c r="AM262" i="1" s="1"/>
  <c r="AI262" i="1"/>
  <c r="AN262" i="1" s="1"/>
  <c r="AJ262" i="1"/>
  <c r="AO262" i="1" s="1"/>
  <c r="AF263" i="1"/>
  <c r="AK263" i="1" s="1"/>
  <c r="AG263" i="1"/>
  <c r="AL263" i="1" s="1"/>
  <c r="AH263" i="1"/>
  <c r="AM263" i="1" s="1"/>
  <c r="AI263" i="1"/>
  <c r="AN263" i="1" s="1"/>
  <c r="AJ263" i="1"/>
  <c r="AO263" i="1" s="1"/>
  <c r="AF264" i="1"/>
  <c r="AK264" i="1" s="1"/>
  <c r="AG264" i="1"/>
  <c r="AL264" i="1" s="1"/>
  <c r="AH264" i="1"/>
  <c r="AM264" i="1" s="1"/>
  <c r="AI264" i="1"/>
  <c r="AN264" i="1" s="1"/>
  <c r="AJ264" i="1"/>
  <c r="AO264" i="1" s="1"/>
  <c r="AF265" i="1"/>
  <c r="AK265" i="1" s="1"/>
  <c r="AG265" i="1"/>
  <c r="AL265" i="1" s="1"/>
  <c r="AH265" i="1"/>
  <c r="AM265" i="1" s="1"/>
  <c r="AI265" i="1"/>
  <c r="AN265" i="1" s="1"/>
  <c r="AJ265" i="1"/>
  <c r="AO265" i="1" s="1"/>
  <c r="AF266" i="1"/>
  <c r="AK266" i="1" s="1"/>
  <c r="AG266" i="1"/>
  <c r="AL266" i="1" s="1"/>
  <c r="AH266" i="1"/>
  <c r="AM266" i="1" s="1"/>
  <c r="AI266" i="1"/>
  <c r="AN266" i="1" s="1"/>
  <c r="AJ266" i="1"/>
  <c r="AO266" i="1" s="1"/>
  <c r="AF267" i="1"/>
  <c r="AK267" i="1" s="1"/>
  <c r="AG267" i="1"/>
  <c r="AL267" i="1" s="1"/>
  <c r="AH267" i="1"/>
  <c r="AM267" i="1" s="1"/>
  <c r="AI267" i="1"/>
  <c r="AN267" i="1" s="1"/>
  <c r="AJ267" i="1"/>
  <c r="AO267" i="1" s="1"/>
  <c r="AF268" i="1"/>
  <c r="AK268" i="1" s="1"/>
  <c r="AG268" i="1"/>
  <c r="AL268" i="1" s="1"/>
  <c r="AH268" i="1"/>
  <c r="AM268" i="1" s="1"/>
  <c r="AI268" i="1"/>
  <c r="AN268" i="1" s="1"/>
  <c r="AJ268" i="1"/>
  <c r="AO268" i="1" s="1"/>
  <c r="AF269" i="1"/>
  <c r="AK269" i="1" s="1"/>
  <c r="AG269" i="1"/>
  <c r="AL269" i="1" s="1"/>
  <c r="AH269" i="1"/>
  <c r="AM269" i="1" s="1"/>
  <c r="AI269" i="1"/>
  <c r="AN269" i="1" s="1"/>
  <c r="AJ269" i="1"/>
  <c r="AO269" i="1" s="1"/>
  <c r="AF270" i="1"/>
  <c r="AK270" i="1" s="1"/>
  <c r="AG270" i="1"/>
  <c r="AL270" i="1" s="1"/>
  <c r="AH270" i="1"/>
  <c r="AM270" i="1" s="1"/>
  <c r="AI270" i="1"/>
  <c r="AN270" i="1" s="1"/>
  <c r="AJ270" i="1"/>
  <c r="AO270" i="1" s="1"/>
  <c r="AF271" i="1"/>
  <c r="AK271" i="1" s="1"/>
  <c r="AG271" i="1"/>
  <c r="AL271" i="1" s="1"/>
  <c r="AH271" i="1"/>
  <c r="AM271" i="1" s="1"/>
  <c r="AI271" i="1"/>
  <c r="AN271" i="1" s="1"/>
  <c r="AJ271" i="1"/>
  <c r="AO271" i="1" s="1"/>
  <c r="AF272" i="1"/>
  <c r="AK272" i="1" s="1"/>
  <c r="AG272" i="1"/>
  <c r="AL272" i="1" s="1"/>
  <c r="AH272" i="1"/>
  <c r="AM272" i="1" s="1"/>
  <c r="AI272" i="1"/>
  <c r="AN272" i="1" s="1"/>
  <c r="AJ272" i="1"/>
  <c r="AO272" i="1" s="1"/>
  <c r="AF273" i="1"/>
  <c r="AK273" i="1" s="1"/>
  <c r="AG273" i="1"/>
  <c r="AL273" i="1" s="1"/>
  <c r="AH273" i="1"/>
  <c r="AM273" i="1" s="1"/>
  <c r="AI273" i="1"/>
  <c r="AN273" i="1" s="1"/>
  <c r="AJ273" i="1"/>
  <c r="AO273" i="1" s="1"/>
  <c r="AF274" i="1"/>
  <c r="AK274" i="1" s="1"/>
  <c r="AG274" i="1"/>
  <c r="AL274" i="1" s="1"/>
  <c r="AH274" i="1"/>
  <c r="AM274" i="1" s="1"/>
  <c r="AI274" i="1"/>
  <c r="AN274" i="1" s="1"/>
  <c r="AJ274" i="1"/>
  <c r="AO274" i="1" s="1"/>
  <c r="AF275" i="1"/>
  <c r="AK275" i="1" s="1"/>
  <c r="AG275" i="1"/>
  <c r="AL275" i="1" s="1"/>
  <c r="AH275" i="1"/>
  <c r="AM275" i="1" s="1"/>
  <c r="AI275" i="1"/>
  <c r="AN275" i="1" s="1"/>
  <c r="AJ275" i="1"/>
  <c r="AO275" i="1" s="1"/>
  <c r="AF276" i="1"/>
  <c r="AK276" i="1" s="1"/>
  <c r="AG276" i="1"/>
  <c r="AL276" i="1" s="1"/>
  <c r="AH276" i="1"/>
  <c r="AM276" i="1" s="1"/>
  <c r="AI276" i="1"/>
  <c r="AN276" i="1" s="1"/>
  <c r="AJ276" i="1"/>
  <c r="AO276" i="1" s="1"/>
  <c r="AF277" i="1"/>
  <c r="AK277" i="1" s="1"/>
  <c r="AG277" i="1"/>
  <c r="AL277" i="1" s="1"/>
  <c r="AH277" i="1"/>
  <c r="AM277" i="1" s="1"/>
  <c r="AI277" i="1"/>
  <c r="AN277" i="1" s="1"/>
  <c r="AJ277" i="1"/>
  <c r="AO277" i="1" s="1"/>
  <c r="AF278" i="1"/>
  <c r="AK278" i="1" s="1"/>
  <c r="AG278" i="1"/>
  <c r="AL278" i="1" s="1"/>
  <c r="AH278" i="1"/>
  <c r="AM278" i="1" s="1"/>
  <c r="AI278" i="1"/>
  <c r="AN278" i="1" s="1"/>
  <c r="AJ278" i="1"/>
  <c r="AO278" i="1" s="1"/>
  <c r="AF279" i="1"/>
  <c r="AK279" i="1" s="1"/>
  <c r="AG279" i="1"/>
  <c r="AL279" i="1" s="1"/>
  <c r="AH279" i="1"/>
  <c r="AM279" i="1" s="1"/>
  <c r="AI279" i="1"/>
  <c r="AN279" i="1" s="1"/>
  <c r="AJ279" i="1"/>
  <c r="AO279" i="1" s="1"/>
  <c r="AF280" i="1"/>
  <c r="AK280" i="1" s="1"/>
  <c r="AG280" i="1"/>
  <c r="AL280" i="1" s="1"/>
  <c r="AH280" i="1"/>
  <c r="AM280" i="1" s="1"/>
  <c r="AI280" i="1"/>
  <c r="AN280" i="1" s="1"/>
  <c r="AJ280" i="1"/>
  <c r="AO280" i="1" s="1"/>
  <c r="AF281" i="1"/>
  <c r="AK281" i="1" s="1"/>
  <c r="AG281" i="1"/>
  <c r="AL281" i="1" s="1"/>
  <c r="AH281" i="1"/>
  <c r="AM281" i="1" s="1"/>
  <c r="AI281" i="1"/>
  <c r="AN281" i="1" s="1"/>
  <c r="AJ281" i="1"/>
  <c r="AO281" i="1" s="1"/>
  <c r="AF282" i="1"/>
  <c r="AK282" i="1" s="1"/>
  <c r="AG282" i="1"/>
  <c r="AL282" i="1" s="1"/>
  <c r="AH282" i="1"/>
  <c r="AM282" i="1" s="1"/>
  <c r="AI282" i="1"/>
  <c r="AN282" i="1" s="1"/>
  <c r="AJ282" i="1"/>
  <c r="AO282" i="1" s="1"/>
  <c r="AF283" i="1"/>
  <c r="AK283" i="1" s="1"/>
  <c r="AG283" i="1"/>
  <c r="AL283" i="1" s="1"/>
  <c r="AH283" i="1"/>
  <c r="AM283" i="1" s="1"/>
  <c r="AI283" i="1"/>
  <c r="AN283" i="1" s="1"/>
  <c r="AJ283" i="1"/>
  <c r="AO283" i="1" s="1"/>
  <c r="AF284" i="1"/>
  <c r="AK284" i="1" s="1"/>
  <c r="AG284" i="1"/>
  <c r="AL284" i="1" s="1"/>
  <c r="AH284" i="1"/>
  <c r="AM284" i="1" s="1"/>
  <c r="AI284" i="1"/>
  <c r="AN284" i="1" s="1"/>
  <c r="AJ284" i="1"/>
  <c r="AO284" i="1" s="1"/>
  <c r="AF285" i="1"/>
  <c r="AK285" i="1" s="1"/>
  <c r="AG285" i="1"/>
  <c r="AL285" i="1" s="1"/>
  <c r="AH285" i="1"/>
  <c r="AM285" i="1" s="1"/>
  <c r="AI285" i="1"/>
  <c r="AN285" i="1" s="1"/>
  <c r="AJ285" i="1"/>
  <c r="AO285" i="1" s="1"/>
  <c r="AF286" i="1"/>
  <c r="AK286" i="1" s="1"/>
  <c r="AG286" i="1"/>
  <c r="AL286" i="1" s="1"/>
  <c r="AH286" i="1"/>
  <c r="AM286" i="1" s="1"/>
  <c r="AI286" i="1"/>
  <c r="AN286" i="1" s="1"/>
  <c r="AJ286" i="1"/>
  <c r="AO286" i="1" s="1"/>
  <c r="AF287" i="1"/>
  <c r="AK287" i="1" s="1"/>
  <c r="AG287" i="1"/>
  <c r="AL287" i="1" s="1"/>
  <c r="AH287" i="1"/>
  <c r="AM287" i="1" s="1"/>
  <c r="AI287" i="1"/>
  <c r="AN287" i="1" s="1"/>
  <c r="AJ287" i="1"/>
  <c r="AO287" i="1" s="1"/>
  <c r="AF288" i="1"/>
  <c r="AK288" i="1" s="1"/>
  <c r="AG288" i="1"/>
  <c r="AL288" i="1" s="1"/>
  <c r="AH288" i="1"/>
  <c r="AM288" i="1" s="1"/>
  <c r="AI288" i="1"/>
  <c r="AN288" i="1" s="1"/>
  <c r="AJ288" i="1"/>
  <c r="AO288" i="1" s="1"/>
  <c r="AF289" i="1"/>
  <c r="AK289" i="1" s="1"/>
  <c r="AG289" i="1"/>
  <c r="AL289" i="1" s="1"/>
  <c r="AH289" i="1"/>
  <c r="AM289" i="1" s="1"/>
  <c r="AI289" i="1"/>
  <c r="AN289" i="1" s="1"/>
  <c r="AJ289" i="1"/>
  <c r="AO289" i="1" s="1"/>
  <c r="AF290" i="1"/>
  <c r="AK290" i="1" s="1"/>
  <c r="AG290" i="1"/>
  <c r="AL290" i="1" s="1"/>
  <c r="AH290" i="1"/>
  <c r="AM290" i="1" s="1"/>
  <c r="AI290" i="1"/>
  <c r="AN290" i="1" s="1"/>
  <c r="AJ290" i="1"/>
  <c r="AO290" i="1" s="1"/>
  <c r="AF291" i="1"/>
  <c r="AK291" i="1" s="1"/>
  <c r="AG291" i="1"/>
  <c r="AL291" i="1" s="1"/>
  <c r="AH291" i="1"/>
  <c r="AM291" i="1" s="1"/>
  <c r="AI291" i="1"/>
  <c r="AN291" i="1" s="1"/>
  <c r="AJ291" i="1"/>
  <c r="AO291" i="1" s="1"/>
  <c r="AF292" i="1"/>
  <c r="AK292" i="1" s="1"/>
  <c r="AG292" i="1"/>
  <c r="AL292" i="1" s="1"/>
  <c r="AH292" i="1"/>
  <c r="AM292" i="1" s="1"/>
  <c r="AI292" i="1"/>
  <c r="AN292" i="1" s="1"/>
  <c r="AJ292" i="1"/>
  <c r="AO292" i="1" s="1"/>
  <c r="AF293" i="1"/>
  <c r="AK293" i="1" s="1"/>
  <c r="AG293" i="1"/>
  <c r="AL293" i="1" s="1"/>
  <c r="AH293" i="1"/>
  <c r="AM293" i="1" s="1"/>
  <c r="AI293" i="1"/>
  <c r="AN293" i="1" s="1"/>
  <c r="AJ293" i="1"/>
  <c r="AO293" i="1" s="1"/>
  <c r="AF294" i="1"/>
  <c r="AK294" i="1" s="1"/>
  <c r="AG294" i="1"/>
  <c r="AL294" i="1" s="1"/>
  <c r="AH294" i="1"/>
  <c r="AM294" i="1" s="1"/>
  <c r="AI294" i="1"/>
  <c r="AN294" i="1" s="1"/>
  <c r="AJ294" i="1"/>
  <c r="AO294" i="1" s="1"/>
  <c r="AF295" i="1"/>
  <c r="AK295" i="1" s="1"/>
  <c r="AG295" i="1"/>
  <c r="AL295" i="1" s="1"/>
  <c r="AH295" i="1"/>
  <c r="AM295" i="1" s="1"/>
  <c r="AI295" i="1"/>
  <c r="AN295" i="1" s="1"/>
  <c r="AJ295" i="1"/>
  <c r="AO295" i="1" s="1"/>
  <c r="AF296" i="1"/>
  <c r="AK296" i="1" s="1"/>
  <c r="AG296" i="1"/>
  <c r="AL296" i="1" s="1"/>
  <c r="AH296" i="1"/>
  <c r="AM296" i="1" s="1"/>
  <c r="AI296" i="1"/>
  <c r="AN296" i="1" s="1"/>
  <c r="AJ296" i="1"/>
  <c r="AO296" i="1" s="1"/>
  <c r="AF297" i="1"/>
  <c r="AK297" i="1" s="1"/>
  <c r="AG297" i="1"/>
  <c r="AL297" i="1" s="1"/>
  <c r="AH297" i="1"/>
  <c r="AM297" i="1" s="1"/>
  <c r="AI297" i="1"/>
  <c r="AN297" i="1" s="1"/>
  <c r="AJ297" i="1"/>
  <c r="AO297" i="1" s="1"/>
  <c r="AF298" i="1"/>
  <c r="AK298" i="1" s="1"/>
  <c r="AG298" i="1"/>
  <c r="AL298" i="1" s="1"/>
  <c r="AH298" i="1"/>
  <c r="AM298" i="1" s="1"/>
  <c r="AI298" i="1"/>
  <c r="AN298" i="1" s="1"/>
  <c r="AJ298" i="1"/>
  <c r="AO298" i="1" s="1"/>
  <c r="AF299" i="1"/>
  <c r="AK299" i="1" s="1"/>
  <c r="AG299" i="1"/>
  <c r="AL299" i="1" s="1"/>
  <c r="AH299" i="1"/>
  <c r="AM299" i="1" s="1"/>
  <c r="AI299" i="1"/>
  <c r="AN299" i="1" s="1"/>
  <c r="AJ299" i="1"/>
  <c r="AO299" i="1" s="1"/>
  <c r="AF300" i="1"/>
  <c r="AK300" i="1" s="1"/>
  <c r="AG300" i="1"/>
  <c r="AL300" i="1" s="1"/>
  <c r="AH300" i="1"/>
  <c r="AM300" i="1" s="1"/>
  <c r="AI300" i="1"/>
  <c r="AN300" i="1" s="1"/>
  <c r="AJ300" i="1"/>
  <c r="AO300" i="1" s="1"/>
  <c r="AF301" i="1"/>
  <c r="AK301" i="1" s="1"/>
  <c r="AG301" i="1"/>
  <c r="AL301" i="1" s="1"/>
  <c r="AH301" i="1"/>
  <c r="AM301" i="1" s="1"/>
  <c r="AI301" i="1"/>
  <c r="AN301" i="1" s="1"/>
  <c r="AJ301" i="1"/>
  <c r="AO301" i="1" s="1"/>
  <c r="AF302" i="1"/>
  <c r="AK302" i="1" s="1"/>
  <c r="AG302" i="1"/>
  <c r="AL302" i="1" s="1"/>
  <c r="AH302" i="1"/>
  <c r="AM302" i="1" s="1"/>
  <c r="AI302" i="1"/>
  <c r="AN302" i="1" s="1"/>
  <c r="AJ302" i="1"/>
  <c r="AO302" i="1" s="1"/>
  <c r="AF303" i="1"/>
  <c r="AK303" i="1" s="1"/>
  <c r="AG303" i="1"/>
  <c r="AL303" i="1" s="1"/>
  <c r="AH303" i="1"/>
  <c r="AM303" i="1" s="1"/>
  <c r="AI303" i="1"/>
  <c r="AN303" i="1" s="1"/>
  <c r="AJ303" i="1"/>
  <c r="AO303" i="1" s="1"/>
  <c r="AF304" i="1"/>
  <c r="AK304" i="1" s="1"/>
  <c r="AG304" i="1"/>
  <c r="AL304" i="1" s="1"/>
  <c r="AH304" i="1"/>
  <c r="AM304" i="1" s="1"/>
  <c r="AI304" i="1"/>
  <c r="AN304" i="1" s="1"/>
  <c r="AJ304" i="1"/>
  <c r="AO304" i="1" s="1"/>
  <c r="AF305" i="1"/>
  <c r="AK305" i="1" s="1"/>
  <c r="AG305" i="1"/>
  <c r="AL305" i="1" s="1"/>
  <c r="AH305" i="1"/>
  <c r="AM305" i="1" s="1"/>
  <c r="AI305" i="1"/>
  <c r="AN305" i="1" s="1"/>
  <c r="AJ305" i="1"/>
  <c r="AO305" i="1" s="1"/>
  <c r="AF306" i="1"/>
  <c r="AK306" i="1" s="1"/>
  <c r="AG306" i="1"/>
  <c r="AL306" i="1" s="1"/>
  <c r="AH306" i="1"/>
  <c r="AM306" i="1" s="1"/>
  <c r="AI306" i="1"/>
  <c r="AN306" i="1" s="1"/>
  <c r="AJ306" i="1"/>
  <c r="AO306" i="1" s="1"/>
  <c r="AF307" i="1"/>
  <c r="AK307" i="1" s="1"/>
  <c r="AG307" i="1"/>
  <c r="AL307" i="1" s="1"/>
  <c r="AH307" i="1"/>
  <c r="AM307" i="1" s="1"/>
  <c r="AI307" i="1"/>
  <c r="AN307" i="1" s="1"/>
  <c r="AJ307" i="1"/>
  <c r="AO307" i="1" s="1"/>
  <c r="AF308" i="1"/>
  <c r="AK308" i="1" s="1"/>
  <c r="AG308" i="1"/>
  <c r="AL308" i="1" s="1"/>
  <c r="AH308" i="1"/>
  <c r="AM308" i="1" s="1"/>
  <c r="AI308" i="1"/>
  <c r="AN308" i="1" s="1"/>
  <c r="AJ308" i="1"/>
  <c r="AO308" i="1" s="1"/>
  <c r="AF309" i="1"/>
  <c r="AK309" i="1" s="1"/>
  <c r="AG309" i="1"/>
  <c r="AL309" i="1" s="1"/>
  <c r="AH309" i="1"/>
  <c r="AM309" i="1" s="1"/>
  <c r="AI309" i="1"/>
  <c r="AN309" i="1" s="1"/>
  <c r="AJ309" i="1"/>
  <c r="AO309" i="1" s="1"/>
  <c r="AF310" i="1"/>
  <c r="AK310" i="1" s="1"/>
  <c r="AG310" i="1"/>
  <c r="AL310" i="1" s="1"/>
  <c r="AH310" i="1"/>
  <c r="AM310" i="1" s="1"/>
  <c r="AI310" i="1"/>
  <c r="AN310" i="1" s="1"/>
  <c r="AJ310" i="1"/>
  <c r="AO310" i="1" s="1"/>
  <c r="AF311" i="1"/>
  <c r="AK311" i="1" s="1"/>
  <c r="AG311" i="1"/>
  <c r="AL311" i="1" s="1"/>
  <c r="AH311" i="1"/>
  <c r="AM311" i="1" s="1"/>
  <c r="AI311" i="1"/>
  <c r="AN311" i="1" s="1"/>
  <c r="AJ311" i="1"/>
  <c r="AO311" i="1" s="1"/>
  <c r="AF312" i="1"/>
  <c r="AK312" i="1" s="1"/>
  <c r="AG312" i="1"/>
  <c r="AL312" i="1" s="1"/>
  <c r="AH312" i="1"/>
  <c r="AM312" i="1" s="1"/>
  <c r="AI312" i="1"/>
  <c r="AN312" i="1" s="1"/>
  <c r="AJ312" i="1"/>
  <c r="AO312" i="1" s="1"/>
  <c r="AF313" i="1"/>
  <c r="AK313" i="1" s="1"/>
  <c r="AG313" i="1"/>
  <c r="AL313" i="1" s="1"/>
  <c r="AH313" i="1"/>
  <c r="AM313" i="1" s="1"/>
  <c r="AI313" i="1"/>
  <c r="AN313" i="1" s="1"/>
  <c r="AJ313" i="1"/>
  <c r="AO313" i="1" s="1"/>
  <c r="AF314" i="1"/>
  <c r="AK314" i="1" s="1"/>
  <c r="AG314" i="1"/>
  <c r="AL314" i="1" s="1"/>
  <c r="AH314" i="1"/>
  <c r="AM314" i="1" s="1"/>
  <c r="AI314" i="1"/>
  <c r="AN314" i="1" s="1"/>
  <c r="AJ314" i="1"/>
  <c r="AO314" i="1" s="1"/>
  <c r="AF315" i="1"/>
  <c r="AK315" i="1" s="1"/>
  <c r="AG315" i="1"/>
  <c r="AL315" i="1" s="1"/>
  <c r="AH315" i="1"/>
  <c r="AM315" i="1" s="1"/>
  <c r="AI315" i="1"/>
  <c r="AN315" i="1" s="1"/>
  <c r="AJ315" i="1"/>
  <c r="AO315" i="1" s="1"/>
  <c r="AF316" i="1"/>
  <c r="AK316" i="1" s="1"/>
  <c r="AG316" i="1"/>
  <c r="AL316" i="1" s="1"/>
  <c r="AH316" i="1"/>
  <c r="AM316" i="1" s="1"/>
  <c r="AI316" i="1"/>
  <c r="AN316" i="1" s="1"/>
  <c r="AJ316" i="1"/>
  <c r="AO316" i="1" s="1"/>
  <c r="AF317" i="1"/>
  <c r="AK317" i="1" s="1"/>
  <c r="AG317" i="1"/>
  <c r="AL317" i="1" s="1"/>
  <c r="AH317" i="1"/>
  <c r="AM317" i="1" s="1"/>
  <c r="AI317" i="1"/>
  <c r="AN317" i="1" s="1"/>
  <c r="AJ317" i="1"/>
  <c r="AO317" i="1" s="1"/>
  <c r="AF318" i="1"/>
  <c r="AK318" i="1" s="1"/>
  <c r="AG318" i="1"/>
  <c r="AL318" i="1" s="1"/>
  <c r="AH318" i="1"/>
  <c r="AM318" i="1" s="1"/>
  <c r="AI318" i="1"/>
  <c r="AN318" i="1" s="1"/>
  <c r="AJ318" i="1"/>
  <c r="AO318" i="1" s="1"/>
  <c r="AF319" i="1"/>
  <c r="AK319" i="1" s="1"/>
  <c r="AG319" i="1"/>
  <c r="AL319" i="1" s="1"/>
  <c r="AH319" i="1"/>
  <c r="AM319" i="1" s="1"/>
  <c r="AI319" i="1"/>
  <c r="AN319" i="1" s="1"/>
  <c r="AJ319" i="1"/>
  <c r="AO319" i="1" s="1"/>
  <c r="AF320" i="1"/>
  <c r="AK320" i="1" s="1"/>
  <c r="AG320" i="1"/>
  <c r="AL320" i="1" s="1"/>
  <c r="AH320" i="1"/>
  <c r="AM320" i="1" s="1"/>
  <c r="AI320" i="1"/>
  <c r="AN320" i="1" s="1"/>
  <c r="AJ320" i="1"/>
  <c r="AO320" i="1" s="1"/>
  <c r="AF321" i="1"/>
  <c r="AK321" i="1" s="1"/>
  <c r="AG321" i="1"/>
  <c r="AL321" i="1" s="1"/>
  <c r="AH321" i="1"/>
  <c r="AM321" i="1" s="1"/>
  <c r="AI321" i="1"/>
  <c r="AN321" i="1" s="1"/>
  <c r="AJ321" i="1"/>
  <c r="AO321" i="1" s="1"/>
  <c r="AF322" i="1"/>
  <c r="AK322" i="1" s="1"/>
  <c r="AG322" i="1"/>
  <c r="AL322" i="1" s="1"/>
  <c r="AH322" i="1"/>
  <c r="AM322" i="1" s="1"/>
  <c r="AI322" i="1"/>
  <c r="AN322" i="1" s="1"/>
  <c r="AJ322" i="1"/>
  <c r="AO322" i="1" s="1"/>
  <c r="AF323" i="1"/>
  <c r="AK323" i="1" s="1"/>
  <c r="AG323" i="1"/>
  <c r="AL323" i="1" s="1"/>
  <c r="AH323" i="1"/>
  <c r="AM323" i="1" s="1"/>
  <c r="AI323" i="1"/>
  <c r="AN323" i="1" s="1"/>
  <c r="AJ323" i="1"/>
  <c r="AO323" i="1" s="1"/>
  <c r="AF324" i="1"/>
  <c r="AK324" i="1" s="1"/>
  <c r="AG324" i="1"/>
  <c r="AL324" i="1" s="1"/>
  <c r="AH324" i="1"/>
  <c r="AM324" i="1" s="1"/>
  <c r="AI324" i="1"/>
  <c r="AN324" i="1" s="1"/>
  <c r="AJ324" i="1"/>
  <c r="AO324" i="1" s="1"/>
  <c r="AF325" i="1"/>
  <c r="AK325" i="1" s="1"/>
  <c r="AG325" i="1"/>
  <c r="AL325" i="1" s="1"/>
  <c r="AH325" i="1"/>
  <c r="AM325" i="1" s="1"/>
  <c r="AI325" i="1"/>
  <c r="AN325" i="1" s="1"/>
  <c r="AJ325" i="1"/>
  <c r="AO325" i="1" s="1"/>
  <c r="AF326" i="1"/>
  <c r="AK326" i="1" s="1"/>
  <c r="AG326" i="1"/>
  <c r="AL326" i="1" s="1"/>
  <c r="AH326" i="1"/>
  <c r="AM326" i="1" s="1"/>
  <c r="AI326" i="1"/>
  <c r="AN326" i="1" s="1"/>
  <c r="AJ326" i="1"/>
  <c r="AO326" i="1" s="1"/>
  <c r="AF327" i="1"/>
  <c r="AK327" i="1" s="1"/>
  <c r="AG327" i="1"/>
  <c r="AL327" i="1" s="1"/>
  <c r="AH327" i="1"/>
  <c r="AM327" i="1" s="1"/>
  <c r="AI327" i="1"/>
  <c r="AN327" i="1" s="1"/>
  <c r="AJ327" i="1"/>
  <c r="AO327" i="1" s="1"/>
  <c r="AF328" i="1"/>
  <c r="AK328" i="1" s="1"/>
  <c r="AG328" i="1"/>
  <c r="AL328" i="1" s="1"/>
  <c r="AH328" i="1"/>
  <c r="AM328" i="1" s="1"/>
  <c r="AI328" i="1"/>
  <c r="AN328" i="1" s="1"/>
  <c r="AJ328" i="1"/>
  <c r="AO328" i="1" s="1"/>
  <c r="AF329" i="1"/>
  <c r="AK329" i="1" s="1"/>
  <c r="AG329" i="1"/>
  <c r="AL329" i="1" s="1"/>
  <c r="AH329" i="1"/>
  <c r="AM329" i="1" s="1"/>
  <c r="AI329" i="1"/>
  <c r="AN329" i="1" s="1"/>
  <c r="AJ329" i="1"/>
  <c r="AO329" i="1" s="1"/>
  <c r="AF330" i="1"/>
  <c r="AK330" i="1" s="1"/>
  <c r="AG330" i="1"/>
  <c r="AL330" i="1" s="1"/>
  <c r="AH330" i="1"/>
  <c r="AM330" i="1" s="1"/>
  <c r="AI330" i="1"/>
  <c r="AN330" i="1" s="1"/>
  <c r="AJ330" i="1"/>
  <c r="AO330" i="1" s="1"/>
  <c r="AF331" i="1"/>
  <c r="AK331" i="1" s="1"/>
  <c r="AG331" i="1"/>
  <c r="AL331" i="1" s="1"/>
  <c r="AH331" i="1"/>
  <c r="AM331" i="1" s="1"/>
  <c r="AI331" i="1"/>
  <c r="AN331" i="1" s="1"/>
  <c r="AJ331" i="1"/>
  <c r="AO331" i="1" s="1"/>
  <c r="AF332" i="1"/>
  <c r="AK332" i="1" s="1"/>
  <c r="AG332" i="1"/>
  <c r="AL332" i="1" s="1"/>
  <c r="AH332" i="1"/>
  <c r="AM332" i="1" s="1"/>
  <c r="AI332" i="1"/>
  <c r="AN332" i="1" s="1"/>
  <c r="AJ332" i="1"/>
  <c r="AO332" i="1" s="1"/>
  <c r="AF333" i="1"/>
  <c r="AK333" i="1" s="1"/>
  <c r="AG333" i="1"/>
  <c r="AL333" i="1" s="1"/>
  <c r="AH333" i="1"/>
  <c r="AM333" i="1" s="1"/>
  <c r="AI333" i="1"/>
  <c r="AN333" i="1" s="1"/>
  <c r="AJ333" i="1"/>
  <c r="AO333" i="1" s="1"/>
  <c r="AF334" i="1"/>
  <c r="AK334" i="1" s="1"/>
  <c r="AG334" i="1"/>
  <c r="AL334" i="1" s="1"/>
  <c r="AH334" i="1"/>
  <c r="AM334" i="1" s="1"/>
  <c r="AI334" i="1"/>
  <c r="AN334" i="1" s="1"/>
  <c r="AJ334" i="1"/>
  <c r="AO334" i="1" s="1"/>
  <c r="AF335" i="1"/>
  <c r="AK335" i="1" s="1"/>
  <c r="AG335" i="1"/>
  <c r="AL335" i="1" s="1"/>
  <c r="AH335" i="1"/>
  <c r="AM335" i="1" s="1"/>
  <c r="AI335" i="1"/>
  <c r="AN335" i="1" s="1"/>
  <c r="AJ335" i="1"/>
  <c r="AO335" i="1" s="1"/>
  <c r="AF336" i="1"/>
  <c r="AK336" i="1" s="1"/>
  <c r="AG336" i="1"/>
  <c r="AL336" i="1" s="1"/>
  <c r="AH336" i="1"/>
  <c r="AM336" i="1" s="1"/>
  <c r="AI336" i="1"/>
  <c r="AN336" i="1" s="1"/>
  <c r="AJ336" i="1"/>
  <c r="AO336" i="1" s="1"/>
  <c r="AF337" i="1"/>
  <c r="AK337" i="1" s="1"/>
  <c r="AG337" i="1"/>
  <c r="AL337" i="1" s="1"/>
  <c r="AH337" i="1"/>
  <c r="AM337" i="1" s="1"/>
  <c r="AI337" i="1"/>
  <c r="AN337" i="1" s="1"/>
  <c r="AJ337" i="1"/>
  <c r="AO337" i="1" s="1"/>
  <c r="AF338" i="1"/>
  <c r="AK338" i="1" s="1"/>
  <c r="AG338" i="1"/>
  <c r="AL338" i="1" s="1"/>
  <c r="AH338" i="1"/>
  <c r="AM338" i="1" s="1"/>
  <c r="AI338" i="1"/>
  <c r="AN338" i="1" s="1"/>
  <c r="AJ338" i="1"/>
  <c r="AO338" i="1" s="1"/>
  <c r="AF339" i="1"/>
  <c r="AK339" i="1" s="1"/>
  <c r="AG339" i="1"/>
  <c r="AL339" i="1" s="1"/>
  <c r="AH339" i="1"/>
  <c r="AM339" i="1" s="1"/>
  <c r="AI339" i="1"/>
  <c r="AN339" i="1" s="1"/>
  <c r="AJ339" i="1"/>
  <c r="AO339" i="1" s="1"/>
  <c r="AF340" i="1"/>
  <c r="AK340" i="1" s="1"/>
  <c r="AG340" i="1"/>
  <c r="AL340" i="1" s="1"/>
  <c r="AH340" i="1"/>
  <c r="AM340" i="1" s="1"/>
  <c r="AI340" i="1"/>
  <c r="AN340" i="1" s="1"/>
  <c r="AJ340" i="1"/>
  <c r="AO340" i="1" s="1"/>
  <c r="AF341" i="1"/>
  <c r="AK341" i="1" s="1"/>
  <c r="AG341" i="1"/>
  <c r="AL341" i="1" s="1"/>
  <c r="AH341" i="1"/>
  <c r="AM341" i="1" s="1"/>
  <c r="AI341" i="1"/>
  <c r="AN341" i="1" s="1"/>
  <c r="AJ341" i="1"/>
  <c r="AO341" i="1" s="1"/>
  <c r="AF342" i="1"/>
  <c r="AK342" i="1" s="1"/>
  <c r="AG342" i="1"/>
  <c r="AL342" i="1" s="1"/>
  <c r="AH342" i="1"/>
  <c r="AM342" i="1" s="1"/>
  <c r="AI342" i="1"/>
  <c r="AN342" i="1" s="1"/>
  <c r="AJ342" i="1"/>
  <c r="AO342" i="1" s="1"/>
  <c r="AF343" i="1"/>
  <c r="AK343" i="1" s="1"/>
  <c r="AG343" i="1"/>
  <c r="AL343" i="1" s="1"/>
  <c r="AH343" i="1"/>
  <c r="AM343" i="1" s="1"/>
  <c r="AI343" i="1"/>
  <c r="AN343" i="1" s="1"/>
  <c r="AJ343" i="1"/>
  <c r="AO343" i="1" s="1"/>
  <c r="AF344" i="1"/>
  <c r="AK344" i="1" s="1"/>
  <c r="AG344" i="1"/>
  <c r="AL344" i="1" s="1"/>
  <c r="AH344" i="1"/>
  <c r="AM344" i="1" s="1"/>
  <c r="AI344" i="1"/>
  <c r="AN344" i="1" s="1"/>
  <c r="AJ344" i="1"/>
  <c r="AO344" i="1" s="1"/>
  <c r="AF345" i="1"/>
  <c r="AK345" i="1" s="1"/>
  <c r="AG345" i="1"/>
  <c r="AL345" i="1" s="1"/>
  <c r="AH345" i="1"/>
  <c r="AM345" i="1" s="1"/>
  <c r="AI345" i="1"/>
  <c r="AN345" i="1" s="1"/>
  <c r="AJ345" i="1"/>
  <c r="AO345" i="1" s="1"/>
  <c r="AF346" i="1"/>
  <c r="AK346" i="1" s="1"/>
  <c r="AG346" i="1"/>
  <c r="AL346" i="1" s="1"/>
  <c r="AH346" i="1"/>
  <c r="AM346" i="1" s="1"/>
  <c r="AI346" i="1"/>
  <c r="AN346" i="1" s="1"/>
  <c r="AJ346" i="1"/>
  <c r="AO346" i="1" s="1"/>
  <c r="AF347" i="1"/>
  <c r="AK347" i="1" s="1"/>
  <c r="AG347" i="1"/>
  <c r="AL347" i="1" s="1"/>
  <c r="AH347" i="1"/>
  <c r="AM347" i="1" s="1"/>
  <c r="AI347" i="1"/>
  <c r="AN347" i="1" s="1"/>
  <c r="AJ347" i="1"/>
  <c r="AO347" i="1" s="1"/>
  <c r="AF348" i="1"/>
  <c r="AK348" i="1" s="1"/>
  <c r="AG348" i="1"/>
  <c r="AL348" i="1" s="1"/>
  <c r="AH348" i="1"/>
  <c r="AM348" i="1" s="1"/>
  <c r="AI348" i="1"/>
  <c r="AN348" i="1" s="1"/>
  <c r="AJ348" i="1"/>
  <c r="AO348" i="1" s="1"/>
  <c r="AF349" i="1"/>
  <c r="AK349" i="1" s="1"/>
  <c r="AG349" i="1"/>
  <c r="AL349" i="1" s="1"/>
  <c r="AH349" i="1"/>
  <c r="AM349" i="1" s="1"/>
  <c r="AI349" i="1"/>
  <c r="AN349" i="1" s="1"/>
  <c r="AJ349" i="1"/>
  <c r="AO349" i="1" s="1"/>
  <c r="AF350" i="1"/>
  <c r="AK350" i="1" s="1"/>
  <c r="AG350" i="1"/>
  <c r="AL350" i="1" s="1"/>
  <c r="AH350" i="1"/>
  <c r="AM350" i="1" s="1"/>
  <c r="AI350" i="1"/>
  <c r="AN350" i="1" s="1"/>
  <c r="AJ350" i="1"/>
  <c r="AO350" i="1" s="1"/>
  <c r="AF351" i="1"/>
  <c r="AK351" i="1" s="1"/>
  <c r="AG351" i="1"/>
  <c r="AL351" i="1" s="1"/>
  <c r="AH351" i="1"/>
  <c r="AM351" i="1" s="1"/>
  <c r="AI351" i="1"/>
  <c r="AN351" i="1" s="1"/>
  <c r="AJ351" i="1"/>
  <c r="AO351" i="1" s="1"/>
  <c r="AF352" i="1"/>
  <c r="AK352" i="1" s="1"/>
  <c r="AG352" i="1"/>
  <c r="AL352" i="1" s="1"/>
  <c r="AH352" i="1"/>
  <c r="AM352" i="1" s="1"/>
  <c r="AI352" i="1"/>
  <c r="AN352" i="1" s="1"/>
  <c r="AJ352" i="1"/>
  <c r="AO352" i="1" s="1"/>
  <c r="AF353" i="1"/>
  <c r="AK353" i="1" s="1"/>
  <c r="AG353" i="1"/>
  <c r="AL353" i="1" s="1"/>
  <c r="AH353" i="1"/>
  <c r="AM353" i="1" s="1"/>
  <c r="AI353" i="1"/>
  <c r="AN353" i="1" s="1"/>
  <c r="AJ353" i="1"/>
  <c r="AO353" i="1" s="1"/>
  <c r="AF354" i="1"/>
  <c r="AK354" i="1" s="1"/>
  <c r="AG354" i="1"/>
  <c r="AL354" i="1" s="1"/>
  <c r="AH354" i="1"/>
  <c r="AM354" i="1" s="1"/>
  <c r="AI354" i="1"/>
  <c r="AN354" i="1" s="1"/>
  <c r="AJ354" i="1"/>
  <c r="AO354" i="1" s="1"/>
  <c r="AF355" i="1"/>
  <c r="AK355" i="1" s="1"/>
  <c r="AG355" i="1"/>
  <c r="AL355" i="1" s="1"/>
  <c r="AH355" i="1"/>
  <c r="AM355" i="1" s="1"/>
  <c r="AI355" i="1"/>
  <c r="AN355" i="1" s="1"/>
  <c r="AJ355" i="1"/>
  <c r="AO355" i="1" s="1"/>
  <c r="AF356" i="1"/>
  <c r="AK356" i="1" s="1"/>
  <c r="AG356" i="1"/>
  <c r="AL356" i="1" s="1"/>
  <c r="AH356" i="1"/>
  <c r="AM356" i="1" s="1"/>
  <c r="AI356" i="1"/>
  <c r="AN356" i="1" s="1"/>
  <c r="AJ356" i="1"/>
  <c r="AO356" i="1" s="1"/>
  <c r="AF357" i="1"/>
  <c r="AK357" i="1" s="1"/>
  <c r="AG357" i="1"/>
  <c r="AL357" i="1" s="1"/>
  <c r="AH357" i="1"/>
  <c r="AM357" i="1" s="1"/>
  <c r="AI357" i="1"/>
  <c r="AN357" i="1" s="1"/>
  <c r="AJ357" i="1"/>
  <c r="AO357" i="1" s="1"/>
  <c r="AF358" i="1"/>
  <c r="AK358" i="1" s="1"/>
  <c r="AG358" i="1"/>
  <c r="AL358" i="1" s="1"/>
  <c r="AH358" i="1"/>
  <c r="AM358" i="1" s="1"/>
  <c r="AI358" i="1"/>
  <c r="AN358" i="1" s="1"/>
  <c r="AJ358" i="1"/>
  <c r="AO358" i="1" s="1"/>
  <c r="AF359" i="1"/>
  <c r="AK359" i="1" s="1"/>
  <c r="AG359" i="1"/>
  <c r="AL359" i="1" s="1"/>
  <c r="AH359" i="1"/>
  <c r="AM359" i="1" s="1"/>
  <c r="AI359" i="1"/>
  <c r="AN359" i="1" s="1"/>
  <c r="AJ359" i="1"/>
  <c r="AO359" i="1" s="1"/>
  <c r="AF360" i="1"/>
  <c r="AK360" i="1" s="1"/>
  <c r="AG360" i="1"/>
  <c r="AL360" i="1" s="1"/>
  <c r="AH360" i="1"/>
  <c r="AM360" i="1" s="1"/>
  <c r="AI360" i="1"/>
  <c r="AN360" i="1" s="1"/>
  <c r="AJ360" i="1"/>
  <c r="AO360" i="1" s="1"/>
  <c r="AF361" i="1"/>
  <c r="AK361" i="1" s="1"/>
  <c r="AG361" i="1"/>
  <c r="AL361" i="1" s="1"/>
  <c r="AH361" i="1"/>
  <c r="AM361" i="1" s="1"/>
  <c r="AI361" i="1"/>
  <c r="AN361" i="1" s="1"/>
  <c r="AJ361" i="1"/>
  <c r="AO361" i="1" s="1"/>
  <c r="AF362" i="1"/>
  <c r="AK362" i="1" s="1"/>
  <c r="AG362" i="1"/>
  <c r="AL362" i="1" s="1"/>
  <c r="AH362" i="1"/>
  <c r="AM362" i="1" s="1"/>
  <c r="AI362" i="1"/>
  <c r="AN362" i="1" s="1"/>
  <c r="AJ362" i="1"/>
  <c r="AO362" i="1" s="1"/>
  <c r="AF363" i="1"/>
  <c r="AK363" i="1" s="1"/>
  <c r="AG363" i="1"/>
  <c r="AL363" i="1" s="1"/>
  <c r="AH363" i="1"/>
  <c r="AM363" i="1" s="1"/>
  <c r="AI363" i="1"/>
  <c r="AN363" i="1" s="1"/>
  <c r="AJ363" i="1"/>
  <c r="AO363" i="1" s="1"/>
  <c r="AF364" i="1"/>
  <c r="AK364" i="1" s="1"/>
  <c r="AG364" i="1"/>
  <c r="AL364" i="1" s="1"/>
  <c r="AH364" i="1"/>
  <c r="AM364" i="1" s="1"/>
  <c r="AI364" i="1"/>
  <c r="AN364" i="1" s="1"/>
  <c r="AJ364" i="1"/>
  <c r="AO364" i="1" s="1"/>
  <c r="AF365" i="1"/>
  <c r="AK365" i="1" s="1"/>
  <c r="AG365" i="1"/>
  <c r="AL365" i="1" s="1"/>
  <c r="AH365" i="1"/>
  <c r="AM365" i="1" s="1"/>
  <c r="AI365" i="1"/>
  <c r="AN365" i="1" s="1"/>
  <c r="AJ365" i="1"/>
  <c r="AO365" i="1" s="1"/>
  <c r="AF366" i="1"/>
  <c r="AK366" i="1" s="1"/>
  <c r="AG366" i="1"/>
  <c r="AL366" i="1" s="1"/>
  <c r="AH366" i="1"/>
  <c r="AM366" i="1" s="1"/>
  <c r="AI366" i="1"/>
  <c r="AN366" i="1" s="1"/>
  <c r="AJ366" i="1"/>
  <c r="AO366" i="1" s="1"/>
  <c r="AF367" i="1"/>
  <c r="AK367" i="1" s="1"/>
  <c r="AG367" i="1"/>
  <c r="AL367" i="1" s="1"/>
  <c r="AH367" i="1"/>
  <c r="AM367" i="1" s="1"/>
  <c r="AI367" i="1"/>
  <c r="AN367" i="1" s="1"/>
  <c r="AJ367" i="1"/>
  <c r="AO367" i="1" s="1"/>
  <c r="AF368" i="1"/>
  <c r="AK368" i="1" s="1"/>
  <c r="AG368" i="1"/>
  <c r="AL368" i="1" s="1"/>
  <c r="AH368" i="1"/>
  <c r="AM368" i="1" s="1"/>
  <c r="AI368" i="1"/>
  <c r="AN368" i="1" s="1"/>
  <c r="AJ368" i="1"/>
  <c r="AO368" i="1" s="1"/>
  <c r="AF369" i="1"/>
  <c r="AK369" i="1" s="1"/>
  <c r="AG369" i="1"/>
  <c r="AL369" i="1" s="1"/>
  <c r="AH369" i="1"/>
  <c r="AM369" i="1" s="1"/>
  <c r="AI369" i="1"/>
  <c r="AN369" i="1" s="1"/>
  <c r="AJ369" i="1"/>
  <c r="AO369" i="1" s="1"/>
  <c r="AF370" i="1"/>
  <c r="AK370" i="1" s="1"/>
  <c r="AG370" i="1"/>
  <c r="AL370" i="1" s="1"/>
  <c r="AH370" i="1"/>
  <c r="AM370" i="1" s="1"/>
  <c r="AI370" i="1"/>
  <c r="AN370" i="1" s="1"/>
  <c r="AJ370" i="1"/>
  <c r="AO370" i="1" s="1"/>
  <c r="AF371" i="1"/>
  <c r="AK371" i="1" s="1"/>
  <c r="AG371" i="1"/>
  <c r="AL371" i="1" s="1"/>
  <c r="AH371" i="1"/>
  <c r="AM371" i="1" s="1"/>
  <c r="AI371" i="1"/>
  <c r="AN371" i="1" s="1"/>
  <c r="AJ371" i="1"/>
  <c r="AO371" i="1" s="1"/>
  <c r="AF372" i="1"/>
  <c r="AK372" i="1" s="1"/>
  <c r="AG372" i="1"/>
  <c r="AL372" i="1" s="1"/>
  <c r="AH372" i="1"/>
  <c r="AM372" i="1" s="1"/>
  <c r="AI372" i="1"/>
  <c r="AN372" i="1" s="1"/>
  <c r="AJ372" i="1"/>
  <c r="AO372" i="1" s="1"/>
  <c r="AF373" i="1"/>
  <c r="AK373" i="1" s="1"/>
  <c r="AG373" i="1"/>
  <c r="AL373" i="1" s="1"/>
  <c r="AH373" i="1"/>
  <c r="AM373" i="1" s="1"/>
  <c r="AI373" i="1"/>
  <c r="AN373" i="1" s="1"/>
  <c r="AJ373" i="1"/>
  <c r="AO373" i="1" s="1"/>
  <c r="AF374" i="1"/>
  <c r="AK374" i="1" s="1"/>
  <c r="AG374" i="1"/>
  <c r="AL374" i="1" s="1"/>
  <c r="AH374" i="1"/>
  <c r="AM374" i="1" s="1"/>
  <c r="AI374" i="1"/>
  <c r="AN374" i="1" s="1"/>
  <c r="AJ374" i="1"/>
  <c r="AO374" i="1" s="1"/>
  <c r="AF375" i="1"/>
  <c r="AK375" i="1" s="1"/>
  <c r="AG375" i="1"/>
  <c r="AL375" i="1" s="1"/>
  <c r="AH375" i="1"/>
  <c r="AM375" i="1" s="1"/>
  <c r="AI375" i="1"/>
  <c r="AN375" i="1" s="1"/>
  <c r="AJ375" i="1"/>
  <c r="AO375" i="1" s="1"/>
  <c r="AF376" i="1"/>
  <c r="AK376" i="1" s="1"/>
  <c r="AG376" i="1"/>
  <c r="AL376" i="1" s="1"/>
  <c r="AH376" i="1"/>
  <c r="AM376" i="1" s="1"/>
  <c r="AI376" i="1"/>
  <c r="AN376" i="1" s="1"/>
  <c r="AJ376" i="1"/>
  <c r="AO376" i="1" s="1"/>
  <c r="AF377" i="1"/>
  <c r="AK377" i="1" s="1"/>
  <c r="AG377" i="1"/>
  <c r="AL377" i="1" s="1"/>
  <c r="AH377" i="1"/>
  <c r="AM377" i="1" s="1"/>
  <c r="AI377" i="1"/>
  <c r="AN377" i="1" s="1"/>
  <c r="AJ377" i="1"/>
  <c r="AO377" i="1" s="1"/>
  <c r="AF378" i="1"/>
  <c r="AK378" i="1" s="1"/>
  <c r="AG378" i="1"/>
  <c r="AL378" i="1" s="1"/>
  <c r="AH378" i="1"/>
  <c r="AM378" i="1" s="1"/>
  <c r="AI378" i="1"/>
  <c r="AN378" i="1" s="1"/>
  <c r="AJ378" i="1"/>
  <c r="AO378" i="1" s="1"/>
  <c r="AF379" i="1"/>
  <c r="AK379" i="1" s="1"/>
  <c r="AG379" i="1"/>
  <c r="AL379" i="1" s="1"/>
  <c r="AH379" i="1"/>
  <c r="AM379" i="1" s="1"/>
  <c r="AI379" i="1"/>
  <c r="AN379" i="1" s="1"/>
  <c r="AJ379" i="1"/>
  <c r="AO379" i="1" s="1"/>
  <c r="AF380" i="1"/>
  <c r="AK380" i="1" s="1"/>
  <c r="AG380" i="1"/>
  <c r="AL380" i="1" s="1"/>
  <c r="AH380" i="1"/>
  <c r="AM380" i="1" s="1"/>
  <c r="AI380" i="1"/>
  <c r="AN380" i="1" s="1"/>
  <c r="AJ380" i="1"/>
  <c r="AO380" i="1" s="1"/>
  <c r="AF381" i="1"/>
  <c r="AK381" i="1" s="1"/>
  <c r="AG381" i="1"/>
  <c r="AL381" i="1" s="1"/>
  <c r="AH381" i="1"/>
  <c r="AM381" i="1" s="1"/>
  <c r="AI381" i="1"/>
  <c r="AN381" i="1" s="1"/>
  <c r="AJ381" i="1"/>
  <c r="AO381" i="1" s="1"/>
  <c r="AF382" i="1"/>
  <c r="AK382" i="1" s="1"/>
  <c r="AG382" i="1"/>
  <c r="AL382" i="1" s="1"/>
  <c r="AH382" i="1"/>
  <c r="AM382" i="1" s="1"/>
  <c r="AI382" i="1"/>
  <c r="AN382" i="1" s="1"/>
  <c r="AJ382" i="1"/>
  <c r="AO382" i="1" s="1"/>
  <c r="AF383" i="1"/>
  <c r="AK383" i="1" s="1"/>
  <c r="AG383" i="1"/>
  <c r="AL383" i="1" s="1"/>
  <c r="AH383" i="1"/>
  <c r="AM383" i="1" s="1"/>
  <c r="AI383" i="1"/>
  <c r="AN383" i="1" s="1"/>
  <c r="AJ383" i="1"/>
  <c r="AO383" i="1" s="1"/>
  <c r="AF384" i="1"/>
  <c r="AK384" i="1" s="1"/>
  <c r="AG384" i="1"/>
  <c r="AL384" i="1" s="1"/>
  <c r="AH384" i="1"/>
  <c r="AM384" i="1" s="1"/>
  <c r="AI384" i="1"/>
  <c r="AN384" i="1" s="1"/>
  <c r="AJ384" i="1"/>
  <c r="AO384" i="1" s="1"/>
  <c r="AF385" i="1"/>
  <c r="AK385" i="1" s="1"/>
  <c r="AG385" i="1"/>
  <c r="AL385" i="1" s="1"/>
  <c r="AH385" i="1"/>
  <c r="AM385" i="1" s="1"/>
  <c r="AI385" i="1"/>
  <c r="AN385" i="1" s="1"/>
  <c r="AJ385" i="1"/>
  <c r="AO385" i="1" s="1"/>
  <c r="AF386" i="1"/>
  <c r="AK386" i="1" s="1"/>
  <c r="AG386" i="1"/>
  <c r="AL386" i="1" s="1"/>
  <c r="AH386" i="1"/>
  <c r="AM386" i="1" s="1"/>
  <c r="AI386" i="1"/>
  <c r="AN386" i="1" s="1"/>
  <c r="AJ386" i="1"/>
  <c r="AO386" i="1" s="1"/>
  <c r="AF387" i="1"/>
  <c r="AK387" i="1" s="1"/>
  <c r="AG387" i="1"/>
  <c r="AL387" i="1" s="1"/>
  <c r="AH387" i="1"/>
  <c r="AM387" i="1" s="1"/>
  <c r="AI387" i="1"/>
  <c r="AN387" i="1" s="1"/>
  <c r="AJ387" i="1"/>
  <c r="AO387" i="1" s="1"/>
  <c r="AF388" i="1"/>
  <c r="AK388" i="1" s="1"/>
  <c r="AG388" i="1"/>
  <c r="AL388" i="1" s="1"/>
  <c r="AH388" i="1"/>
  <c r="AM388" i="1" s="1"/>
  <c r="AI388" i="1"/>
  <c r="AN388" i="1" s="1"/>
  <c r="AJ388" i="1"/>
  <c r="AO388" i="1" s="1"/>
  <c r="AF389" i="1"/>
  <c r="AK389" i="1" s="1"/>
  <c r="AG389" i="1"/>
  <c r="AL389" i="1" s="1"/>
  <c r="AH389" i="1"/>
  <c r="AM389" i="1" s="1"/>
  <c r="AI389" i="1"/>
  <c r="AN389" i="1" s="1"/>
  <c r="AJ389" i="1"/>
  <c r="AO389" i="1" s="1"/>
  <c r="AF390" i="1"/>
  <c r="AK390" i="1" s="1"/>
  <c r="AG390" i="1"/>
  <c r="AL390" i="1" s="1"/>
  <c r="AH390" i="1"/>
  <c r="AM390" i="1" s="1"/>
  <c r="AI390" i="1"/>
  <c r="AN390" i="1" s="1"/>
  <c r="AJ390" i="1"/>
  <c r="AO390" i="1" s="1"/>
  <c r="AF391" i="1"/>
  <c r="AK391" i="1" s="1"/>
  <c r="AG391" i="1"/>
  <c r="AL391" i="1" s="1"/>
  <c r="AH391" i="1"/>
  <c r="AM391" i="1" s="1"/>
  <c r="AI391" i="1"/>
  <c r="AN391" i="1" s="1"/>
  <c r="AJ391" i="1"/>
  <c r="AO391" i="1" s="1"/>
  <c r="AF392" i="1"/>
  <c r="AK392" i="1" s="1"/>
  <c r="AG392" i="1"/>
  <c r="AL392" i="1" s="1"/>
  <c r="AH392" i="1"/>
  <c r="AM392" i="1" s="1"/>
  <c r="AI392" i="1"/>
  <c r="AN392" i="1" s="1"/>
  <c r="AJ392" i="1"/>
  <c r="AO392" i="1" s="1"/>
  <c r="AF393" i="1"/>
  <c r="AK393" i="1" s="1"/>
  <c r="AG393" i="1"/>
  <c r="AL393" i="1" s="1"/>
  <c r="AH393" i="1"/>
  <c r="AM393" i="1" s="1"/>
  <c r="AI393" i="1"/>
  <c r="AN393" i="1" s="1"/>
  <c r="AJ393" i="1"/>
  <c r="AO393" i="1" s="1"/>
  <c r="AF394" i="1"/>
  <c r="AK394" i="1" s="1"/>
  <c r="AG394" i="1"/>
  <c r="AL394" i="1" s="1"/>
  <c r="AH394" i="1"/>
  <c r="AM394" i="1" s="1"/>
  <c r="AI394" i="1"/>
  <c r="AN394" i="1" s="1"/>
  <c r="AJ394" i="1"/>
  <c r="AO394" i="1" s="1"/>
  <c r="AF395" i="1"/>
  <c r="AK395" i="1" s="1"/>
  <c r="AG395" i="1"/>
  <c r="AL395" i="1" s="1"/>
  <c r="AH395" i="1"/>
  <c r="AM395" i="1" s="1"/>
  <c r="AI395" i="1"/>
  <c r="AN395" i="1" s="1"/>
  <c r="AJ395" i="1"/>
  <c r="AO395" i="1" s="1"/>
  <c r="AF396" i="1"/>
  <c r="AK396" i="1" s="1"/>
  <c r="AG396" i="1"/>
  <c r="AL396" i="1" s="1"/>
  <c r="AH396" i="1"/>
  <c r="AM396" i="1" s="1"/>
  <c r="AI396" i="1"/>
  <c r="AN396" i="1" s="1"/>
  <c r="AJ396" i="1"/>
  <c r="AO396" i="1" s="1"/>
  <c r="AF397" i="1"/>
  <c r="AK397" i="1" s="1"/>
  <c r="AG397" i="1"/>
  <c r="AL397" i="1" s="1"/>
  <c r="AH397" i="1"/>
  <c r="AM397" i="1" s="1"/>
  <c r="AI397" i="1"/>
  <c r="AN397" i="1" s="1"/>
  <c r="AJ397" i="1"/>
  <c r="AO397" i="1" s="1"/>
  <c r="AF398" i="1"/>
  <c r="AK398" i="1" s="1"/>
  <c r="AG398" i="1"/>
  <c r="AL398" i="1" s="1"/>
  <c r="AH398" i="1"/>
  <c r="AM398" i="1" s="1"/>
  <c r="AI398" i="1"/>
  <c r="AN398" i="1" s="1"/>
  <c r="AJ398" i="1"/>
  <c r="AO398" i="1" s="1"/>
  <c r="AF399" i="1"/>
  <c r="AK399" i="1" s="1"/>
  <c r="AG399" i="1"/>
  <c r="AL399" i="1" s="1"/>
  <c r="AH399" i="1"/>
  <c r="AM399" i="1" s="1"/>
  <c r="AI399" i="1"/>
  <c r="AN399" i="1" s="1"/>
  <c r="AJ399" i="1"/>
  <c r="AO399" i="1" s="1"/>
  <c r="AF400" i="1"/>
  <c r="AK400" i="1" s="1"/>
  <c r="AG400" i="1"/>
  <c r="AL400" i="1" s="1"/>
  <c r="AH400" i="1"/>
  <c r="AM400" i="1" s="1"/>
  <c r="AI400" i="1"/>
  <c r="AN400" i="1" s="1"/>
  <c r="AJ400" i="1"/>
  <c r="AO400" i="1" s="1"/>
  <c r="AF401" i="1"/>
  <c r="AK401" i="1" s="1"/>
  <c r="AG401" i="1"/>
  <c r="AL401" i="1" s="1"/>
  <c r="AH401" i="1"/>
  <c r="AM401" i="1" s="1"/>
  <c r="AI401" i="1"/>
  <c r="AN401" i="1" s="1"/>
  <c r="AJ401" i="1"/>
  <c r="AO401" i="1" s="1"/>
  <c r="AF402" i="1"/>
  <c r="AK402" i="1" s="1"/>
  <c r="AG402" i="1"/>
  <c r="AL402" i="1" s="1"/>
  <c r="AH402" i="1"/>
  <c r="AM402" i="1" s="1"/>
  <c r="AI402" i="1"/>
  <c r="AN402" i="1" s="1"/>
  <c r="AJ402" i="1"/>
  <c r="AO402" i="1" s="1"/>
  <c r="AF403" i="1"/>
  <c r="AK403" i="1" s="1"/>
  <c r="AG403" i="1"/>
  <c r="AL403" i="1" s="1"/>
  <c r="AH403" i="1"/>
  <c r="AM403" i="1" s="1"/>
  <c r="AI403" i="1"/>
  <c r="AN403" i="1" s="1"/>
  <c r="AJ403" i="1"/>
  <c r="AO403" i="1" s="1"/>
  <c r="AF404" i="1"/>
  <c r="AK404" i="1" s="1"/>
  <c r="AG404" i="1"/>
  <c r="AL404" i="1" s="1"/>
  <c r="AH404" i="1"/>
  <c r="AM404" i="1" s="1"/>
  <c r="AI404" i="1"/>
  <c r="AN404" i="1" s="1"/>
  <c r="AJ404" i="1"/>
  <c r="AO404" i="1" s="1"/>
  <c r="AF405" i="1"/>
  <c r="AK405" i="1" s="1"/>
  <c r="AG405" i="1"/>
  <c r="AL405" i="1" s="1"/>
  <c r="AH405" i="1"/>
  <c r="AM405" i="1" s="1"/>
  <c r="AI405" i="1"/>
  <c r="AN405" i="1" s="1"/>
  <c r="AJ405" i="1"/>
  <c r="AO405" i="1" s="1"/>
  <c r="AF406" i="1"/>
  <c r="AK406" i="1" s="1"/>
  <c r="AG406" i="1"/>
  <c r="AL406" i="1" s="1"/>
  <c r="AH406" i="1"/>
  <c r="AM406" i="1" s="1"/>
  <c r="AI406" i="1"/>
  <c r="AN406" i="1" s="1"/>
  <c r="AJ406" i="1"/>
  <c r="AO406" i="1" s="1"/>
  <c r="AF407" i="1"/>
  <c r="AK407" i="1" s="1"/>
  <c r="AG407" i="1"/>
  <c r="AL407" i="1" s="1"/>
  <c r="AH407" i="1"/>
  <c r="AM407" i="1" s="1"/>
  <c r="AI407" i="1"/>
  <c r="AN407" i="1" s="1"/>
  <c r="AJ407" i="1"/>
  <c r="AO407" i="1" s="1"/>
  <c r="AF408" i="1"/>
  <c r="AK408" i="1" s="1"/>
  <c r="AG408" i="1"/>
  <c r="AL408" i="1" s="1"/>
  <c r="AH408" i="1"/>
  <c r="AM408" i="1" s="1"/>
  <c r="AI408" i="1"/>
  <c r="AN408" i="1" s="1"/>
  <c r="AJ408" i="1"/>
  <c r="AO408" i="1" s="1"/>
  <c r="AF409" i="1"/>
  <c r="AK409" i="1" s="1"/>
  <c r="AG409" i="1"/>
  <c r="AL409" i="1" s="1"/>
  <c r="AH409" i="1"/>
  <c r="AM409" i="1" s="1"/>
  <c r="AI409" i="1"/>
  <c r="AN409" i="1" s="1"/>
  <c r="AJ409" i="1"/>
  <c r="AO409" i="1" s="1"/>
  <c r="AF410" i="1"/>
  <c r="AK410" i="1" s="1"/>
  <c r="AG410" i="1"/>
  <c r="AL410" i="1" s="1"/>
  <c r="AH410" i="1"/>
  <c r="AM410" i="1" s="1"/>
  <c r="AI410" i="1"/>
  <c r="AN410" i="1" s="1"/>
  <c r="AJ410" i="1"/>
  <c r="AO410" i="1" s="1"/>
  <c r="AF411" i="1"/>
  <c r="AK411" i="1" s="1"/>
  <c r="AG411" i="1"/>
  <c r="AL411" i="1" s="1"/>
  <c r="AH411" i="1"/>
  <c r="AM411" i="1" s="1"/>
  <c r="AI411" i="1"/>
  <c r="AN411" i="1" s="1"/>
  <c r="AJ411" i="1"/>
  <c r="AO411" i="1" s="1"/>
  <c r="AF412" i="1"/>
  <c r="AK412" i="1" s="1"/>
  <c r="AG412" i="1"/>
  <c r="AL412" i="1" s="1"/>
  <c r="AH412" i="1"/>
  <c r="AM412" i="1" s="1"/>
  <c r="AI412" i="1"/>
  <c r="AN412" i="1" s="1"/>
  <c r="AJ412" i="1"/>
  <c r="AO412" i="1" s="1"/>
  <c r="AF413" i="1"/>
  <c r="AK413" i="1" s="1"/>
  <c r="AG413" i="1"/>
  <c r="AL413" i="1" s="1"/>
  <c r="AH413" i="1"/>
  <c r="AM413" i="1" s="1"/>
  <c r="AI413" i="1"/>
  <c r="AN413" i="1" s="1"/>
  <c r="AJ413" i="1"/>
  <c r="AO413" i="1" s="1"/>
  <c r="AF414" i="1"/>
  <c r="AK414" i="1" s="1"/>
  <c r="AG414" i="1"/>
  <c r="AL414" i="1" s="1"/>
  <c r="AH414" i="1"/>
  <c r="AM414" i="1" s="1"/>
  <c r="AI414" i="1"/>
  <c r="AN414" i="1" s="1"/>
  <c r="AJ414" i="1"/>
  <c r="AO414" i="1" s="1"/>
  <c r="AF415" i="1"/>
  <c r="AK415" i="1" s="1"/>
  <c r="AG415" i="1"/>
  <c r="AL415" i="1" s="1"/>
  <c r="AH415" i="1"/>
  <c r="AM415" i="1" s="1"/>
  <c r="AI415" i="1"/>
  <c r="AN415" i="1" s="1"/>
  <c r="AJ415" i="1"/>
  <c r="AO415" i="1" s="1"/>
  <c r="AF416" i="1"/>
  <c r="AK416" i="1" s="1"/>
  <c r="AG416" i="1"/>
  <c r="AL416" i="1" s="1"/>
  <c r="AH416" i="1"/>
  <c r="AM416" i="1" s="1"/>
  <c r="AI416" i="1"/>
  <c r="AN416" i="1" s="1"/>
  <c r="AJ416" i="1"/>
  <c r="AO416" i="1" s="1"/>
  <c r="AF417" i="1"/>
  <c r="AK417" i="1" s="1"/>
  <c r="AG417" i="1"/>
  <c r="AL417" i="1" s="1"/>
  <c r="AH417" i="1"/>
  <c r="AM417" i="1" s="1"/>
  <c r="AI417" i="1"/>
  <c r="AN417" i="1" s="1"/>
  <c r="AJ417" i="1"/>
  <c r="AO417" i="1" s="1"/>
  <c r="AF418" i="1"/>
  <c r="AK418" i="1" s="1"/>
  <c r="AG418" i="1"/>
  <c r="AL418" i="1" s="1"/>
  <c r="AH418" i="1"/>
  <c r="AM418" i="1" s="1"/>
  <c r="AI418" i="1"/>
  <c r="AN418" i="1" s="1"/>
  <c r="AJ418" i="1"/>
  <c r="AO418" i="1" s="1"/>
  <c r="AF419" i="1"/>
  <c r="AK419" i="1" s="1"/>
  <c r="AG419" i="1"/>
  <c r="AL419" i="1" s="1"/>
  <c r="AH419" i="1"/>
  <c r="AM419" i="1" s="1"/>
  <c r="AI419" i="1"/>
  <c r="AN419" i="1" s="1"/>
  <c r="AJ419" i="1"/>
  <c r="AO419" i="1" s="1"/>
  <c r="AF420" i="1"/>
  <c r="AK420" i="1" s="1"/>
  <c r="AG420" i="1"/>
  <c r="AL420" i="1" s="1"/>
  <c r="AH420" i="1"/>
  <c r="AM420" i="1" s="1"/>
  <c r="AI420" i="1"/>
  <c r="AN420" i="1" s="1"/>
  <c r="AJ420" i="1"/>
  <c r="AO420" i="1" s="1"/>
  <c r="AF421" i="1"/>
  <c r="AK421" i="1" s="1"/>
  <c r="AG421" i="1"/>
  <c r="AL421" i="1" s="1"/>
  <c r="AH421" i="1"/>
  <c r="AM421" i="1" s="1"/>
  <c r="AI421" i="1"/>
  <c r="AN421" i="1" s="1"/>
  <c r="AJ421" i="1"/>
  <c r="AO421" i="1" s="1"/>
  <c r="AF422" i="1"/>
  <c r="AK422" i="1" s="1"/>
  <c r="AG422" i="1"/>
  <c r="AL422" i="1" s="1"/>
  <c r="AH422" i="1"/>
  <c r="AM422" i="1" s="1"/>
  <c r="AI422" i="1"/>
  <c r="AN422" i="1" s="1"/>
  <c r="AJ422" i="1"/>
  <c r="AO422" i="1" s="1"/>
  <c r="AF423" i="1"/>
  <c r="AK423" i="1" s="1"/>
  <c r="AG423" i="1"/>
  <c r="AL423" i="1" s="1"/>
  <c r="AH423" i="1"/>
  <c r="AM423" i="1" s="1"/>
  <c r="AI423" i="1"/>
  <c r="AN423" i="1" s="1"/>
  <c r="AJ423" i="1"/>
  <c r="AO423" i="1" s="1"/>
  <c r="AF424" i="1"/>
  <c r="AK424" i="1" s="1"/>
  <c r="AG424" i="1"/>
  <c r="AL424" i="1" s="1"/>
  <c r="AH424" i="1"/>
  <c r="AM424" i="1" s="1"/>
  <c r="AI424" i="1"/>
  <c r="AN424" i="1" s="1"/>
  <c r="AJ424" i="1"/>
  <c r="AO424" i="1" s="1"/>
  <c r="AF425" i="1"/>
  <c r="AK425" i="1" s="1"/>
  <c r="AG425" i="1"/>
  <c r="AL425" i="1" s="1"/>
  <c r="AH425" i="1"/>
  <c r="AM425" i="1" s="1"/>
  <c r="AI425" i="1"/>
  <c r="AN425" i="1" s="1"/>
  <c r="AJ425" i="1"/>
  <c r="AO425" i="1" s="1"/>
  <c r="AF426" i="1"/>
  <c r="AK426" i="1" s="1"/>
  <c r="AG426" i="1"/>
  <c r="AL426" i="1" s="1"/>
  <c r="AH426" i="1"/>
  <c r="AM426" i="1" s="1"/>
  <c r="AI426" i="1"/>
  <c r="AN426" i="1" s="1"/>
  <c r="AJ426" i="1"/>
  <c r="AO426" i="1" s="1"/>
  <c r="AF427" i="1"/>
  <c r="AK427" i="1" s="1"/>
  <c r="AG427" i="1"/>
  <c r="AL427" i="1" s="1"/>
  <c r="AH427" i="1"/>
  <c r="AM427" i="1" s="1"/>
  <c r="AI427" i="1"/>
  <c r="AN427" i="1" s="1"/>
  <c r="AJ427" i="1"/>
  <c r="AO427" i="1" s="1"/>
  <c r="AF428" i="1"/>
  <c r="AK428" i="1" s="1"/>
  <c r="AG428" i="1"/>
  <c r="AL428" i="1" s="1"/>
  <c r="AH428" i="1"/>
  <c r="AM428" i="1" s="1"/>
  <c r="AI428" i="1"/>
  <c r="AN428" i="1" s="1"/>
  <c r="AJ428" i="1"/>
  <c r="AO428" i="1" s="1"/>
  <c r="AF429" i="1"/>
  <c r="AK429" i="1" s="1"/>
  <c r="AG429" i="1"/>
  <c r="AL429" i="1" s="1"/>
  <c r="AH429" i="1"/>
  <c r="AM429" i="1" s="1"/>
  <c r="AI429" i="1"/>
  <c r="AN429" i="1" s="1"/>
  <c r="AJ429" i="1"/>
  <c r="AO429" i="1" s="1"/>
  <c r="AF430" i="1"/>
  <c r="AK430" i="1" s="1"/>
  <c r="AG430" i="1"/>
  <c r="AL430" i="1" s="1"/>
  <c r="AH430" i="1"/>
  <c r="AM430" i="1" s="1"/>
  <c r="AI430" i="1"/>
  <c r="AN430" i="1" s="1"/>
  <c r="AJ430" i="1"/>
  <c r="AO430" i="1" s="1"/>
  <c r="AF431" i="1"/>
  <c r="AK431" i="1" s="1"/>
  <c r="AG431" i="1"/>
  <c r="AL431" i="1" s="1"/>
  <c r="AH431" i="1"/>
  <c r="AM431" i="1" s="1"/>
  <c r="AI431" i="1"/>
  <c r="AN431" i="1" s="1"/>
  <c r="AJ431" i="1"/>
  <c r="AO431" i="1" s="1"/>
  <c r="AF432" i="1"/>
  <c r="AK432" i="1" s="1"/>
  <c r="AG432" i="1"/>
  <c r="AL432" i="1" s="1"/>
  <c r="AH432" i="1"/>
  <c r="AM432" i="1" s="1"/>
  <c r="AI432" i="1"/>
  <c r="AN432" i="1" s="1"/>
  <c r="AJ432" i="1"/>
  <c r="AO432" i="1" s="1"/>
  <c r="AF433" i="1"/>
  <c r="AK433" i="1" s="1"/>
  <c r="AG433" i="1"/>
  <c r="AL433" i="1" s="1"/>
  <c r="AH433" i="1"/>
  <c r="AM433" i="1" s="1"/>
  <c r="AI433" i="1"/>
  <c r="AN433" i="1" s="1"/>
  <c r="AJ433" i="1"/>
  <c r="AO433" i="1" s="1"/>
  <c r="AF434" i="1"/>
  <c r="AK434" i="1" s="1"/>
  <c r="AG434" i="1"/>
  <c r="AL434" i="1" s="1"/>
  <c r="AH434" i="1"/>
  <c r="AM434" i="1" s="1"/>
  <c r="AI434" i="1"/>
  <c r="AN434" i="1" s="1"/>
  <c r="AJ434" i="1"/>
  <c r="AO434" i="1" s="1"/>
  <c r="AF435" i="1"/>
  <c r="AK435" i="1" s="1"/>
  <c r="AG435" i="1"/>
  <c r="AL435" i="1" s="1"/>
  <c r="AH435" i="1"/>
  <c r="AM435" i="1" s="1"/>
  <c r="AI435" i="1"/>
  <c r="AN435" i="1" s="1"/>
  <c r="AJ435" i="1"/>
  <c r="AO435" i="1" s="1"/>
  <c r="AF436" i="1"/>
  <c r="AK436" i="1" s="1"/>
  <c r="AG436" i="1"/>
  <c r="AL436" i="1" s="1"/>
  <c r="AH436" i="1"/>
  <c r="AM436" i="1" s="1"/>
  <c r="AI436" i="1"/>
  <c r="AN436" i="1" s="1"/>
  <c r="AJ436" i="1"/>
  <c r="AO436" i="1" s="1"/>
  <c r="AF437" i="1"/>
  <c r="AK437" i="1" s="1"/>
  <c r="AG437" i="1"/>
  <c r="AL437" i="1" s="1"/>
  <c r="AH437" i="1"/>
  <c r="AM437" i="1" s="1"/>
  <c r="AI437" i="1"/>
  <c r="AN437" i="1" s="1"/>
  <c r="AJ437" i="1"/>
  <c r="AO437" i="1" s="1"/>
  <c r="AF438" i="1"/>
  <c r="AK438" i="1" s="1"/>
  <c r="AG438" i="1"/>
  <c r="AL438" i="1" s="1"/>
  <c r="AH438" i="1"/>
  <c r="AM438" i="1" s="1"/>
  <c r="AI438" i="1"/>
  <c r="AN438" i="1" s="1"/>
  <c r="AJ438" i="1"/>
  <c r="AO438" i="1" s="1"/>
  <c r="AF439" i="1"/>
  <c r="AK439" i="1" s="1"/>
  <c r="AG439" i="1"/>
  <c r="AL439" i="1" s="1"/>
  <c r="AH439" i="1"/>
  <c r="AM439" i="1" s="1"/>
  <c r="AI439" i="1"/>
  <c r="AN439" i="1" s="1"/>
  <c r="AJ439" i="1"/>
  <c r="AO439" i="1" s="1"/>
  <c r="AF440" i="1"/>
  <c r="AK440" i="1" s="1"/>
  <c r="AG440" i="1"/>
  <c r="AL440" i="1" s="1"/>
  <c r="AH440" i="1"/>
  <c r="AM440" i="1" s="1"/>
  <c r="AI440" i="1"/>
  <c r="AN440" i="1" s="1"/>
  <c r="AJ440" i="1"/>
  <c r="AO440" i="1" s="1"/>
  <c r="AF441" i="1"/>
  <c r="AK441" i="1" s="1"/>
  <c r="AG441" i="1"/>
  <c r="AL441" i="1" s="1"/>
  <c r="AH441" i="1"/>
  <c r="AM441" i="1" s="1"/>
  <c r="AI441" i="1"/>
  <c r="AN441" i="1" s="1"/>
  <c r="AJ441" i="1"/>
  <c r="AO441" i="1" s="1"/>
  <c r="AF442" i="1"/>
  <c r="AK442" i="1" s="1"/>
  <c r="AG442" i="1"/>
  <c r="AL442" i="1" s="1"/>
  <c r="AH442" i="1"/>
  <c r="AM442" i="1" s="1"/>
  <c r="AI442" i="1"/>
  <c r="AN442" i="1" s="1"/>
  <c r="AJ442" i="1"/>
  <c r="AO442" i="1" s="1"/>
  <c r="AF443" i="1"/>
  <c r="AK443" i="1" s="1"/>
  <c r="AG443" i="1"/>
  <c r="AL443" i="1" s="1"/>
  <c r="AH443" i="1"/>
  <c r="AM443" i="1" s="1"/>
  <c r="AI443" i="1"/>
  <c r="AN443" i="1" s="1"/>
  <c r="AJ443" i="1"/>
  <c r="AO443" i="1" s="1"/>
  <c r="AF444" i="1"/>
  <c r="AK444" i="1" s="1"/>
  <c r="AG444" i="1"/>
  <c r="AL444" i="1" s="1"/>
  <c r="AH444" i="1"/>
  <c r="AM444" i="1" s="1"/>
  <c r="AI444" i="1"/>
  <c r="AN444" i="1" s="1"/>
  <c r="AJ444" i="1"/>
  <c r="AO444" i="1" s="1"/>
  <c r="AF445" i="1"/>
  <c r="AK445" i="1" s="1"/>
  <c r="AG445" i="1"/>
  <c r="AL445" i="1" s="1"/>
  <c r="AH445" i="1"/>
  <c r="AM445" i="1" s="1"/>
  <c r="AI445" i="1"/>
  <c r="AN445" i="1" s="1"/>
  <c r="AJ445" i="1"/>
  <c r="AO445" i="1" s="1"/>
  <c r="AF446" i="1"/>
  <c r="AK446" i="1" s="1"/>
  <c r="AG446" i="1"/>
  <c r="AL446" i="1" s="1"/>
  <c r="AH446" i="1"/>
  <c r="AM446" i="1"/>
  <c r="AI446" i="1"/>
  <c r="AN446" i="1" s="1"/>
  <c r="AJ446" i="1"/>
  <c r="AO446" i="1" s="1"/>
  <c r="AF447" i="1"/>
  <c r="AK447" i="1" s="1"/>
  <c r="AG447" i="1"/>
  <c r="AL447" i="1" s="1"/>
  <c r="AH447" i="1"/>
  <c r="AM447" i="1" s="1"/>
  <c r="AI447" i="1"/>
  <c r="AN447" i="1" s="1"/>
  <c r="AJ447" i="1"/>
  <c r="AO447" i="1" s="1"/>
  <c r="AF448" i="1"/>
  <c r="AK448" i="1" s="1"/>
  <c r="AG448" i="1"/>
  <c r="AL448" i="1" s="1"/>
  <c r="AH448" i="1"/>
  <c r="AM448" i="1" s="1"/>
  <c r="AI448" i="1"/>
  <c r="AN448" i="1" s="1"/>
  <c r="AJ448" i="1"/>
  <c r="AO448" i="1" s="1"/>
  <c r="AF449" i="1"/>
  <c r="AK449" i="1" s="1"/>
  <c r="AG449" i="1"/>
  <c r="AL449" i="1" s="1"/>
  <c r="AH449" i="1"/>
  <c r="AM449" i="1" s="1"/>
  <c r="AI449" i="1"/>
  <c r="AN449" i="1" s="1"/>
  <c r="AJ449" i="1"/>
  <c r="AO449" i="1" s="1"/>
  <c r="AF450" i="1"/>
  <c r="AK450" i="1" s="1"/>
  <c r="AG450" i="1"/>
  <c r="AL450" i="1" s="1"/>
  <c r="AH450" i="1"/>
  <c r="AM450" i="1" s="1"/>
  <c r="AI450" i="1"/>
  <c r="AN450" i="1" s="1"/>
  <c r="AJ450" i="1"/>
  <c r="AO450" i="1" s="1"/>
  <c r="AF451" i="1"/>
  <c r="AK451" i="1" s="1"/>
  <c r="AG451" i="1"/>
  <c r="AL451" i="1" s="1"/>
  <c r="AH451" i="1"/>
  <c r="AM451" i="1" s="1"/>
  <c r="AI451" i="1"/>
  <c r="AN451" i="1" s="1"/>
  <c r="AJ451" i="1"/>
  <c r="AO451" i="1" s="1"/>
  <c r="AF452" i="1"/>
  <c r="AK452" i="1" s="1"/>
  <c r="AG452" i="1"/>
  <c r="AL452" i="1" s="1"/>
  <c r="AH452" i="1"/>
  <c r="AM452" i="1" s="1"/>
  <c r="AI452" i="1"/>
  <c r="AN452" i="1" s="1"/>
  <c r="AJ452" i="1"/>
  <c r="AO452" i="1" s="1"/>
  <c r="AF453" i="1"/>
  <c r="AK453" i="1" s="1"/>
  <c r="AG453" i="1"/>
  <c r="AL453" i="1" s="1"/>
  <c r="AH453" i="1"/>
  <c r="AM453" i="1" s="1"/>
  <c r="AI453" i="1"/>
  <c r="AN453" i="1" s="1"/>
  <c r="AJ453" i="1"/>
  <c r="AO453" i="1" s="1"/>
  <c r="AF454" i="1"/>
  <c r="AK454" i="1" s="1"/>
  <c r="AG454" i="1"/>
  <c r="AL454" i="1" s="1"/>
  <c r="AH454" i="1"/>
  <c r="AM454" i="1" s="1"/>
  <c r="AI454" i="1"/>
  <c r="AN454" i="1" s="1"/>
  <c r="AJ454" i="1"/>
  <c r="AO454" i="1" s="1"/>
  <c r="AF455" i="1"/>
  <c r="AK455" i="1" s="1"/>
  <c r="AG455" i="1"/>
  <c r="AL455" i="1" s="1"/>
  <c r="AH455" i="1"/>
  <c r="AM455" i="1" s="1"/>
  <c r="AI455" i="1"/>
  <c r="AN455" i="1" s="1"/>
  <c r="AJ455" i="1"/>
  <c r="AO455" i="1" s="1"/>
  <c r="AF456" i="1"/>
  <c r="AK456" i="1" s="1"/>
  <c r="AG456" i="1"/>
  <c r="AL456" i="1" s="1"/>
  <c r="AH456" i="1"/>
  <c r="AM456" i="1" s="1"/>
  <c r="AI456" i="1"/>
  <c r="AN456" i="1" s="1"/>
  <c r="AJ456" i="1"/>
  <c r="AO456" i="1" s="1"/>
  <c r="AF457" i="1"/>
  <c r="AK457" i="1" s="1"/>
  <c r="AG457" i="1"/>
  <c r="AL457" i="1" s="1"/>
  <c r="AH457" i="1"/>
  <c r="AM457" i="1" s="1"/>
  <c r="AI457" i="1"/>
  <c r="AN457" i="1" s="1"/>
  <c r="AJ457" i="1"/>
  <c r="AO457" i="1" s="1"/>
  <c r="AF458" i="1"/>
  <c r="AK458" i="1" s="1"/>
  <c r="AG458" i="1"/>
  <c r="AL458" i="1" s="1"/>
  <c r="AH458" i="1"/>
  <c r="AM458" i="1" s="1"/>
  <c r="AI458" i="1"/>
  <c r="AN458" i="1" s="1"/>
  <c r="AJ458" i="1"/>
  <c r="AO458" i="1" s="1"/>
  <c r="AF459" i="1"/>
  <c r="AK459" i="1" s="1"/>
  <c r="AG459" i="1"/>
  <c r="AL459" i="1" s="1"/>
  <c r="AH459" i="1"/>
  <c r="AM459" i="1" s="1"/>
  <c r="AI459" i="1"/>
  <c r="AN459" i="1" s="1"/>
  <c r="AJ459" i="1"/>
  <c r="AO459" i="1" s="1"/>
  <c r="AF460" i="1"/>
  <c r="AK460" i="1" s="1"/>
  <c r="AG460" i="1"/>
  <c r="AL460" i="1" s="1"/>
  <c r="AH460" i="1"/>
  <c r="AM460" i="1" s="1"/>
  <c r="AI460" i="1"/>
  <c r="AN460" i="1" s="1"/>
  <c r="AJ460" i="1"/>
  <c r="AO460" i="1"/>
  <c r="AF461" i="1"/>
  <c r="AK461" i="1" s="1"/>
  <c r="AG461" i="1"/>
  <c r="AL461" i="1" s="1"/>
  <c r="AH461" i="1"/>
  <c r="AM461" i="1" s="1"/>
  <c r="AI461" i="1"/>
  <c r="AN461" i="1" s="1"/>
  <c r="AJ461" i="1"/>
  <c r="AO461" i="1" s="1"/>
  <c r="AF462" i="1"/>
  <c r="AK462" i="1" s="1"/>
  <c r="AG462" i="1"/>
  <c r="AL462" i="1" s="1"/>
  <c r="AH462" i="1"/>
  <c r="AM462" i="1" s="1"/>
  <c r="AI462" i="1"/>
  <c r="AN462" i="1" s="1"/>
  <c r="AJ462" i="1"/>
  <c r="AO462" i="1" s="1"/>
  <c r="AF463" i="1"/>
  <c r="AK463" i="1" s="1"/>
  <c r="AG463" i="1"/>
  <c r="AL463" i="1" s="1"/>
  <c r="AH463" i="1"/>
  <c r="AM463" i="1" s="1"/>
  <c r="AI463" i="1"/>
  <c r="AN463" i="1" s="1"/>
  <c r="AJ463" i="1"/>
  <c r="AO463" i="1" s="1"/>
  <c r="AF464" i="1"/>
  <c r="AK464" i="1" s="1"/>
  <c r="AG464" i="1"/>
  <c r="AL464" i="1" s="1"/>
  <c r="AH464" i="1"/>
  <c r="AM464" i="1" s="1"/>
  <c r="AI464" i="1"/>
  <c r="AN464" i="1" s="1"/>
  <c r="AJ464" i="1"/>
  <c r="AO464" i="1" s="1"/>
  <c r="AF465" i="1"/>
  <c r="AK465" i="1" s="1"/>
  <c r="AG465" i="1"/>
  <c r="AL465" i="1" s="1"/>
  <c r="AH465" i="1"/>
  <c r="AM465" i="1" s="1"/>
  <c r="AI465" i="1"/>
  <c r="AN465" i="1" s="1"/>
  <c r="AJ465" i="1"/>
  <c r="AO465" i="1" s="1"/>
  <c r="AF466" i="1"/>
  <c r="AK466" i="1" s="1"/>
  <c r="AG466" i="1"/>
  <c r="AL466" i="1" s="1"/>
  <c r="AH466" i="1"/>
  <c r="AM466" i="1" s="1"/>
  <c r="AI466" i="1"/>
  <c r="AN466" i="1" s="1"/>
  <c r="AJ466" i="1"/>
  <c r="AO466" i="1" s="1"/>
  <c r="AF467" i="1"/>
  <c r="AK467" i="1" s="1"/>
  <c r="AG467" i="1"/>
  <c r="AL467" i="1" s="1"/>
  <c r="AH467" i="1"/>
  <c r="AM467" i="1" s="1"/>
  <c r="AI467" i="1"/>
  <c r="AN467" i="1" s="1"/>
  <c r="AJ467" i="1"/>
  <c r="AO467" i="1" s="1"/>
  <c r="AF468" i="1"/>
  <c r="AK468" i="1" s="1"/>
  <c r="AG468" i="1"/>
  <c r="AL468" i="1" s="1"/>
  <c r="AH468" i="1"/>
  <c r="AM468" i="1" s="1"/>
  <c r="AI468" i="1"/>
  <c r="AN468" i="1" s="1"/>
  <c r="AJ468" i="1"/>
  <c r="AO468" i="1" s="1"/>
  <c r="AF469" i="1"/>
  <c r="AK469" i="1" s="1"/>
  <c r="AG469" i="1"/>
  <c r="AL469" i="1" s="1"/>
  <c r="AH469" i="1"/>
  <c r="AM469" i="1" s="1"/>
  <c r="AI469" i="1"/>
  <c r="AN469" i="1" s="1"/>
  <c r="AJ469" i="1"/>
  <c r="AO469" i="1" s="1"/>
  <c r="AF470" i="1"/>
  <c r="AK470" i="1" s="1"/>
  <c r="AG470" i="1"/>
  <c r="AL470" i="1" s="1"/>
  <c r="AH470" i="1"/>
  <c r="AM470" i="1" s="1"/>
  <c r="AI470" i="1"/>
  <c r="AN470" i="1" s="1"/>
  <c r="AJ470" i="1"/>
  <c r="AO470" i="1" s="1"/>
  <c r="AF471" i="1"/>
  <c r="AK471" i="1" s="1"/>
  <c r="AG471" i="1"/>
  <c r="AL471" i="1" s="1"/>
  <c r="AH471" i="1"/>
  <c r="AM471" i="1" s="1"/>
  <c r="AI471" i="1"/>
  <c r="AN471" i="1" s="1"/>
  <c r="AJ471" i="1"/>
  <c r="AO471" i="1" s="1"/>
  <c r="AF472" i="1"/>
  <c r="AK472" i="1" s="1"/>
  <c r="AG472" i="1"/>
  <c r="AL472" i="1" s="1"/>
  <c r="AH472" i="1"/>
  <c r="AM472" i="1" s="1"/>
  <c r="AI472" i="1"/>
  <c r="AN472" i="1" s="1"/>
  <c r="AJ472" i="1"/>
  <c r="AO472" i="1" s="1"/>
  <c r="AF473" i="1"/>
  <c r="AK473" i="1" s="1"/>
  <c r="AG473" i="1"/>
  <c r="AL473" i="1" s="1"/>
  <c r="AH473" i="1"/>
  <c r="AM473" i="1" s="1"/>
  <c r="AI473" i="1"/>
  <c r="AN473" i="1" s="1"/>
  <c r="AJ473" i="1"/>
  <c r="AO473" i="1" s="1"/>
  <c r="AF474" i="1"/>
  <c r="AK474" i="1" s="1"/>
  <c r="AG474" i="1"/>
  <c r="AL474" i="1" s="1"/>
  <c r="AH474" i="1"/>
  <c r="AM474" i="1" s="1"/>
  <c r="AI474" i="1"/>
  <c r="AN474" i="1" s="1"/>
  <c r="AJ474" i="1"/>
  <c r="AO474" i="1" s="1"/>
  <c r="AF475" i="1"/>
  <c r="AK475" i="1" s="1"/>
  <c r="AG475" i="1"/>
  <c r="AL475" i="1" s="1"/>
  <c r="AH475" i="1"/>
  <c r="AM475" i="1" s="1"/>
  <c r="AI475" i="1"/>
  <c r="AN475" i="1" s="1"/>
  <c r="AJ475" i="1"/>
  <c r="AO475" i="1" s="1"/>
  <c r="AF476" i="1"/>
  <c r="AK476" i="1" s="1"/>
  <c r="AG476" i="1"/>
  <c r="AL476" i="1" s="1"/>
  <c r="AH476" i="1"/>
  <c r="AM476" i="1" s="1"/>
  <c r="AI476" i="1"/>
  <c r="AN476" i="1" s="1"/>
  <c r="AJ476" i="1"/>
  <c r="AO476" i="1" s="1"/>
  <c r="AF477" i="1"/>
  <c r="AK477" i="1" s="1"/>
  <c r="AG477" i="1"/>
  <c r="AL477" i="1" s="1"/>
  <c r="AH477" i="1"/>
  <c r="AM477" i="1" s="1"/>
  <c r="AI477" i="1"/>
  <c r="AN477" i="1" s="1"/>
  <c r="AJ477" i="1"/>
  <c r="AO477" i="1" s="1"/>
  <c r="AF478" i="1"/>
  <c r="AK478" i="1" s="1"/>
  <c r="AG478" i="1"/>
  <c r="AL478" i="1" s="1"/>
  <c r="AH478" i="1"/>
  <c r="AM478" i="1" s="1"/>
  <c r="AI478" i="1"/>
  <c r="AN478" i="1" s="1"/>
  <c r="AJ478" i="1"/>
  <c r="AO478" i="1" s="1"/>
  <c r="AF479" i="1"/>
  <c r="AK479" i="1" s="1"/>
  <c r="AG479" i="1"/>
  <c r="AL479" i="1" s="1"/>
  <c r="AH479" i="1"/>
  <c r="AM479" i="1" s="1"/>
  <c r="AI479" i="1"/>
  <c r="AN479" i="1" s="1"/>
  <c r="AJ479" i="1"/>
  <c r="AO479" i="1" s="1"/>
  <c r="AF480" i="1"/>
  <c r="AK480" i="1" s="1"/>
  <c r="AG480" i="1"/>
  <c r="AL480" i="1" s="1"/>
  <c r="AH480" i="1"/>
  <c r="AM480" i="1" s="1"/>
  <c r="AI480" i="1"/>
  <c r="AN480" i="1" s="1"/>
  <c r="AJ480" i="1"/>
  <c r="AO480" i="1" s="1"/>
  <c r="AF481" i="1"/>
  <c r="AK481" i="1" s="1"/>
  <c r="AG481" i="1"/>
  <c r="AL481" i="1" s="1"/>
  <c r="AH481" i="1"/>
  <c r="AM481" i="1" s="1"/>
  <c r="AI481" i="1"/>
  <c r="AN481" i="1" s="1"/>
  <c r="AJ481" i="1"/>
  <c r="AO481" i="1" s="1"/>
  <c r="AF482" i="1"/>
  <c r="AK482" i="1" s="1"/>
  <c r="AG482" i="1"/>
  <c r="AL482" i="1" s="1"/>
  <c r="AH482" i="1"/>
  <c r="AM482" i="1" s="1"/>
  <c r="AI482" i="1"/>
  <c r="AN482" i="1" s="1"/>
  <c r="AJ482" i="1"/>
  <c r="AO482" i="1" s="1"/>
  <c r="AF483" i="1"/>
  <c r="AK483" i="1" s="1"/>
  <c r="AG483" i="1"/>
  <c r="AL483" i="1" s="1"/>
  <c r="AH483" i="1"/>
  <c r="AM483" i="1" s="1"/>
  <c r="AI483" i="1"/>
  <c r="AN483" i="1" s="1"/>
  <c r="AJ483" i="1"/>
  <c r="AO483" i="1" s="1"/>
  <c r="AF484" i="1"/>
  <c r="AK484" i="1" s="1"/>
  <c r="AG484" i="1"/>
  <c r="AL484" i="1" s="1"/>
  <c r="AH484" i="1"/>
  <c r="AM484" i="1" s="1"/>
  <c r="AI484" i="1"/>
  <c r="AN484" i="1" s="1"/>
  <c r="AJ484" i="1"/>
  <c r="AO484" i="1" s="1"/>
  <c r="AF485" i="1"/>
  <c r="AK485" i="1" s="1"/>
  <c r="AG485" i="1"/>
  <c r="AL485" i="1" s="1"/>
  <c r="AH485" i="1"/>
  <c r="AM485" i="1" s="1"/>
  <c r="AI485" i="1"/>
  <c r="AN485" i="1" s="1"/>
  <c r="AJ485" i="1"/>
  <c r="AO485" i="1" s="1"/>
  <c r="AF486" i="1"/>
  <c r="AK486" i="1" s="1"/>
  <c r="AG486" i="1"/>
  <c r="AL486" i="1" s="1"/>
  <c r="AH486" i="1"/>
  <c r="AM486" i="1" s="1"/>
  <c r="AI486" i="1"/>
  <c r="AN486" i="1" s="1"/>
  <c r="AJ486" i="1"/>
  <c r="AO486" i="1" s="1"/>
  <c r="AF487" i="1"/>
  <c r="AK487" i="1" s="1"/>
  <c r="AG487" i="1"/>
  <c r="AL487" i="1" s="1"/>
  <c r="AH487" i="1"/>
  <c r="AM487" i="1" s="1"/>
  <c r="AI487" i="1"/>
  <c r="AN487" i="1" s="1"/>
  <c r="AJ487" i="1"/>
  <c r="AO487" i="1" s="1"/>
  <c r="AF488" i="1"/>
  <c r="AK488" i="1" s="1"/>
  <c r="AG488" i="1"/>
  <c r="AL488" i="1" s="1"/>
  <c r="AH488" i="1"/>
  <c r="AM488" i="1" s="1"/>
  <c r="AI488" i="1"/>
  <c r="AN488" i="1" s="1"/>
  <c r="AJ488" i="1"/>
  <c r="AO488" i="1" s="1"/>
  <c r="AF489" i="1"/>
  <c r="AK489" i="1" s="1"/>
  <c r="AG489" i="1"/>
  <c r="AL489" i="1" s="1"/>
  <c r="AH489" i="1"/>
  <c r="AM489" i="1" s="1"/>
  <c r="AI489" i="1"/>
  <c r="AN489" i="1" s="1"/>
  <c r="AJ489" i="1"/>
  <c r="AO489" i="1" s="1"/>
  <c r="AF490" i="1"/>
  <c r="AK490" i="1" s="1"/>
  <c r="AG490" i="1"/>
  <c r="AL490" i="1" s="1"/>
  <c r="AH490" i="1"/>
  <c r="AM490" i="1" s="1"/>
  <c r="AI490" i="1"/>
  <c r="AN490" i="1" s="1"/>
  <c r="AJ490" i="1"/>
  <c r="AO490" i="1" s="1"/>
  <c r="AF491" i="1"/>
  <c r="AK491" i="1" s="1"/>
  <c r="AG491" i="1"/>
  <c r="AL491" i="1" s="1"/>
  <c r="AH491" i="1"/>
  <c r="AM491" i="1" s="1"/>
  <c r="AI491" i="1"/>
  <c r="AN491" i="1" s="1"/>
  <c r="AJ491" i="1"/>
  <c r="AO491" i="1" s="1"/>
  <c r="AF492" i="1"/>
  <c r="AK492" i="1" s="1"/>
  <c r="AG492" i="1"/>
  <c r="AL492" i="1" s="1"/>
  <c r="AH492" i="1"/>
  <c r="AM492" i="1" s="1"/>
  <c r="AI492" i="1"/>
  <c r="AN492" i="1" s="1"/>
  <c r="AJ492" i="1"/>
  <c r="AO492" i="1" s="1"/>
  <c r="AF493" i="1"/>
  <c r="AK493" i="1" s="1"/>
  <c r="AG493" i="1"/>
  <c r="AL493" i="1" s="1"/>
  <c r="AH493" i="1"/>
  <c r="AM493" i="1" s="1"/>
  <c r="AI493" i="1"/>
  <c r="AN493" i="1" s="1"/>
  <c r="AJ493" i="1"/>
  <c r="AO493" i="1" s="1"/>
  <c r="AF494" i="1"/>
  <c r="AK494" i="1" s="1"/>
  <c r="AG494" i="1"/>
  <c r="AL494" i="1" s="1"/>
  <c r="AH494" i="1"/>
  <c r="AM494" i="1" s="1"/>
  <c r="AI494" i="1"/>
  <c r="AN494" i="1" s="1"/>
  <c r="AJ494" i="1"/>
  <c r="AO494" i="1" s="1"/>
  <c r="AF495" i="1"/>
  <c r="AK495" i="1" s="1"/>
  <c r="AG495" i="1"/>
  <c r="AL495" i="1" s="1"/>
  <c r="AH495" i="1"/>
  <c r="AM495" i="1" s="1"/>
  <c r="AI495" i="1"/>
  <c r="AN495" i="1" s="1"/>
  <c r="AJ495" i="1"/>
  <c r="AO495" i="1" s="1"/>
  <c r="AF496" i="1"/>
  <c r="AK496" i="1" s="1"/>
  <c r="AG496" i="1"/>
  <c r="AL496" i="1" s="1"/>
  <c r="AH496" i="1"/>
  <c r="AM496" i="1" s="1"/>
  <c r="AI496" i="1"/>
  <c r="AN496" i="1" s="1"/>
  <c r="AJ496" i="1"/>
  <c r="AO496" i="1" s="1"/>
  <c r="AF497" i="1"/>
  <c r="AK497" i="1" s="1"/>
  <c r="AG497" i="1"/>
  <c r="AL497" i="1" s="1"/>
  <c r="AH497" i="1"/>
  <c r="AM497" i="1" s="1"/>
  <c r="AI497" i="1"/>
  <c r="AN497" i="1" s="1"/>
  <c r="AJ497" i="1"/>
  <c r="AO497" i="1" s="1"/>
  <c r="AF498" i="1"/>
  <c r="AK498" i="1" s="1"/>
  <c r="AG498" i="1"/>
  <c r="AL498" i="1" s="1"/>
  <c r="AH498" i="1"/>
  <c r="AM498" i="1"/>
  <c r="AI498" i="1"/>
  <c r="AN498" i="1" s="1"/>
  <c r="AJ498" i="1"/>
  <c r="AO498" i="1" s="1"/>
  <c r="AF499" i="1"/>
  <c r="AK499" i="1" s="1"/>
  <c r="AG499" i="1"/>
  <c r="AL499" i="1" s="1"/>
  <c r="AH499" i="1"/>
  <c r="AM499" i="1" s="1"/>
  <c r="AI499" i="1"/>
  <c r="AN499" i="1" s="1"/>
  <c r="AJ499" i="1"/>
  <c r="AO499" i="1" s="1"/>
  <c r="AF500" i="1"/>
  <c r="AK500" i="1" s="1"/>
  <c r="AG500" i="1"/>
  <c r="AL500" i="1" s="1"/>
  <c r="AH500" i="1"/>
  <c r="AM500" i="1" s="1"/>
  <c r="AI500" i="1"/>
  <c r="AN500" i="1" s="1"/>
  <c r="AJ500" i="1"/>
  <c r="AO500" i="1" s="1"/>
  <c r="AF501" i="1"/>
  <c r="AK501" i="1" s="1"/>
  <c r="AG501" i="1"/>
  <c r="AL501" i="1" s="1"/>
  <c r="AH501" i="1"/>
  <c r="AM501" i="1" s="1"/>
  <c r="AI501" i="1"/>
  <c r="AN501" i="1" s="1"/>
  <c r="AJ501" i="1"/>
  <c r="AO501" i="1" s="1"/>
  <c r="AF502" i="1"/>
  <c r="AK502" i="1" s="1"/>
  <c r="AG502" i="1"/>
  <c r="AL502" i="1" s="1"/>
  <c r="AH502" i="1"/>
  <c r="AM502" i="1" s="1"/>
  <c r="AI502" i="1"/>
  <c r="AN502" i="1" s="1"/>
  <c r="AJ502" i="1"/>
  <c r="AO502" i="1" s="1"/>
  <c r="AF503" i="1"/>
  <c r="AK503" i="1" s="1"/>
  <c r="AG503" i="1"/>
  <c r="AL503" i="1" s="1"/>
  <c r="AH503" i="1"/>
  <c r="AM503" i="1" s="1"/>
  <c r="AI503" i="1"/>
  <c r="AN503" i="1" s="1"/>
  <c r="AJ503" i="1"/>
  <c r="AO503" i="1" s="1"/>
  <c r="AF504" i="1"/>
  <c r="AK504" i="1" s="1"/>
  <c r="AG504" i="1"/>
  <c r="AL504" i="1" s="1"/>
  <c r="AH504" i="1"/>
  <c r="AM504" i="1" s="1"/>
  <c r="AI504" i="1"/>
  <c r="AN504" i="1" s="1"/>
  <c r="AJ504" i="1"/>
  <c r="AO504" i="1" s="1"/>
  <c r="AF505" i="1"/>
  <c r="AK505" i="1" s="1"/>
  <c r="AG505" i="1"/>
  <c r="AL505" i="1" s="1"/>
  <c r="AH505" i="1"/>
  <c r="AM505" i="1" s="1"/>
  <c r="AI505" i="1"/>
  <c r="AN505" i="1" s="1"/>
  <c r="AJ505" i="1"/>
  <c r="AO505" i="1" s="1"/>
  <c r="AF506" i="1"/>
  <c r="AK506" i="1" s="1"/>
  <c r="AG506" i="1"/>
  <c r="AL506" i="1" s="1"/>
  <c r="AH506" i="1"/>
  <c r="AM506" i="1" s="1"/>
  <c r="AI506" i="1"/>
  <c r="AN506" i="1" s="1"/>
  <c r="AJ506" i="1"/>
  <c r="AO506" i="1" s="1"/>
  <c r="AF507" i="1"/>
  <c r="AK507" i="1" s="1"/>
  <c r="AG507" i="1"/>
  <c r="AL507" i="1" s="1"/>
  <c r="AH507" i="1"/>
  <c r="AM507" i="1" s="1"/>
  <c r="AI507" i="1"/>
  <c r="AN507" i="1" s="1"/>
  <c r="AJ507" i="1"/>
  <c r="AO507" i="1" s="1"/>
  <c r="AF508" i="1"/>
  <c r="AK508" i="1" s="1"/>
  <c r="AG508" i="1"/>
  <c r="AL508" i="1" s="1"/>
  <c r="AH508" i="1"/>
  <c r="AM508" i="1" s="1"/>
  <c r="AI508" i="1"/>
  <c r="AN508" i="1" s="1"/>
  <c r="AJ508" i="1"/>
  <c r="AO508" i="1" s="1"/>
  <c r="AF509" i="1"/>
  <c r="AK509" i="1" s="1"/>
  <c r="AG509" i="1"/>
  <c r="AL509" i="1" s="1"/>
  <c r="AH509" i="1"/>
  <c r="AM509" i="1" s="1"/>
  <c r="AI509" i="1"/>
  <c r="AN509" i="1" s="1"/>
  <c r="AJ509" i="1"/>
  <c r="AO509" i="1" s="1"/>
  <c r="AF510" i="1"/>
  <c r="AK510" i="1" s="1"/>
  <c r="AG510" i="1"/>
  <c r="AL510" i="1" s="1"/>
  <c r="AH510" i="1"/>
  <c r="AM510" i="1" s="1"/>
  <c r="AI510" i="1"/>
  <c r="AN510" i="1" s="1"/>
  <c r="AJ510" i="1"/>
  <c r="AO510" i="1" s="1"/>
  <c r="AF511" i="1"/>
  <c r="AK511" i="1" s="1"/>
  <c r="AG511" i="1"/>
  <c r="AL511" i="1" s="1"/>
  <c r="AH511" i="1"/>
  <c r="AM511" i="1" s="1"/>
  <c r="AI511" i="1"/>
  <c r="AN511" i="1" s="1"/>
  <c r="AJ511" i="1"/>
  <c r="AO511" i="1" s="1"/>
  <c r="AF512" i="1"/>
  <c r="AK512" i="1" s="1"/>
  <c r="AG512" i="1"/>
  <c r="AL512" i="1" s="1"/>
  <c r="AH512" i="1"/>
  <c r="AM512" i="1" s="1"/>
  <c r="AI512" i="1"/>
  <c r="AN512" i="1" s="1"/>
  <c r="AJ512" i="1"/>
  <c r="AO512" i="1" s="1"/>
  <c r="AF513" i="1"/>
  <c r="AK513" i="1" s="1"/>
  <c r="AG513" i="1"/>
  <c r="AL513" i="1" s="1"/>
  <c r="AH513" i="1"/>
  <c r="AM513" i="1" s="1"/>
  <c r="AI513" i="1"/>
  <c r="AN513" i="1" s="1"/>
  <c r="AJ513" i="1"/>
  <c r="AO513" i="1" s="1"/>
  <c r="AF514" i="1"/>
  <c r="AK514" i="1" s="1"/>
  <c r="AG514" i="1"/>
  <c r="AL514" i="1" s="1"/>
  <c r="AH514" i="1"/>
  <c r="AM514" i="1" s="1"/>
  <c r="AI514" i="1"/>
  <c r="AN514" i="1" s="1"/>
  <c r="AJ514" i="1"/>
  <c r="AO514" i="1" s="1"/>
  <c r="AF515" i="1"/>
  <c r="AK515" i="1" s="1"/>
  <c r="AG515" i="1"/>
  <c r="AL515" i="1" s="1"/>
  <c r="AH515" i="1"/>
  <c r="AM515" i="1" s="1"/>
  <c r="AI515" i="1"/>
  <c r="AN515" i="1" s="1"/>
  <c r="AJ515" i="1"/>
  <c r="AO515" i="1" s="1"/>
  <c r="AF516" i="1"/>
  <c r="AK516" i="1" s="1"/>
  <c r="AG516" i="1"/>
  <c r="AL516" i="1" s="1"/>
  <c r="AH516" i="1"/>
  <c r="AM516" i="1" s="1"/>
  <c r="AI516" i="1"/>
  <c r="AN516" i="1" s="1"/>
  <c r="AJ516" i="1"/>
  <c r="AO516" i="1" s="1"/>
  <c r="AF517" i="1"/>
  <c r="AK517" i="1" s="1"/>
  <c r="AG517" i="1"/>
  <c r="AL517" i="1" s="1"/>
  <c r="AH517" i="1"/>
  <c r="AM517" i="1" s="1"/>
  <c r="AI517" i="1"/>
  <c r="AN517" i="1" s="1"/>
  <c r="AJ517" i="1"/>
  <c r="AO517" i="1" s="1"/>
  <c r="AF518" i="1"/>
  <c r="AK518" i="1" s="1"/>
  <c r="AG518" i="1"/>
  <c r="AL518" i="1" s="1"/>
  <c r="AH518" i="1"/>
  <c r="AM518" i="1" s="1"/>
  <c r="AI518" i="1"/>
  <c r="AN518" i="1" s="1"/>
  <c r="AJ518" i="1"/>
  <c r="AO518" i="1" s="1"/>
  <c r="AF519" i="1"/>
  <c r="AK519" i="1" s="1"/>
  <c r="AG519" i="1"/>
  <c r="AL519" i="1" s="1"/>
  <c r="AH519" i="1"/>
  <c r="AM519" i="1" s="1"/>
  <c r="AI519" i="1"/>
  <c r="AN519" i="1" s="1"/>
  <c r="AJ519" i="1"/>
  <c r="AO519" i="1" s="1"/>
  <c r="AF520" i="1"/>
  <c r="AK520" i="1"/>
  <c r="AG520" i="1"/>
  <c r="AL520" i="1" s="1"/>
  <c r="AH520" i="1"/>
  <c r="AM520" i="1" s="1"/>
  <c r="AI520" i="1"/>
  <c r="AN520" i="1" s="1"/>
  <c r="AJ520" i="1"/>
  <c r="AO520" i="1" s="1"/>
  <c r="AF521" i="1"/>
  <c r="AK521" i="1" s="1"/>
  <c r="AG521" i="1"/>
  <c r="AL521" i="1" s="1"/>
  <c r="AH521" i="1"/>
  <c r="AM521" i="1" s="1"/>
  <c r="AI521" i="1"/>
  <c r="AN521" i="1" s="1"/>
  <c r="AJ521" i="1"/>
  <c r="AO521" i="1" s="1"/>
  <c r="AF522" i="1"/>
  <c r="AK522" i="1" s="1"/>
  <c r="AG522" i="1"/>
  <c r="AL522" i="1" s="1"/>
  <c r="AH522" i="1"/>
  <c r="AM522" i="1" s="1"/>
  <c r="AI522" i="1"/>
  <c r="AN522" i="1" s="1"/>
  <c r="AJ522" i="1"/>
  <c r="AO522" i="1" s="1"/>
  <c r="AF523" i="1"/>
  <c r="AK523" i="1" s="1"/>
  <c r="AG523" i="1"/>
  <c r="AL523" i="1" s="1"/>
  <c r="AH523" i="1"/>
  <c r="AM523" i="1" s="1"/>
  <c r="AI523" i="1"/>
  <c r="AN523" i="1" s="1"/>
  <c r="AJ523" i="1"/>
  <c r="AO523" i="1" s="1"/>
  <c r="AF524" i="1"/>
  <c r="AK524" i="1" s="1"/>
  <c r="AG524" i="1"/>
  <c r="AL524" i="1" s="1"/>
  <c r="AH524" i="1"/>
  <c r="AM524" i="1" s="1"/>
  <c r="AI524" i="1"/>
  <c r="AN524" i="1" s="1"/>
  <c r="AJ524" i="1"/>
  <c r="AO524" i="1" s="1"/>
  <c r="AF525" i="1"/>
  <c r="AK525" i="1" s="1"/>
  <c r="AG525" i="1"/>
  <c r="AL525" i="1" s="1"/>
  <c r="AH525" i="1"/>
  <c r="AM525" i="1" s="1"/>
  <c r="AI525" i="1"/>
  <c r="AN525" i="1" s="1"/>
  <c r="AJ525" i="1"/>
  <c r="AO525" i="1" s="1"/>
  <c r="AF526" i="1"/>
  <c r="AK526" i="1" s="1"/>
  <c r="AG526" i="1"/>
  <c r="AL526" i="1" s="1"/>
  <c r="AH526" i="1"/>
  <c r="AM526" i="1" s="1"/>
  <c r="AI526" i="1"/>
  <c r="AN526" i="1" s="1"/>
  <c r="AJ526" i="1"/>
  <c r="AO526" i="1" s="1"/>
  <c r="AF527" i="1"/>
  <c r="AK527" i="1" s="1"/>
  <c r="AG527" i="1"/>
  <c r="AL527" i="1" s="1"/>
  <c r="AH527" i="1"/>
  <c r="AM527" i="1" s="1"/>
  <c r="AI527" i="1"/>
  <c r="AN527" i="1" s="1"/>
  <c r="AJ527" i="1"/>
  <c r="AO527" i="1" s="1"/>
  <c r="AF528" i="1"/>
  <c r="AK528" i="1" s="1"/>
  <c r="AG528" i="1"/>
  <c r="AL528" i="1" s="1"/>
  <c r="AH528" i="1"/>
  <c r="AM528" i="1" s="1"/>
  <c r="AI528" i="1"/>
  <c r="AN528" i="1" s="1"/>
  <c r="AJ528" i="1"/>
  <c r="AO528" i="1" s="1"/>
  <c r="AF529" i="1"/>
  <c r="AK529" i="1" s="1"/>
  <c r="AG529" i="1"/>
  <c r="AL529" i="1" s="1"/>
  <c r="AH529" i="1"/>
  <c r="AM529" i="1" s="1"/>
  <c r="AI529" i="1"/>
  <c r="AN529" i="1" s="1"/>
  <c r="AJ529" i="1"/>
  <c r="AO529" i="1" s="1"/>
  <c r="AF530" i="1"/>
  <c r="AK530" i="1" s="1"/>
  <c r="AG530" i="1"/>
  <c r="AL530" i="1" s="1"/>
  <c r="AH530" i="1"/>
  <c r="AM530" i="1" s="1"/>
  <c r="AI530" i="1"/>
  <c r="AN530" i="1" s="1"/>
  <c r="AJ530" i="1"/>
  <c r="AO530" i="1" s="1"/>
  <c r="AF531" i="1"/>
  <c r="AK531" i="1" s="1"/>
  <c r="AG531" i="1"/>
  <c r="AL531" i="1" s="1"/>
  <c r="AH531" i="1"/>
  <c r="AM531" i="1" s="1"/>
  <c r="AI531" i="1"/>
  <c r="AN531" i="1" s="1"/>
  <c r="AJ531" i="1"/>
  <c r="AO531" i="1" s="1"/>
  <c r="AF532" i="1"/>
  <c r="AK532" i="1" s="1"/>
  <c r="AG532" i="1"/>
  <c r="AL532" i="1" s="1"/>
  <c r="AH532" i="1"/>
  <c r="AM532" i="1" s="1"/>
  <c r="AI532" i="1"/>
  <c r="AN532" i="1" s="1"/>
  <c r="AJ532" i="1"/>
  <c r="AO532" i="1" s="1"/>
  <c r="AF533" i="1"/>
  <c r="AK533" i="1" s="1"/>
  <c r="AG533" i="1"/>
  <c r="AL533" i="1" s="1"/>
  <c r="AH533" i="1"/>
  <c r="AM533" i="1" s="1"/>
  <c r="AI533" i="1"/>
  <c r="AN533" i="1" s="1"/>
  <c r="AJ533" i="1"/>
  <c r="AO533" i="1" s="1"/>
  <c r="AF534" i="1"/>
  <c r="AK534" i="1" s="1"/>
  <c r="AG534" i="1"/>
  <c r="AL534" i="1" s="1"/>
  <c r="AH534" i="1"/>
  <c r="AM534" i="1" s="1"/>
  <c r="AI534" i="1"/>
  <c r="AN534" i="1" s="1"/>
  <c r="AJ534" i="1"/>
  <c r="AO534" i="1" s="1"/>
  <c r="AF535" i="1"/>
  <c r="AK535" i="1" s="1"/>
  <c r="AG535" i="1"/>
  <c r="AL535" i="1" s="1"/>
  <c r="AH535" i="1"/>
  <c r="AM535" i="1" s="1"/>
  <c r="AI535" i="1"/>
  <c r="AN535" i="1" s="1"/>
  <c r="AJ535" i="1"/>
  <c r="AO535" i="1" s="1"/>
  <c r="AF536" i="1"/>
  <c r="AK536" i="1" s="1"/>
  <c r="AG536" i="1"/>
  <c r="AL536" i="1" s="1"/>
  <c r="AH536" i="1"/>
  <c r="AM536" i="1" s="1"/>
  <c r="AI536" i="1"/>
  <c r="AN536" i="1" s="1"/>
  <c r="AJ536" i="1"/>
  <c r="AO536" i="1" s="1"/>
  <c r="AF537" i="1"/>
  <c r="AK537" i="1" s="1"/>
  <c r="AG537" i="1"/>
  <c r="AL537" i="1" s="1"/>
  <c r="AH537" i="1"/>
  <c r="AM537" i="1" s="1"/>
  <c r="AI537" i="1"/>
  <c r="AN537" i="1" s="1"/>
  <c r="AJ537" i="1"/>
  <c r="AO537" i="1" s="1"/>
  <c r="AF538" i="1"/>
  <c r="AK538" i="1" s="1"/>
  <c r="AG538" i="1"/>
  <c r="AL538" i="1" s="1"/>
  <c r="AH538" i="1"/>
  <c r="AM538" i="1" s="1"/>
  <c r="AI538" i="1"/>
  <c r="AN538" i="1" s="1"/>
  <c r="AJ538" i="1"/>
  <c r="AO538" i="1" s="1"/>
  <c r="AF539" i="1"/>
  <c r="AK539" i="1" s="1"/>
  <c r="AG539" i="1"/>
  <c r="AL539" i="1" s="1"/>
  <c r="AH539" i="1"/>
  <c r="AM539" i="1" s="1"/>
  <c r="AI539" i="1"/>
  <c r="AN539" i="1" s="1"/>
  <c r="AJ539" i="1"/>
  <c r="AO539" i="1" s="1"/>
  <c r="AF540" i="1"/>
  <c r="AK540" i="1" s="1"/>
  <c r="AG540" i="1"/>
  <c r="AL540" i="1" s="1"/>
  <c r="AH540" i="1"/>
  <c r="AM540" i="1" s="1"/>
  <c r="AI540" i="1"/>
  <c r="AN540" i="1" s="1"/>
  <c r="AJ540" i="1"/>
  <c r="AO540" i="1" s="1"/>
  <c r="AF541" i="1"/>
  <c r="AK541" i="1" s="1"/>
  <c r="AG541" i="1"/>
  <c r="AL541" i="1" s="1"/>
  <c r="AH541" i="1"/>
  <c r="AM541" i="1" s="1"/>
  <c r="AI541" i="1"/>
  <c r="AN541" i="1" s="1"/>
  <c r="AJ541" i="1"/>
  <c r="AO541" i="1" s="1"/>
  <c r="AF542" i="1"/>
  <c r="AK542" i="1" s="1"/>
  <c r="AG542" i="1"/>
  <c r="AL542" i="1" s="1"/>
  <c r="AH542" i="1"/>
  <c r="AM542" i="1" s="1"/>
  <c r="AI542" i="1"/>
  <c r="AN542" i="1" s="1"/>
  <c r="AJ542" i="1"/>
  <c r="AO542" i="1" s="1"/>
  <c r="AF543" i="1"/>
  <c r="AK543" i="1" s="1"/>
  <c r="AG543" i="1"/>
  <c r="AL543" i="1" s="1"/>
  <c r="AH543" i="1"/>
  <c r="AM543" i="1" s="1"/>
  <c r="AI543" i="1"/>
  <c r="AN543" i="1" s="1"/>
  <c r="AJ543" i="1"/>
  <c r="AO543" i="1" s="1"/>
  <c r="AF544" i="1"/>
  <c r="AK544" i="1" s="1"/>
  <c r="AG544" i="1"/>
  <c r="AL544" i="1" s="1"/>
  <c r="AH544" i="1"/>
  <c r="AM544" i="1" s="1"/>
  <c r="AI544" i="1"/>
  <c r="AN544" i="1" s="1"/>
  <c r="AJ544" i="1"/>
  <c r="AO544" i="1" s="1"/>
  <c r="AF545" i="1"/>
  <c r="AK545" i="1" s="1"/>
  <c r="AG545" i="1"/>
  <c r="AL545" i="1" s="1"/>
  <c r="AH545" i="1"/>
  <c r="AM545" i="1" s="1"/>
  <c r="AI545" i="1"/>
  <c r="AN545" i="1" s="1"/>
  <c r="AJ545" i="1"/>
  <c r="AO545" i="1" s="1"/>
  <c r="AF546" i="1"/>
  <c r="AK546" i="1" s="1"/>
  <c r="AG546" i="1"/>
  <c r="AL546" i="1" s="1"/>
  <c r="AH546" i="1"/>
  <c r="AM546" i="1" s="1"/>
  <c r="AI546" i="1"/>
  <c r="AN546" i="1" s="1"/>
  <c r="AJ546" i="1"/>
  <c r="AO546" i="1" s="1"/>
  <c r="AF547" i="1"/>
  <c r="AK547" i="1" s="1"/>
  <c r="AG547" i="1"/>
  <c r="AL547" i="1" s="1"/>
  <c r="AH547" i="1"/>
  <c r="AM547" i="1" s="1"/>
  <c r="AI547" i="1"/>
  <c r="AN547" i="1" s="1"/>
  <c r="AJ547" i="1"/>
  <c r="AO547" i="1" s="1"/>
  <c r="AF548" i="1"/>
  <c r="AK548" i="1" s="1"/>
  <c r="AG548" i="1"/>
  <c r="AL548" i="1" s="1"/>
  <c r="AH548" i="1"/>
  <c r="AM548" i="1" s="1"/>
  <c r="AI548" i="1"/>
  <c r="AN548" i="1" s="1"/>
  <c r="AJ548" i="1"/>
  <c r="AO548" i="1" s="1"/>
  <c r="AF549" i="1"/>
  <c r="AK549" i="1" s="1"/>
  <c r="AG549" i="1"/>
  <c r="AL549" i="1" s="1"/>
  <c r="AH549" i="1"/>
  <c r="AM549" i="1" s="1"/>
  <c r="AI549" i="1"/>
  <c r="AN549" i="1" s="1"/>
  <c r="AJ549" i="1"/>
  <c r="AO549" i="1" s="1"/>
  <c r="AF550" i="1"/>
  <c r="AK550" i="1" s="1"/>
  <c r="AG550" i="1"/>
  <c r="AL550" i="1" s="1"/>
  <c r="AH550" i="1"/>
  <c r="AM550" i="1" s="1"/>
  <c r="AI550" i="1"/>
  <c r="AN550" i="1" s="1"/>
  <c r="AJ550" i="1"/>
  <c r="AO550" i="1" s="1"/>
  <c r="AF551" i="1"/>
  <c r="AK551" i="1" s="1"/>
  <c r="AG551" i="1"/>
  <c r="AL551" i="1" s="1"/>
  <c r="AH551" i="1"/>
  <c r="AM551" i="1" s="1"/>
  <c r="AI551" i="1"/>
  <c r="AN551" i="1" s="1"/>
  <c r="AJ551" i="1"/>
  <c r="AO551" i="1" s="1"/>
  <c r="AF552" i="1"/>
  <c r="AK552" i="1" s="1"/>
  <c r="AG552" i="1"/>
  <c r="AL552" i="1" s="1"/>
  <c r="AH552" i="1"/>
  <c r="AM552" i="1" s="1"/>
  <c r="AI552" i="1"/>
  <c r="AN552" i="1" s="1"/>
  <c r="AJ552" i="1"/>
  <c r="AO552" i="1" s="1"/>
  <c r="AF553" i="1"/>
  <c r="AK553" i="1" s="1"/>
  <c r="AG553" i="1"/>
  <c r="AL553" i="1" s="1"/>
  <c r="AH553" i="1"/>
  <c r="AM553" i="1" s="1"/>
  <c r="AI553" i="1"/>
  <c r="AN553" i="1" s="1"/>
  <c r="AJ553" i="1"/>
  <c r="AO553" i="1" s="1"/>
  <c r="AF554" i="1"/>
  <c r="AK554" i="1" s="1"/>
  <c r="AG554" i="1"/>
  <c r="AL554" i="1" s="1"/>
  <c r="AH554" i="1"/>
  <c r="AM554" i="1" s="1"/>
  <c r="AI554" i="1"/>
  <c r="AN554" i="1" s="1"/>
  <c r="AJ554" i="1"/>
  <c r="AO554" i="1" s="1"/>
  <c r="AF555" i="1"/>
  <c r="AK555" i="1" s="1"/>
  <c r="AG555" i="1"/>
  <c r="AL555" i="1" s="1"/>
  <c r="AH555" i="1"/>
  <c r="AM555" i="1" s="1"/>
  <c r="AI555" i="1"/>
  <c r="AN555" i="1" s="1"/>
  <c r="AJ555" i="1"/>
  <c r="AO555" i="1" s="1"/>
  <c r="AF556" i="1"/>
  <c r="AK556" i="1" s="1"/>
  <c r="AG556" i="1"/>
  <c r="AL556" i="1" s="1"/>
  <c r="AH556" i="1"/>
  <c r="AM556" i="1" s="1"/>
  <c r="AI556" i="1"/>
  <c r="AN556" i="1" s="1"/>
  <c r="AJ556" i="1"/>
  <c r="AO556" i="1" s="1"/>
  <c r="AF557" i="1"/>
  <c r="AK557" i="1" s="1"/>
  <c r="AG557" i="1"/>
  <c r="AL557" i="1" s="1"/>
  <c r="AH557" i="1"/>
  <c r="AM557" i="1" s="1"/>
  <c r="AI557" i="1"/>
  <c r="AN557" i="1" s="1"/>
  <c r="AJ557" i="1"/>
  <c r="AO557" i="1" s="1"/>
  <c r="AF558" i="1"/>
  <c r="AK558" i="1" s="1"/>
  <c r="AG558" i="1"/>
  <c r="AL558" i="1" s="1"/>
  <c r="AH558" i="1"/>
  <c r="AM558" i="1" s="1"/>
  <c r="AI558" i="1"/>
  <c r="AN558" i="1" s="1"/>
  <c r="AJ558" i="1"/>
  <c r="AO558" i="1" s="1"/>
  <c r="AF559" i="1"/>
  <c r="AK559" i="1" s="1"/>
  <c r="AG559" i="1"/>
  <c r="AL559" i="1" s="1"/>
  <c r="AH559" i="1"/>
  <c r="AM559" i="1" s="1"/>
  <c r="AI559" i="1"/>
  <c r="AN559" i="1" s="1"/>
  <c r="AJ559" i="1"/>
  <c r="AO559" i="1" s="1"/>
  <c r="AF560" i="1"/>
  <c r="AK560" i="1" s="1"/>
  <c r="AG560" i="1"/>
  <c r="AL560" i="1" s="1"/>
  <c r="AH560" i="1"/>
  <c r="AM560" i="1" s="1"/>
  <c r="AI560" i="1"/>
  <c r="AN560" i="1" s="1"/>
  <c r="AJ560" i="1"/>
  <c r="AO560" i="1" s="1"/>
  <c r="AF561" i="1"/>
  <c r="AK561" i="1" s="1"/>
  <c r="AG561" i="1"/>
  <c r="AL561" i="1" s="1"/>
  <c r="AH561" i="1"/>
  <c r="AM561" i="1" s="1"/>
  <c r="AI561" i="1"/>
  <c r="AN561" i="1" s="1"/>
  <c r="AJ561" i="1"/>
  <c r="AO561" i="1" s="1"/>
  <c r="AF562" i="1"/>
  <c r="AK562" i="1" s="1"/>
  <c r="AG562" i="1"/>
  <c r="AL562" i="1" s="1"/>
  <c r="AH562" i="1"/>
  <c r="AM562" i="1" s="1"/>
  <c r="AI562" i="1"/>
  <c r="AN562" i="1" s="1"/>
  <c r="AJ562" i="1"/>
  <c r="AO562" i="1" s="1"/>
  <c r="AF563" i="1"/>
  <c r="AK563" i="1" s="1"/>
  <c r="AG563" i="1"/>
  <c r="AL563" i="1" s="1"/>
  <c r="AH563" i="1"/>
  <c r="AM563" i="1" s="1"/>
  <c r="AI563" i="1"/>
  <c r="AN563" i="1" s="1"/>
  <c r="AJ563" i="1"/>
  <c r="AO563" i="1" s="1"/>
  <c r="AF564" i="1"/>
  <c r="AK564" i="1" s="1"/>
  <c r="AG564" i="1"/>
  <c r="AL564" i="1" s="1"/>
  <c r="AH564" i="1"/>
  <c r="AM564" i="1" s="1"/>
  <c r="AI564" i="1"/>
  <c r="AN564" i="1" s="1"/>
  <c r="AJ564" i="1"/>
  <c r="AO564" i="1" s="1"/>
  <c r="AF565" i="1"/>
  <c r="AK565" i="1" s="1"/>
  <c r="AG565" i="1"/>
  <c r="AL565" i="1" s="1"/>
  <c r="AH565" i="1"/>
  <c r="AM565" i="1" s="1"/>
  <c r="AI565" i="1"/>
  <c r="AN565" i="1" s="1"/>
  <c r="AJ565" i="1"/>
  <c r="AO565" i="1" s="1"/>
  <c r="AF566" i="1"/>
  <c r="AK566" i="1" s="1"/>
  <c r="AG566" i="1"/>
  <c r="AL566" i="1" s="1"/>
  <c r="AH566" i="1"/>
  <c r="AM566" i="1" s="1"/>
  <c r="AI566" i="1"/>
  <c r="AN566" i="1" s="1"/>
  <c r="AJ566" i="1"/>
  <c r="AO566" i="1" s="1"/>
  <c r="AF567" i="1"/>
  <c r="AK567" i="1" s="1"/>
  <c r="AG567" i="1"/>
  <c r="AL567" i="1" s="1"/>
  <c r="AH567" i="1"/>
  <c r="AM567" i="1" s="1"/>
  <c r="AI567" i="1"/>
  <c r="AN567" i="1" s="1"/>
  <c r="AJ567" i="1"/>
  <c r="AO567" i="1" s="1"/>
  <c r="AF568" i="1"/>
  <c r="AK568" i="1" s="1"/>
  <c r="AG568" i="1"/>
  <c r="AL568" i="1" s="1"/>
  <c r="AH568" i="1"/>
  <c r="AM568" i="1" s="1"/>
  <c r="AI568" i="1"/>
  <c r="AN568" i="1" s="1"/>
  <c r="AJ568" i="1"/>
  <c r="AO568" i="1" s="1"/>
  <c r="AF569" i="1"/>
  <c r="AK569" i="1" s="1"/>
  <c r="AG569" i="1"/>
  <c r="AL569" i="1" s="1"/>
  <c r="AH569" i="1"/>
  <c r="AM569" i="1" s="1"/>
  <c r="AI569" i="1"/>
  <c r="AN569" i="1" s="1"/>
  <c r="AJ569" i="1"/>
  <c r="AO569" i="1" s="1"/>
  <c r="AF570" i="1"/>
  <c r="AK570" i="1" s="1"/>
  <c r="AG570" i="1"/>
  <c r="AL570" i="1" s="1"/>
  <c r="AH570" i="1"/>
  <c r="AM570" i="1" s="1"/>
  <c r="AI570" i="1"/>
  <c r="AN570" i="1" s="1"/>
  <c r="AJ570" i="1"/>
  <c r="AO570" i="1" s="1"/>
  <c r="AF571" i="1"/>
  <c r="AK571" i="1" s="1"/>
  <c r="AG571" i="1"/>
  <c r="AL571" i="1" s="1"/>
  <c r="AH571" i="1"/>
  <c r="AM571" i="1" s="1"/>
  <c r="AI571" i="1"/>
  <c r="AN571" i="1" s="1"/>
  <c r="AJ571" i="1"/>
  <c r="AO571" i="1" s="1"/>
  <c r="AF572" i="1"/>
  <c r="AK572" i="1" s="1"/>
  <c r="AG572" i="1"/>
  <c r="AL572" i="1" s="1"/>
  <c r="AH572" i="1"/>
  <c r="AM572" i="1" s="1"/>
  <c r="AI572" i="1"/>
  <c r="AN572" i="1" s="1"/>
  <c r="AJ572" i="1"/>
  <c r="AO572" i="1" s="1"/>
  <c r="AF573" i="1"/>
  <c r="AK573" i="1" s="1"/>
  <c r="AG573" i="1"/>
  <c r="AL573" i="1" s="1"/>
  <c r="AH573" i="1"/>
  <c r="AM573" i="1" s="1"/>
  <c r="AI573" i="1"/>
  <c r="AN573" i="1" s="1"/>
  <c r="AJ573" i="1"/>
  <c r="AO573" i="1" s="1"/>
  <c r="AF574" i="1"/>
  <c r="AK574" i="1" s="1"/>
  <c r="AG574" i="1"/>
  <c r="AL574" i="1" s="1"/>
  <c r="AH574" i="1"/>
  <c r="AM574" i="1" s="1"/>
  <c r="AI574" i="1"/>
  <c r="AN574" i="1" s="1"/>
  <c r="AJ574" i="1"/>
  <c r="AO574" i="1" s="1"/>
  <c r="AF575" i="1"/>
  <c r="AK575" i="1" s="1"/>
  <c r="AG575" i="1"/>
  <c r="AL575" i="1" s="1"/>
  <c r="AH575" i="1"/>
  <c r="AM575" i="1" s="1"/>
  <c r="AI575" i="1"/>
  <c r="AN575" i="1" s="1"/>
  <c r="AJ575" i="1"/>
  <c r="AO575" i="1" s="1"/>
  <c r="AF576" i="1"/>
  <c r="AK576" i="1" s="1"/>
  <c r="AG576" i="1"/>
  <c r="AL576" i="1" s="1"/>
  <c r="AH576" i="1"/>
  <c r="AM576" i="1" s="1"/>
  <c r="AI576" i="1"/>
  <c r="AN576" i="1" s="1"/>
  <c r="AJ576" i="1"/>
  <c r="AO576" i="1" s="1"/>
  <c r="AF577" i="1"/>
  <c r="AK577" i="1" s="1"/>
  <c r="AG577" i="1"/>
  <c r="AL577" i="1" s="1"/>
  <c r="AH577" i="1"/>
  <c r="AM577" i="1" s="1"/>
  <c r="AI577" i="1"/>
  <c r="AN577" i="1" s="1"/>
  <c r="AJ577" i="1"/>
  <c r="AO577" i="1" s="1"/>
  <c r="AF578" i="1"/>
  <c r="AK578" i="1" s="1"/>
  <c r="AG578" i="1"/>
  <c r="AL578" i="1" s="1"/>
  <c r="AH578" i="1"/>
  <c r="AM578" i="1" s="1"/>
  <c r="AI578" i="1"/>
  <c r="AN578" i="1" s="1"/>
  <c r="AJ578" i="1"/>
  <c r="AO578" i="1" s="1"/>
  <c r="AF579" i="1"/>
  <c r="AK579" i="1" s="1"/>
  <c r="AG579" i="1"/>
  <c r="AL579" i="1" s="1"/>
  <c r="AH579" i="1"/>
  <c r="AM579" i="1" s="1"/>
  <c r="AI579" i="1"/>
  <c r="AN579" i="1" s="1"/>
  <c r="AJ579" i="1"/>
  <c r="AO579" i="1" s="1"/>
  <c r="AF580" i="1"/>
  <c r="AK580" i="1" s="1"/>
  <c r="AG580" i="1"/>
  <c r="AL580" i="1" s="1"/>
  <c r="AH580" i="1"/>
  <c r="AM580" i="1" s="1"/>
  <c r="AI580" i="1"/>
  <c r="AN580" i="1" s="1"/>
  <c r="AJ580" i="1"/>
  <c r="AO580" i="1" s="1"/>
  <c r="AF581" i="1"/>
  <c r="AK581" i="1" s="1"/>
  <c r="AG581" i="1"/>
  <c r="AL581" i="1" s="1"/>
  <c r="AH581" i="1"/>
  <c r="AM581" i="1" s="1"/>
  <c r="AI581" i="1"/>
  <c r="AN581" i="1" s="1"/>
  <c r="AJ581" i="1"/>
  <c r="AO581" i="1" s="1"/>
  <c r="AF582" i="1"/>
  <c r="AK582" i="1" s="1"/>
  <c r="AG582" i="1"/>
  <c r="AL582" i="1" s="1"/>
  <c r="AH582" i="1"/>
  <c r="AM582" i="1" s="1"/>
  <c r="AI582" i="1"/>
  <c r="AN582" i="1" s="1"/>
  <c r="AJ582" i="1"/>
  <c r="AO582" i="1" s="1"/>
  <c r="AF583" i="1"/>
  <c r="AK583" i="1" s="1"/>
  <c r="AG583" i="1"/>
  <c r="AL583" i="1" s="1"/>
  <c r="AH583" i="1"/>
  <c r="AM583" i="1" s="1"/>
  <c r="AI583" i="1"/>
  <c r="AN583" i="1" s="1"/>
  <c r="AJ583" i="1"/>
  <c r="AO583" i="1" s="1"/>
  <c r="AF584" i="1"/>
  <c r="AK584" i="1" s="1"/>
  <c r="AG584" i="1"/>
  <c r="AL584" i="1" s="1"/>
  <c r="AH584" i="1"/>
  <c r="AM584" i="1" s="1"/>
  <c r="AI584" i="1"/>
  <c r="AN584" i="1" s="1"/>
  <c r="AJ584" i="1"/>
  <c r="AO584" i="1" s="1"/>
  <c r="AF585" i="1"/>
  <c r="AK585" i="1" s="1"/>
  <c r="AG585" i="1"/>
  <c r="AL585" i="1" s="1"/>
  <c r="AH585" i="1"/>
  <c r="AM585" i="1" s="1"/>
  <c r="AI585" i="1"/>
  <c r="AN585" i="1" s="1"/>
  <c r="AJ585" i="1"/>
  <c r="AO585" i="1" s="1"/>
  <c r="AF586" i="1"/>
  <c r="AK586" i="1" s="1"/>
  <c r="AG586" i="1"/>
  <c r="AL586" i="1" s="1"/>
  <c r="AH586" i="1"/>
  <c r="AM586" i="1" s="1"/>
  <c r="AI586" i="1"/>
  <c r="AN586" i="1" s="1"/>
  <c r="AJ586" i="1"/>
  <c r="AO586" i="1" s="1"/>
  <c r="AF587" i="1"/>
  <c r="AK587" i="1" s="1"/>
  <c r="AG587" i="1"/>
  <c r="AL587" i="1" s="1"/>
  <c r="AH587" i="1"/>
  <c r="AM587" i="1" s="1"/>
  <c r="AI587" i="1"/>
  <c r="AN587" i="1" s="1"/>
  <c r="AJ587" i="1"/>
  <c r="AO587" i="1" s="1"/>
  <c r="AF588" i="1"/>
  <c r="AK588" i="1" s="1"/>
  <c r="AG588" i="1"/>
  <c r="AL588" i="1" s="1"/>
  <c r="AH588" i="1"/>
  <c r="AM588" i="1" s="1"/>
  <c r="AI588" i="1"/>
  <c r="AN588" i="1" s="1"/>
  <c r="AJ588" i="1"/>
  <c r="AO588" i="1" s="1"/>
  <c r="AF589" i="1"/>
  <c r="AK589" i="1" s="1"/>
  <c r="AG589" i="1"/>
  <c r="AL589" i="1" s="1"/>
  <c r="AH589" i="1"/>
  <c r="AM589" i="1" s="1"/>
  <c r="AI589" i="1"/>
  <c r="AN589" i="1" s="1"/>
  <c r="AJ589" i="1"/>
  <c r="AO589" i="1" s="1"/>
  <c r="AF590" i="1"/>
  <c r="AK590" i="1" s="1"/>
  <c r="AG590" i="1"/>
  <c r="AL590" i="1" s="1"/>
  <c r="AH590" i="1"/>
  <c r="AM590" i="1" s="1"/>
  <c r="AI590" i="1"/>
  <c r="AN590" i="1" s="1"/>
  <c r="AJ590" i="1"/>
  <c r="AO590" i="1" s="1"/>
  <c r="AF591" i="1"/>
  <c r="AK591" i="1" s="1"/>
  <c r="AG591" i="1"/>
  <c r="AL591" i="1" s="1"/>
  <c r="AH591" i="1"/>
  <c r="AM591" i="1" s="1"/>
  <c r="AI591" i="1"/>
  <c r="AN591" i="1" s="1"/>
  <c r="AJ591" i="1"/>
  <c r="AO591" i="1" s="1"/>
  <c r="AF592" i="1"/>
  <c r="AK592" i="1" s="1"/>
  <c r="AG592" i="1"/>
  <c r="AL592" i="1" s="1"/>
  <c r="AH592" i="1"/>
  <c r="AM592" i="1" s="1"/>
  <c r="AI592" i="1"/>
  <c r="AN592" i="1" s="1"/>
  <c r="AJ592" i="1"/>
  <c r="AO592" i="1" s="1"/>
  <c r="AF593" i="1"/>
  <c r="AK593" i="1" s="1"/>
  <c r="AG593" i="1"/>
  <c r="AL593" i="1" s="1"/>
  <c r="AH593" i="1"/>
  <c r="AM593" i="1" s="1"/>
  <c r="AI593" i="1"/>
  <c r="AN593" i="1" s="1"/>
  <c r="AJ593" i="1"/>
  <c r="AO593" i="1" s="1"/>
  <c r="AF594" i="1"/>
  <c r="AK594" i="1" s="1"/>
  <c r="AG594" i="1"/>
  <c r="AL594" i="1" s="1"/>
  <c r="AH594" i="1"/>
  <c r="AM594" i="1" s="1"/>
  <c r="AI594" i="1"/>
  <c r="AN594" i="1" s="1"/>
  <c r="AJ594" i="1"/>
  <c r="AO594" i="1" s="1"/>
  <c r="AF595" i="1"/>
  <c r="AK595" i="1" s="1"/>
  <c r="AG595" i="1"/>
  <c r="AL595" i="1" s="1"/>
  <c r="AH595" i="1"/>
  <c r="AM595" i="1" s="1"/>
  <c r="AI595" i="1"/>
  <c r="AN595" i="1" s="1"/>
  <c r="AJ595" i="1"/>
  <c r="AO595" i="1" s="1"/>
  <c r="AF596" i="1"/>
  <c r="AK596" i="1" s="1"/>
  <c r="AG596" i="1"/>
  <c r="AL596" i="1" s="1"/>
  <c r="AH596" i="1"/>
  <c r="AM596" i="1" s="1"/>
  <c r="AI596" i="1"/>
  <c r="AN596" i="1" s="1"/>
  <c r="AJ596" i="1"/>
  <c r="AO596" i="1" s="1"/>
  <c r="AF597" i="1"/>
  <c r="AK597" i="1" s="1"/>
  <c r="AG597" i="1"/>
  <c r="AL597" i="1" s="1"/>
  <c r="AH597" i="1"/>
  <c r="AM597" i="1" s="1"/>
  <c r="AI597" i="1"/>
  <c r="AN597" i="1" s="1"/>
  <c r="AJ597" i="1"/>
  <c r="AO597" i="1" s="1"/>
  <c r="AF598" i="1"/>
  <c r="AK598" i="1" s="1"/>
  <c r="AG598" i="1"/>
  <c r="AL598" i="1" s="1"/>
  <c r="AH598" i="1"/>
  <c r="AM598" i="1" s="1"/>
  <c r="AI598" i="1"/>
  <c r="AN598" i="1" s="1"/>
  <c r="AJ598" i="1"/>
  <c r="AO598" i="1" s="1"/>
  <c r="AF599" i="1"/>
  <c r="AK599" i="1" s="1"/>
  <c r="AG599" i="1"/>
  <c r="AL599" i="1" s="1"/>
  <c r="AH599" i="1"/>
  <c r="AM599" i="1" s="1"/>
  <c r="AI599" i="1"/>
  <c r="AN599" i="1" s="1"/>
  <c r="AJ599" i="1"/>
  <c r="AO599" i="1" s="1"/>
  <c r="AF600" i="1"/>
  <c r="AK600" i="1" s="1"/>
  <c r="AG600" i="1"/>
  <c r="AL600" i="1" s="1"/>
  <c r="AH600" i="1"/>
  <c r="AM600" i="1" s="1"/>
  <c r="AI600" i="1"/>
  <c r="AN600" i="1" s="1"/>
  <c r="AJ600" i="1"/>
  <c r="AO600" i="1" s="1"/>
  <c r="AF601" i="1"/>
  <c r="AK601" i="1" s="1"/>
  <c r="AG601" i="1"/>
  <c r="AL601" i="1" s="1"/>
  <c r="AH601" i="1"/>
  <c r="AM601" i="1" s="1"/>
  <c r="AI601" i="1"/>
  <c r="AN601" i="1"/>
  <c r="AJ601" i="1"/>
  <c r="AO601" i="1" s="1"/>
  <c r="AF602" i="1"/>
  <c r="AK602" i="1" s="1"/>
  <c r="AG602" i="1"/>
  <c r="AL602" i="1" s="1"/>
  <c r="AH602" i="1"/>
  <c r="AM602" i="1" s="1"/>
  <c r="AI602" i="1"/>
  <c r="AN602" i="1" s="1"/>
  <c r="AJ602" i="1"/>
  <c r="AO602" i="1" s="1"/>
  <c r="AF603" i="1"/>
  <c r="AK603" i="1" s="1"/>
  <c r="AG603" i="1"/>
  <c r="AL603" i="1" s="1"/>
  <c r="AH603" i="1"/>
  <c r="AM603" i="1" s="1"/>
  <c r="AI603" i="1"/>
  <c r="AN603" i="1" s="1"/>
  <c r="AJ603" i="1"/>
  <c r="AO603" i="1" s="1"/>
  <c r="AF604" i="1"/>
  <c r="AK604" i="1" s="1"/>
  <c r="AG604" i="1"/>
  <c r="AL604" i="1" s="1"/>
  <c r="AH604" i="1"/>
  <c r="AM604" i="1" s="1"/>
  <c r="AI604" i="1"/>
  <c r="AN604" i="1" s="1"/>
  <c r="AJ604" i="1"/>
  <c r="AO604" i="1" s="1"/>
  <c r="AF605" i="1"/>
  <c r="AK605" i="1" s="1"/>
  <c r="AG605" i="1"/>
  <c r="AL605" i="1" s="1"/>
  <c r="AH605" i="1"/>
  <c r="AM605" i="1" s="1"/>
  <c r="AI605" i="1"/>
  <c r="AN605" i="1" s="1"/>
  <c r="AJ605" i="1"/>
  <c r="AO605" i="1" s="1"/>
  <c r="AF606" i="1"/>
  <c r="AK606" i="1" s="1"/>
  <c r="AG606" i="1"/>
  <c r="AL606" i="1" s="1"/>
  <c r="AH606" i="1"/>
  <c r="AM606" i="1" s="1"/>
  <c r="AI606" i="1"/>
  <c r="AN606" i="1" s="1"/>
  <c r="AJ606" i="1"/>
  <c r="AO606" i="1" s="1"/>
  <c r="AF607" i="1"/>
  <c r="AK607" i="1" s="1"/>
  <c r="AG607" i="1"/>
  <c r="AL607" i="1" s="1"/>
  <c r="AH607" i="1"/>
  <c r="AM607" i="1" s="1"/>
  <c r="AI607" i="1"/>
  <c r="AN607" i="1" s="1"/>
  <c r="AJ607" i="1"/>
  <c r="AO607" i="1" s="1"/>
  <c r="AF608" i="1"/>
  <c r="AK608" i="1" s="1"/>
  <c r="AG608" i="1"/>
  <c r="AL608" i="1" s="1"/>
  <c r="AH608" i="1"/>
  <c r="AM608" i="1" s="1"/>
  <c r="AI608" i="1"/>
  <c r="AN608" i="1" s="1"/>
  <c r="AJ608" i="1"/>
  <c r="AO608" i="1" s="1"/>
  <c r="AF609" i="1"/>
  <c r="AK609" i="1" s="1"/>
  <c r="AG609" i="1"/>
  <c r="AL609" i="1" s="1"/>
  <c r="AH609" i="1"/>
  <c r="AM609" i="1" s="1"/>
  <c r="AI609" i="1"/>
  <c r="AN609" i="1" s="1"/>
  <c r="AJ609" i="1"/>
  <c r="AO609" i="1" s="1"/>
  <c r="AF610" i="1"/>
  <c r="AK610" i="1" s="1"/>
  <c r="AG610" i="1"/>
  <c r="AL610" i="1" s="1"/>
  <c r="AH610" i="1"/>
  <c r="AM610" i="1" s="1"/>
  <c r="AI610" i="1"/>
  <c r="AN610" i="1" s="1"/>
  <c r="AJ610" i="1"/>
  <c r="AO610" i="1" s="1"/>
  <c r="AF611" i="1"/>
  <c r="AK611" i="1" s="1"/>
  <c r="AG611" i="1"/>
  <c r="AL611" i="1" s="1"/>
  <c r="AH611" i="1"/>
  <c r="AM611" i="1" s="1"/>
  <c r="AI611" i="1"/>
  <c r="AN611" i="1" s="1"/>
  <c r="AJ611" i="1"/>
  <c r="AO611" i="1" s="1"/>
  <c r="AF612" i="1"/>
  <c r="AK612" i="1" s="1"/>
  <c r="AG612" i="1"/>
  <c r="AL612" i="1" s="1"/>
  <c r="AH612" i="1"/>
  <c r="AM612" i="1" s="1"/>
  <c r="AI612" i="1"/>
  <c r="AN612" i="1" s="1"/>
  <c r="AJ612" i="1"/>
  <c r="AO612" i="1" s="1"/>
  <c r="AF613" i="1"/>
  <c r="AK613" i="1" s="1"/>
  <c r="AG613" i="1"/>
  <c r="AL613" i="1" s="1"/>
  <c r="AH613" i="1"/>
  <c r="AM613" i="1" s="1"/>
  <c r="AI613" i="1"/>
  <c r="AN613" i="1" s="1"/>
  <c r="AJ613" i="1"/>
  <c r="AO613" i="1" s="1"/>
  <c r="AF614" i="1"/>
  <c r="AK614" i="1" s="1"/>
  <c r="AG614" i="1"/>
  <c r="AL614" i="1" s="1"/>
  <c r="AH614" i="1"/>
  <c r="AM614" i="1" s="1"/>
  <c r="AI614" i="1"/>
  <c r="AN614" i="1" s="1"/>
  <c r="AJ614" i="1"/>
  <c r="AO614" i="1" s="1"/>
  <c r="AF615" i="1"/>
  <c r="AK615" i="1" s="1"/>
  <c r="AG615" i="1"/>
  <c r="AL615" i="1" s="1"/>
  <c r="AH615" i="1"/>
  <c r="AM615" i="1" s="1"/>
  <c r="AI615" i="1"/>
  <c r="AN615" i="1" s="1"/>
  <c r="AJ615" i="1"/>
  <c r="AO615" i="1" s="1"/>
  <c r="AF616" i="1"/>
  <c r="AK616" i="1" s="1"/>
  <c r="AG616" i="1"/>
  <c r="AL616" i="1" s="1"/>
  <c r="AH616" i="1"/>
  <c r="AM616" i="1" s="1"/>
  <c r="AI616" i="1"/>
  <c r="AN616" i="1" s="1"/>
  <c r="AJ616" i="1"/>
  <c r="AO616" i="1" s="1"/>
  <c r="AF617" i="1"/>
  <c r="AK617" i="1" s="1"/>
  <c r="AG617" i="1"/>
  <c r="AL617" i="1" s="1"/>
  <c r="AH617" i="1"/>
  <c r="AM617" i="1" s="1"/>
  <c r="AI617" i="1"/>
  <c r="AN617" i="1" s="1"/>
  <c r="AJ617" i="1"/>
  <c r="AO617" i="1" s="1"/>
  <c r="AF618" i="1"/>
  <c r="AK618" i="1" s="1"/>
  <c r="AG618" i="1"/>
  <c r="AL618" i="1" s="1"/>
  <c r="AH618" i="1"/>
  <c r="AM618" i="1" s="1"/>
  <c r="AI618" i="1"/>
  <c r="AN618" i="1" s="1"/>
  <c r="AJ618" i="1"/>
  <c r="AO618" i="1" s="1"/>
  <c r="AF619" i="1"/>
  <c r="AK619" i="1" s="1"/>
  <c r="AG619" i="1"/>
  <c r="AL619" i="1" s="1"/>
  <c r="AH619" i="1"/>
  <c r="AM619" i="1" s="1"/>
  <c r="AI619" i="1"/>
  <c r="AN619" i="1" s="1"/>
  <c r="AJ619" i="1"/>
  <c r="AO619" i="1" s="1"/>
  <c r="AF620" i="1"/>
  <c r="AK620" i="1" s="1"/>
  <c r="AG620" i="1"/>
  <c r="AL620" i="1" s="1"/>
  <c r="AH620" i="1"/>
  <c r="AM620" i="1" s="1"/>
  <c r="AI620" i="1"/>
  <c r="AN620" i="1" s="1"/>
  <c r="AJ620" i="1"/>
  <c r="AO620" i="1" s="1"/>
  <c r="AF621" i="1"/>
  <c r="AK621" i="1" s="1"/>
  <c r="AG621" i="1"/>
  <c r="AL621" i="1" s="1"/>
  <c r="AH621" i="1"/>
  <c r="AM621" i="1" s="1"/>
  <c r="AI621" i="1"/>
  <c r="AN621" i="1" s="1"/>
  <c r="AJ621" i="1"/>
  <c r="AO621" i="1" s="1"/>
  <c r="AF622" i="1"/>
  <c r="AK622" i="1" s="1"/>
  <c r="AG622" i="1"/>
  <c r="AL622" i="1" s="1"/>
  <c r="AH622" i="1"/>
  <c r="AM622" i="1" s="1"/>
  <c r="AI622" i="1"/>
  <c r="AN622" i="1" s="1"/>
  <c r="AJ622" i="1"/>
  <c r="AO622" i="1" s="1"/>
  <c r="AF623" i="1"/>
  <c r="AK623" i="1" s="1"/>
  <c r="AG623" i="1"/>
  <c r="AL623" i="1" s="1"/>
  <c r="AH623" i="1"/>
  <c r="AM623" i="1" s="1"/>
  <c r="AI623" i="1"/>
  <c r="AN623" i="1" s="1"/>
  <c r="AJ623" i="1"/>
  <c r="AO623" i="1" s="1"/>
  <c r="AF624" i="1"/>
  <c r="AK624" i="1" s="1"/>
  <c r="AG624" i="1"/>
  <c r="AL624" i="1" s="1"/>
  <c r="AH624" i="1"/>
  <c r="AM624" i="1" s="1"/>
  <c r="AI624" i="1"/>
  <c r="AN624" i="1" s="1"/>
  <c r="AJ624" i="1"/>
  <c r="AO624" i="1" s="1"/>
  <c r="AF625" i="1"/>
  <c r="AK625" i="1" s="1"/>
  <c r="AG625" i="1"/>
  <c r="AL625" i="1" s="1"/>
  <c r="AH625" i="1"/>
  <c r="AM625" i="1" s="1"/>
  <c r="AI625" i="1"/>
  <c r="AN625" i="1" s="1"/>
  <c r="AJ625" i="1"/>
  <c r="AO625" i="1" s="1"/>
  <c r="AF626" i="1"/>
  <c r="AK626" i="1" s="1"/>
  <c r="AG626" i="1"/>
  <c r="AL626" i="1" s="1"/>
  <c r="AH626" i="1"/>
  <c r="AM626" i="1" s="1"/>
  <c r="AI626" i="1"/>
  <c r="AN626" i="1" s="1"/>
  <c r="AJ626" i="1"/>
  <c r="AO626" i="1" s="1"/>
  <c r="AF627" i="1"/>
  <c r="AK627" i="1" s="1"/>
  <c r="AG627" i="1"/>
  <c r="AL627" i="1" s="1"/>
  <c r="AH627" i="1"/>
  <c r="AM627" i="1" s="1"/>
  <c r="AI627" i="1"/>
  <c r="AN627" i="1" s="1"/>
  <c r="AJ627" i="1"/>
  <c r="AO627" i="1" s="1"/>
  <c r="AF628" i="1"/>
  <c r="AK628" i="1" s="1"/>
  <c r="AG628" i="1"/>
  <c r="AL628" i="1" s="1"/>
  <c r="AH628" i="1"/>
  <c r="AM628" i="1" s="1"/>
  <c r="AI628" i="1"/>
  <c r="AN628" i="1" s="1"/>
  <c r="AJ628" i="1"/>
  <c r="AO628" i="1" s="1"/>
  <c r="AF629" i="1"/>
  <c r="AK629" i="1" s="1"/>
  <c r="AG629" i="1"/>
  <c r="AL629" i="1" s="1"/>
  <c r="AH629" i="1"/>
  <c r="AM629" i="1" s="1"/>
  <c r="AI629" i="1"/>
  <c r="AN629" i="1" s="1"/>
  <c r="AJ629" i="1"/>
  <c r="AO629" i="1" s="1"/>
  <c r="AF630" i="1"/>
  <c r="AK630" i="1" s="1"/>
  <c r="AG630" i="1"/>
  <c r="AL630" i="1" s="1"/>
  <c r="AH630" i="1"/>
  <c r="AM630" i="1" s="1"/>
  <c r="AI630" i="1"/>
  <c r="AN630" i="1" s="1"/>
  <c r="AJ630" i="1"/>
  <c r="AO630" i="1" s="1"/>
  <c r="AF631" i="1"/>
  <c r="AK631" i="1" s="1"/>
  <c r="AG631" i="1"/>
  <c r="AL631" i="1" s="1"/>
  <c r="AH631" i="1"/>
  <c r="AM631" i="1" s="1"/>
  <c r="AI631" i="1"/>
  <c r="AN631" i="1" s="1"/>
  <c r="AJ631" i="1"/>
  <c r="AO631" i="1" s="1"/>
  <c r="AF632" i="1"/>
  <c r="AK632" i="1" s="1"/>
  <c r="AG632" i="1"/>
  <c r="AL632" i="1" s="1"/>
  <c r="AH632" i="1"/>
  <c r="AM632" i="1" s="1"/>
  <c r="AI632" i="1"/>
  <c r="AN632" i="1" s="1"/>
  <c r="AJ632" i="1"/>
  <c r="AO632" i="1" s="1"/>
  <c r="AF633" i="1"/>
  <c r="AK633" i="1" s="1"/>
  <c r="AG633" i="1"/>
  <c r="AL633" i="1" s="1"/>
  <c r="AH633" i="1"/>
  <c r="AM633" i="1" s="1"/>
  <c r="AI633" i="1"/>
  <c r="AN633" i="1" s="1"/>
  <c r="AJ633" i="1"/>
  <c r="AO633" i="1" s="1"/>
  <c r="AF634" i="1"/>
  <c r="AK634" i="1" s="1"/>
  <c r="AG634" i="1"/>
  <c r="AL634" i="1" s="1"/>
  <c r="AH634" i="1"/>
  <c r="AM634" i="1" s="1"/>
  <c r="AI634" i="1"/>
  <c r="AN634" i="1" s="1"/>
  <c r="AJ634" i="1"/>
  <c r="AO634" i="1" s="1"/>
  <c r="AF635" i="1"/>
  <c r="AK635" i="1" s="1"/>
  <c r="AG635" i="1"/>
  <c r="AL635" i="1" s="1"/>
  <c r="AH635" i="1"/>
  <c r="AM635" i="1" s="1"/>
  <c r="AI635" i="1"/>
  <c r="AN635" i="1" s="1"/>
  <c r="AJ635" i="1"/>
  <c r="AO635" i="1" s="1"/>
  <c r="AF636" i="1"/>
  <c r="AK636" i="1" s="1"/>
  <c r="AG636" i="1"/>
  <c r="AL636" i="1" s="1"/>
  <c r="AH636" i="1"/>
  <c r="AM636" i="1" s="1"/>
  <c r="AI636" i="1"/>
  <c r="AN636" i="1" s="1"/>
  <c r="AJ636" i="1"/>
  <c r="AO636" i="1" s="1"/>
  <c r="AF637" i="1"/>
  <c r="AK637" i="1" s="1"/>
  <c r="AG637" i="1"/>
  <c r="AL637" i="1" s="1"/>
  <c r="AH637" i="1"/>
  <c r="AM637" i="1" s="1"/>
  <c r="AI637" i="1"/>
  <c r="AN637" i="1" s="1"/>
  <c r="AJ637" i="1"/>
  <c r="AO637" i="1" s="1"/>
  <c r="AF638" i="1"/>
  <c r="AK638" i="1" s="1"/>
  <c r="AG638" i="1"/>
  <c r="AL638" i="1" s="1"/>
  <c r="AH638" i="1"/>
  <c r="AM638" i="1" s="1"/>
  <c r="AI638" i="1"/>
  <c r="AN638" i="1" s="1"/>
  <c r="AJ638" i="1"/>
  <c r="AO638" i="1" s="1"/>
  <c r="AF639" i="1"/>
  <c r="AK639" i="1" s="1"/>
  <c r="AG639" i="1"/>
  <c r="AL639" i="1" s="1"/>
  <c r="AH639" i="1"/>
  <c r="AM639" i="1" s="1"/>
  <c r="AI639" i="1"/>
  <c r="AN639" i="1" s="1"/>
  <c r="AJ639" i="1"/>
  <c r="AO639" i="1" s="1"/>
  <c r="AF640" i="1"/>
  <c r="AK640" i="1" s="1"/>
  <c r="AG640" i="1"/>
  <c r="AL640" i="1" s="1"/>
  <c r="AH640" i="1"/>
  <c r="AM640" i="1" s="1"/>
  <c r="AI640" i="1"/>
  <c r="AN640" i="1" s="1"/>
  <c r="AJ640" i="1"/>
  <c r="AO640" i="1" s="1"/>
  <c r="AF641" i="1"/>
  <c r="AK641" i="1" s="1"/>
  <c r="AG641" i="1"/>
  <c r="AL641" i="1" s="1"/>
  <c r="AH641" i="1"/>
  <c r="AM641" i="1" s="1"/>
  <c r="AI641" i="1"/>
  <c r="AN641" i="1" s="1"/>
  <c r="AJ641" i="1"/>
  <c r="AO641" i="1" s="1"/>
  <c r="AF642" i="1"/>
  <c r="AK642" i="1" s="1"/>
  <c r="AG642" i="1"/>
  <c r="AL642" i="1" s="1"/>
  <c r="AH642" i="1"/>
  <c r="AM642" i="1" s="1"/>
  <c r="AI642" i="1"/>
  <c r="AN642" i="1" s="1"/>
  <c r="AJ642" i="1"/>
  <c r="AO642" i="1" s="1"/>
  <c r="AF643" i="1"/>
  <c r="AK643" i="1" s="1"/>
  <c r="AG643" i="1"/>
  <c r="AL643" i="1" s="1"/>
  <c r="AH643" i="1"/>
  <c r="AM643" i="1" s="1"/>
  <c r="AI643" i="1"/>
  <c r="AN643" i="1" s="1"/>
  <c r="AJ643" i="1"/>
  <c r="AO643" i="1" s="1"/>
  <c r="AF644" i="1"/>
  <c r="AK644" i="1" s="1"/>
  <c r="AG644" i="1"/>
  <c r="AL644" i="1" s="1"/>
  <c r="AH644" i="1"/>
  <c r="AM644" i="1" s="1"/>
  <c r="AI644" i="1"/>
  <c r="AN644" i="1" s="1"/>
  <c r="AJ644" i="1"/>
  <c r="AO644" i="1" s="1"/>
  <c r="AF645" i="1"/>
  <c r="AK645" i="1" s="1"/>
  <c r="AG645" i="1"/>
  <c r="AL645" i="1" s="1"/>
  <c r="AH645" i="1"/>
  <c r="AM645" i="1" s="1"/>
  <c r="AI645" i="1"/>
  <c r="AN645" i="1" s="1"/>
  <c r="AJ645" i="1"/>
  <c r="AO645" i="1" s="1"/>
  <c r="AF646" i="1"/>
  <c r="AK646" i="1" s="1"/>
  <c r="AG646" i="1"/>
  <c r="AL646" i="1" s="1"/>
  <c r="AH646" i="1"/>
  <c r="AM646" i="1" s="1"/>
  <c r="AI646" i="1"/>
  <c r="AN646" i="1" s="1"/>
  <c r="AJ646" i="1"/>
  <c r="AO646" i="1" s="1"/>
  <c r="AF647" i="1"/>
  <c r="AK647" i="1" s="1"/>
  <c r="AG647" i="1"/>
  <c r="AL647" i="1" s="1"/>
  <c r="AH647" i="1"/>
  <c r="AM647" i="1" s="1"/>
  <c r="AI647" i="1"/>
  <c r="AN647" i="1" s="1"/>
  <c r="AJ647" i="1"/>
  <c r="AO647" i="1" s="1"/>
  <c r="AF648" i="1"/>
  <c r="AK648" i="1" s="1"/>
  <c r="AG648" i="1"/>
  <c r="AL648" i="1" s="1"/>
  <c r="AH648" i="1"/>
  <c r="AM648" i="1" s="1"/>
  <c r="AI648" i="1"/>
  <c r="AN648" i="1" s="1"/>
  <c r="AJ648" i="1"/>
  <c r="AO648" i="1" s="1"/>
  <c r="AF649" i="1"/>
  <c r="AK649" i="1" s="1"/>
  <c r="AG649" i="1"/>
  <c r="AL649" i="1" s="1"/>
  <c r="AH649" i="1"/>
  <c r="AM649" i="1" s="1"/>
  <c r="AI649" i="1"/>
  <c r="AN649" i="1" s="1"/>
  <c r="AJ649" i="1"/>
  <c r="AO649" i="1" s="1"/>
  <c r="AF650" i="1"/>
  <c r="AK650" i="1" s="1"/>
  <c r="AG650" i="1"/>
  <c r="AL650" i="1" s="1"/>
  <c r="AH650" i="1"/>
  <c r="AM650" i="1" s="1"/>
  <c r="AI650" i="1"/>
  <c r="AN650" i="1" s="1"/>
  <c r="AJ650" i="1"/>
  <c r="AO650" i="1" s="1"/>
  <c r="AF651" i="1"/>
  <c r="AK651" i="1" s="1"/>
  <c r="AG651" i="1"/>
  <c r="AL651" i="1" s="1"/>
  <c r="AH651" i="1"/>
  <c r="AM651" i="1" s="1"/>
  <c r="AI651" i="1"/>
  <c r="AN651" i="1" s="1"/>
  <c r="AJ651" i="1"/>
  <c r="AO651" i="1" s="1"/>
  <c r="AF652" i="1"/>
  <c r="AK652" i="1" s="1"/>
  <c r="AG652" i="1"/>
  <c r="AL652" i="1" s="1"/>
  <c r="AH652" i="1"/>
  <c r="AM652" i="1" s="1"/>
  <c r="AI652" i="1"/>
  <c r="AN652" i="1" s="1"/>
  <c r="AJ652" i="1"/>
  <c r="AO652" i="1" s="1"/>
  <c r="AF653" i="1"/>
  <c r="AK653" i="1" s="1"/>
  <c r="AG653" i="1"/>
  <c r="AL653" i="1" s="1"/>
  <c r="AH653" i="1"/>
  <c r="AM653" i="1" s="1"/>
  <c r="AI653" i="1"/>
  <c r="AN653" i="1" s="1"/>
  <c r="AJ653" i="1"/>
  <c r="AO653" i="1" s="1"/>
  <c r="AF654" i="1"/>
  <c r="AK654" i="1" s="1"/>
  <c r="AG654" i="1"/>
  <c r="AL654" i="1" s="1"/>
  <c r="AH654" i="1"/>
  <c r="AM654" i="1" s="1"/>
  <c r="AI654" i="1"/>
  <c r="AN654" i="1" s="1"/>
  <c r="AJ654" i="1"/>
  <c r="AO654" i="1" s="1"/>
  <c r="AF655" i="1"/>
  <c r="AK655" i="1" s="1"/>
  <c r="AG655" i="1"/>
  <c r="AL655" i="1" s="1"/>
  <c r="AH655" i="1"/>
  <c r="AM655" i="1" s="1"/>
  <c r="AI655" i="1"/>
  <c r="AN655" i="1" s="1"/>
  <c r="AJ655" i="1"/>
  <c r="AO655" i="1" s="1"/>
  <c r="AF656" i="1"/>
  <c r="AK656" i="1" s="1"/>
  <c r="AG656" i="1"/>
  <c r="AL656" i="1" s="1"/>
  <c r="AH656" i="1"/>
  <c r="AM656" i="1" s="1"/>
  <c r="AI656" i="1"/>
  <c r="AN656" i="1" s="1"/>
  <c r="AJ656" i="1"/>
  <c r="AO656" i="1" s="1"/>
  <c r="AF657" i="1"/>
  <c r="AK657" i="1" s="1"/>
  <c r="AG657" i="1"/>
  <c r="AL657" i="1" s="1"/>
  <c r="AH657" i="1"/>
  <c r="AM657" i="1" s="1"/>
  <c r="AI657" i="1"/>
  <c r="AN657" i="1" s="1"/>
  <c r="AJ657" i="1"/>
  <c r="AO657" i="1" s="1"/>
  <c r="AF658" i="1"/>
  <c r="AK658" i="1" s="1"/>
  <c r="AG658" i="1"/>
  <c r="AL658" i="1" s="1"/>
  <c r="AH658" i="1"/>
  <c r="AM658" i="1" s="1"/>
  <c r="AI658" i="1"/>
  <c r="AN658" i="1" s="1"/>
  <c r="AJ658" i="1"/>
  <c r="AO658" i="1" s="1"/>
  <c r="AF659" i="1"/>
  <c r="AK659" i="1" s="1"/>
  <c r="AG659" i="1"/>
  <c r="AL659" i="1" s="1"/>
  <c r="AH659" i="1"/>
  <c r="AM659" i="1" s="1"/>
  <c r="AI659" i="1"/>
  <c r="AN659" i="1" s="1"/>
  <c r="AJ659" i="1"/>
  <c r="AO659" i="1" s="1"/>
  <c r="AF660" i="1"/>
  <c r="AK660" i="1" s="1"/>
  <c r="AG660" i="1"/>
  <c r="AL660" i="1" s="1"/>
  <c r="AH660" i="1"/>
  <c r="AM660" i="1" s="1"/>
  <c r="AI660" i="1"/>
  <c r="AN660" i="1" s="1"/>
  <c r="AJ660" i="1"/>
  <c r="AO660" i="1" s="1"/>
  <c r="AF661" i="1"/>
  <c r="AK661" i="1" s="1"/>
  <c r="AG661" i="1"/>
  <c r="AL661" i="1" s="1"/>
  <c r="AH661" i="1"/>
  <c r="AM661" i="1" s="1"/>
  <c r="AI661" i="1"/>
  <c r="AN661" i="1" s="1"/>
  <c r="AJ661" i="1"/>
  <c r="AO661" i="1" s="1"/>
  <c r="AF662" i="1"/>
  <c r="AK662" i="1" s="1"/>
  <c r="AG662" i="1"/>
  <c r="AL662" i="1" s="1"/>
  <c r="AH662" i="1"/>
  <c r="AM662" i="1" s="1"/>
  <c r="AI662" i="1"/>
  <c r="AN662" i="1" s="1"/>
  <c r="AJ662" i="1"/>
  <c r="AO662" i="1" s="1"/>
  <c r="AF663" i="1"/>
  <c r="AK663" i="1" s="1"/>
  <c r="AG663" i="1"/>
  <c r="AL663" i="1" s="1"/>
  <c r="AH663" i="1"/>
  <c r="AM663" i="1" s="1"/>
  <c r="AI663" i="1"/>
  <c r="AN663" i="1" s="1"/>
  <c r="AJ663" i="1"/>
  <c r="AO663" i="1" s="1"/>
  <c r="AF664" i="1"/>
  <c r="AK664" i="1" s="1"/>
  <c r="AG664" i="1"/>
  <c r="AL664" i="1" s="1"/>
  <c r="AH664" i="1"/>
  <c r="AM664" i="1" s="1"/>
  <c r="AI664" i="1"/>
  <c r="AN664" i="1" s="1"/>
  <c r="AJ664" i="1"/>
  <c r="AO664" i="1" s="1"/>
  <c r="AF665" i="1"/>
  <c r="AK665" i="1" s="1"/>
  <c r="AG665" i="1"/>
  <c r="AL665" i="1" s="1"/>
  <c r="AH665" i="1"/>
  <c r="AM665" i="1" s="1"/>
  <c r="AI665" i="1"/>
  <c r="AN665" i="1" s="1"/>
  <c r="AJ665" i="1"/>
  <c r="AO665" i="1" s="1"/>
  <c r="AF666" i="1"/>
  <c r="AK666" i="1" s="1"/>
  <c r="AG666" i="1"/>
  <c r="AL666" i="1"/>
  <c r="AH666" i="1"/>
  <c r="AM666" i="1" s="1"/>
  <c r="AI666" i="1"/>
  <c r="AN666" i="1" s="1"/>
  <c r="AJ666" i="1"/>
  <c r="AO666" i="1" s="1"/>
  <c r="AF667" i="1"/>
  <c r="AK667" i="1" s="1"/>
  <c r="AG667" i="1"/>
  <c r="AL667" i="1" s="1"/>
  <c r="AH667" i="1"/>
  <c r="AM667" i="1" s="1"/>
  <c r="AI667" i="1"/>
  <c r="AN667" i="1" s="1"/>
  <c r="AJ667" i="1"/>
  <c r="AO667" i="1" s="1"/>
  <c r="AF668" i="1"/>
  <c r="AK668" i="1" s="1"/>
  <c r="AG668" i="1"/>
  <c r="AL668" i="1" s="1"/>
  <c r="AH668" i="1"/>
  <c r="AM668" i="1" s="1"/>
  <c r="AI668" i="1"/>
  <c r="AN668" i="1"/>
  <c r="AJ668" i="1"/>
  <c r="AO668" i="1" s="1"/>
  <c r="AF669" i="1"/>
  <c r="AK669" i="1" s="1"/>
  <c r="AG669" i="1"/>
  <c r="AL669" i="1" s="1"/>
  <c r="AH669" i="1"/>
  <c r="AM669" i="1" s="1"/>
  <c r="AI669" i="1"/>
  <c r="AN669" i="1" s="1"/>
  <c r="AJ669" i="1"/>
  <c r="AO669" i="1" s="1"/>
  <c r="AF670" i="1"/>
  <c r="AK670" i="1" s="1"/>
  <c r="AG670" i="1"/>
  <c r="AL670" i="1" s="1"/>
  <c r="AH670" i="1"/>
  <c r="AM670" i="1" s="1"/>
  <c r="AI670" i="1"/>
  <c r="AN670" i="1" s="1"/>
  <c r="AJ670" i="1"/>
  <c r="AO670" i="1" s="1"/>
  <c r="AF671" i="1"/>
  <c r="AK671" i="1" s="1"/>
  <c r="AG671" i="1"/>
  <c r="AL671" i="1" s="1"/>
  <c r="AH671" i="1"/>
  <c r="AM671" i="1" s="1"/>
  <c r="AI671" i="1"/>
  <c r="AN671" i="1" s="1"/>
  <c r="AJ671" i="1"/>
  <c r="AO671" i="1" s="1"/>
  <c r="AF672" i="1"/>
  <c r="AK672" i="1" s="1"/>
  <c r="AG672" i="1"/>
  <c r="AL672" i="1" s="1"/>
  <c r="AH672" i="1"/>
  <c r="AM672" i="1" s="1"/>
  <c r="AI672" i="1"/>
  <c r="AN672" i="1" s="1"/>
  <c r="AJ672" i="1"/>
  <c r="AO672" i="1" s="1"/>
  <c r="AF673" i="1"/>
  <c r="AK673" i="1" s="1"/>
  <c r="AG673" i="1"/>
  <c r="AL673" i="1" s="1"/>
  <c r="AH673" i="1"/>
  <c r="AM673" i="1" s="1"/>
  <c r="AI673" i="1"/>
  <c r="AN673" i="1" s="1"/>
  <c r="AJ673" i="1"/>
  <c r="AO673" i="1" s="1"/>
  <c r="AF674" i="1"/>
  <c r="AK674" i="1" s="1"/>
  <c r="AG674" i="1"/>
  <c r="AL674" i="1" s="1"/>
  <c r="AH674" i="1"/>
  <c r="AM674" i="1" s="1"/>
  <c r="AI674" i="1"/>
  <c r="AN674" i="1" s="1"/>
  <c r="AJ674" i="1"/>
  <c r="AO674" i="1" s="1"/>
  <c r="AF675" i="1"/>
  <c r="AK675" i="1" s="1"/>
  <c r="AG675" i="1"/>
  <c r="AL675" i="1" s="1"/>
  <c r="AH675" i="1"/>
  <c r="AM675" i="1" s="1"/>
  <c r="AI675" i="1"/>
  <c r="AN675" i="1" s="1"/>
  <c r="AJ675" i="1"/>
  <c r="AO675" i="1" s="1"/>
  <c r="AF676" i="1"/>
  <c r="AK676" i="1" s="1"/>
  <c r="AG676" i="1"/>
  <c r="AL676" i="1" s="1"/>
  <c r="AH676" i="1"/>
  <c r="AM676" i="1" s="1"/>
  <c r="AI676" i="1"/>
  <c r="AN676" i="1" s="1"/>
  <c r="AJ676" i="1"/>
  <c r="AO676" i="1" s="1"/>
  <c r="AF677" i="1"/>
  <c r="AK677" i="1" s="1"/>
  <c r="AG677" i="1"/>
  <c r="AL677" i="1" s="1"/>
  <c r="AH677" i="1"/>
  <c r="AM677" i="1" s="1"/>
  <c r="AI677" i="1"/>
  <c r="AN677" i="1" s="1"/>
  <c r="AJ677" i="1"/>
  <c r="AO677" i="1" s="1"/>
  <c r="AF678" i="1"/>
  <c r="AK678" i="1" s="1"/>
  <c r="AG678" i="1"/>
  <c r="AL678" i="1" s="1"/>
  <c r="AH678" i="1"/>
  <c r="AM678" i="1" s="1"/>
  <c r="AI678" i="1"/>
  <c r="AN678" i="1" s="1"/>
  <c r="AJ678" i="1"/>
  <c r="AO678" i="1" s="1"/>
  <c r="AF679" i="1"/>
  <c r="AK679" i="1" s="1"/>
  <c r="AG679" i="1"/>
  <c r="AL679" i="1" s="1"/>
  <c r="AH679" i="1"/>
  <c r="AM679" i="1" s="1"/>
  <c r="AI679" i="1"/>
  <c r="AN679" i="1" s="1"/>
  <c r="AJ679" i="1"/>
  <c r="AO679" i="1" s="1"/>
  <c r="AF680" i="1"/>
  <c r="AK680" i="1" s="1"/>
  <c r="AG680" i="1"/>
  <c r="AL680" i="1" s="1"/>
  <c r="AH680" i="1"/>
  <c r="AM680" i="1" s="1"/>
  <c r="AI680" i="1"/>
  <c r="AN680" i="1" s="1"/>
  <c r="AJ680" i="1"/>
  <c r="AO680" i="1" s="1"/>
  <c r="AF681" i="1"/>
  <c r="AK681" i="1" s="1"/>
  <c r="AG681" i="1"/>
  <c r="AL681" i="1" s="1"/>
  <c r="AH681" i="1"/>
  <c r="AM681" i="1" s="1"/>
  <c r="AI681" i="1"/>
  <c r="AN681" i="1" s="1"/>
  <c r="AJ681" i="1"/>
  <c r="AO681" i="1" s="1"/>
  <c r="AF682" i="1"/>
  <c r="AK682" i="1" s="1"/>
  <c r="AG682" i="1"/>
  <c r="AL682" i="1" s="1"/>
  <c r="AH682" i="1"/>
  <c r="AM682" i="1" s="1"/>
  <c r="AI682" i="1"/>
  <c r="AN682" i="1" s="1"/>
  <c r="AJ682" i="1"/>
  <c r="AO682" i="1" s="1"/>
  <c r="AF683" i="1"/>
  <c r="AK683" i="1" s="1"/>
  <c r="AG683" i="1"/>
  <c r="AL683" i="1" s="1"/>
  <c r="AH683" i="1"/>
  <c r="AM683" i="1" s="1"/>
  <c r="AI683" i="1"/>
  <c r="AN683" i="1" s="1"/>
  <c r="AJ683" i="1"/>
  <c r="AO683" i="1" s="1"/>
  <c r="AF684" i="1"/>
  <c r="AK684" i="1" s="1"/>
  <c r="AG684" i="1"/>
  <c r="AL684" i="1" s="1"/>
  <c r="AH684" i="1"/>
  <c r="AM684" i="1" s="1"/>
  <c r="AI684" i="1"/>
  <c r="AN684" i="1" s="1"/>
  <c r="AJ684" i="1"/>
  <c r="AO684" i="1" s="1"/>
  <c r="AF685" i="1"/>
  <c r="AK685" i="1" s="1"/>
  <c r="AG685" i="1"/>
  <c r="AL685" i="1" s="1"/>
  <c r="AH685" i="1"/>
  <c r="AM685" i="1" s="1"/>
  <c r="AI685" i="1"/>
  <c r="AN685" i="1" s="1"/>
  <c r="AJ685" i="1"/>
  <c r="AO685" i="1" s="1"/>
  <c r="AF686" i="1"/>
  <c r="AK686" i="1" s="1"/>
  <c r="AG686" i="1"/>
  <c r="AL686" i="1" s="1"/>
  <c r="AH686" i="1"/>
  <c r="AM686" i="1" s="1"/>
  <c r="AI686" i="1"/>
  <c r="AN686" i="1" s="1"/>
  <c r="AJ686" i="1"/>
  <c r="AO686" i="1" s="1"/>
  <c r="AF687" i="1"/>
  <c r="AK687" i="1" s="1"/>
  <c r="AG687" i="1"/>
  <c r="AL687" i="1" s="1"/>
  <c r="AH687" i="1"/>
  <c r="AM687" i="1" s="1"/>
  <c r="AI687" i="1"/>
  <c r="AN687" i="1" s="1"/>
  <c r="AJ687" i="1"/>
  <c r="AO687" i="1" s="1"/>
  <c r="AF688" i="1"/>
  <c r="AK688" i="1" s="1"/>
  <c r="AG688" i="1"/>
  <c r="AL688" i="1" s="1"/>
  <c r="AH688" i="1"/>
  <c r="AM688" i="1" s="1"/>
  <c r="AI688" i="1"/>
  <c r="AN688" i="1" s="1"/>
  <c r="AJ688" i="1"/>
  <c r="AO688" i="1" s="1"/>
  <c r="AF689" i="1"/>
  <c r="AK689" i="1" s="1"/>
  <c r="AG689" i="1"/>
  <c r="AL689" i="1" s="1"/>
  <c r="AH689" i="1"/>
  <c r="AM689" i="1" s="1"/>
  <c r="AI689" i="1"/>
  <c r="AN689" i="1" s="1"/>
  <c r="AJ689" i="1"/>
  <c r="AO689" i="1" s="1"/>
  <c r="AF690" i="1"/>
  <c r="AK690" i="1" s="1"/>
  <c r="AG690" i="1"/>
  <c r="AL690" i="1" s="1"/>
  <c r="AH690" i="1"/>
  <c r="AM690" i="1" s="1"/>
  <c r="AI690" i="1"/>
  <c r="AN690" i="1" s="1"/>
  <c r="AJ690" i="1"/>
  <c r="AO690" i="1" s="1"/>
  <c r="AF691" i="1"/>
  <c r="AK691" i="1" s="1"/>
  <c r="AG691" i="1"/>
  <c r="AL691" i="1" s="1"/>
  <c r="AH691" i="1"/>
  <c r="AM691" i="1" s="1"/>
  <c r="AI691" i="1"/>
  <c r="AN691" i="1" s="1"/>
  <c r="AJ691" i="1"/>
  <c r="AO691" i="1" s="1"/>
  <c r="AF692" i="1"/>
  <c r="AK692" i="1" s="1"/>
  <c r="AG692" i="1"/>
  <c r="AL692" i="1" s="1"/>
  <c r="AH692" i="1"/>
  <c r="AM692" i="1" s="1"/>
  <c r="AI692" i="1"/>
  <c r="AN692" i="1" s="1"/>
  <c r="AJ692" i="1"/>
  <c r="AO692" i="1" s="1"/>
  <c r="AF693" i="1"/>
  <c r="AK693" i="1" s="1"/>
  <c r="AG693" i="1"/>
  <c r="AL693" i="1" s="1"/>
  <c r="AH693" i="1"/>
  <c r="AM693" i="1" s="1"/>
  <c r="AI693" i="1"/>
  <c r="AN693" i="1" s="1"/>
  <c r="AJ693" i="1"/>
  <c r="AO693" i="1" s="1"/>
  <c r="AF694" i="1"/>
  <c r="AK694" i="1" s="1"/>
  <c r="AG694" i="1"/>
  <c r="AL694" i="1" s="1"/>
  <c r="AH694" i="1"/>
  <c r="AM694" i="1" s="1"/>
  <c r="AI694" i="1"/>
  <c r="AN694" i="1" s="1"/>
  <c r="AJ694" i="1"/>
  <c r="AO694" i="1" s="1"/>
  <c r="AF695" i="1"/>
  <c r="AK695" i="1" s="1"/>
  <c r="AG695" i="1"/>
  <c r="AL695" i="1" s="1"/>
  <c r="AH695" i="1"/>
  <c r="AM695" i="1" s="1"/>
  <c r="AI695" i="1"/>
  <c r="AN695" i="1" s="1"/>
  <c r="AJ695" i="1"/>
  <c r="AO695" i="1" s="1"/>
  <c r="AF696" i="1"/>
  <c r="AK696" i="1" s="1"/>
  <c r="AG696" i="1"/>
  <c r="AL696" i="1"/>
  <c r="AH696" i="1"/>
  <c r="AM696" i="1" s="1"/>
  <c r="AI696" i="1"/>
  <c r="AN696" i="1" s="1"/>
  <c r="AJ696" i="1"/>
  <c r="AO696" i="1" s="1"/>
  <c r="AF697" i="1"/>
  <c r="AK697" i="1" s="1"/>
  <c r="AG697" i="1"/>
  <c r="AL697" i="1" s="1"/>
  <c r="AH697" i="1"/>
  <c r="AM697" i="1" s="1"/>
  <c r="AI697" i="1"/>
  <c r="AN697" i="1" s="1"/>
  <c r="AJ697" i="1"/>
  <c r="AO697" i="1" s="1"/>
  <c r="AF698" i="1"/>
  <c r="AK698" i="1" s="1"/>
  <c r="AG698" i="1"/>
  <c r="AL698" i="1" s="1"/>
  <c r="AH698" i="1"/>
  <c r="AM698" i="1" s="1"/>
  <c r="AI698" i="1"/>
  <c r="AN698" i="1" s="1"/>
  <c r="AJ698" i="1"/>
  <c r="AO698" i="1" s="1"/>
  <c r="AF699" i="1"/>
  <c r="AK699" i="1" s="1"/>
  <c r="AG699" i="1"/>
  <c r="AL699" i="1" s="1"/>
  <c r="AH699" i="1"/>
  <c r="AM699" i="1" s="1"/>
  <c r="AI699" i="1"/>
  <c r="AN699" i="1" s="1"/>
  <c r="AJ699" i="1"/>
  <c r="AO699" i="1" s="1"/>
  <c r="AF700" i="1"/>
  <c r="AK700" i="1" s="1"/>
  <c r="AG700" i="1"/>
  <c r="AL700" i="1" s="1"/>
  <c r="AH700" i="1"/>
  <c r="AM700" i="1" s="1"/>
  <c r="AI700" i="1"/>
  <c r="AN700" i="1" s="1"/>
  <c r="AJ700" i="1"/>
  <c r="AO700" i="1" s="1"/>
  <c r="AF701" i="1"/>
  <c r="AK701" i="1" s="1"/>
  <c r="AG701" i="1"/>
  <c r="AL701" i="1" s="1"/>
  <c r="AH701" i="1"/>
  <c r="AM701" i="1" s="1"/>
  <c r="AI701" i="1"/>
  <c r="AN701" i="1" s="1"/>
  <c r="AJ701" i="1"/>
  <c r="AO701" i="1" s="1"/>
  <c r="AF702" i="1"/>
  <c r="AK702" i="1" s="1"/>
  <c r="AG702" i="1"/>
  <c r="AL702" i="1" s="1"/>
  <c r="AH702" i="1"/>
  <c r="AM702" i="1" s="1"/>
  <c r="AI702" i="1"/>
  <c r="AN702" i="1" s="1"/>
  <c r="AJ702" i="1"/>
  <c r="AO702" i="1" s="1"/>
  <c r="AF703" i="1"/>
  <c r="AK703" i="1" s="1"/>
  <c r="AG703" i="1"/>
  <c r="AL703" i="1" s="1"/>
  <c r="AH703" i="1"/>
  <c r="AM703" i="1" s="1"/>
  <c r="AI703" i="1"/>
  <c r="AN703" i="1" s="1"/>
  <c r="AJ703" i="1"/>
  <c r="AO703" i="1" s="1"/>
  <c r="AF704" i="1"/>
  <c r="AK704" i="1" s="1"/>
  <c r="AG704" i="1"/>
  <c r="AL704" i="1" s="1"/>
  <c r="AH704" i="1"/>
  <c r="AM704" i="1" s="1"/>
  <c r="AI704" i="1"/>
  <c r="AN704" i="1" s="1"/>
  <c r="AJ704" i="1"/>
  <c r="AO704" i="1" s="1"/>
  <c r="AF705" i="1"/>
  <c r="AK705" i="1" s="1"/>
  <c r="AG705" i="1"/>
  <c r="AL705" i="1" s="1"/>
  <c r="AH705" i="1"/>
  <c r="AM705" i="1" s="1"/>
  <c r="AI705" i="1"/>
  <c r="AN705" i="1" s="1"/>
  <c r="AJ705" i="1"/>
  <c r="AO705" i="1" s="1"/>
  <c r="AF706" i="1"/>
  <c r="AK706" i="1" s="1"/>
  <c r="AG706" i="1"/>
  <c r="AL706" i="1" s="1"/>
  <c r="AH706" i="1"/>
  <c r="AM706" i="1" s="1"/>
  <c r="AI706" i="1"/>
  <c r="AN706" i="1"/>
  <c r="AJ706" i="1"/>
  <c r="AO706" i="1" s="1"/>
  <c r="AF707" i="1"/>
  <c r="AK707" i="1" s="1"/>
  <c r="AG707" i="1"/>
  <c r="AL707" i="1" s="1"/>
  <c r="AH707" i="1"/>
  <c r="AM707" i="1" s="1"/>
  <c r="AI707" i="1"/>
  <c r="AN707" i="1" s="1"/>
  <c r="AJ707" i="1"/>
  <c r="AO707" i="1" s="1"/>
  <c r="AF708" i="1"/>
  <c r="AK708" i="1" s="1"/>
  <c r="AG708" i="1"/>
  <c r="AL708" i="1" s="1"/>
  <c r="AH708" i="1"/>
  <c r="AM708" i="1" s="1"/>
  <c r="AI708" i="1"/>
  <c r="AN708" i="1" s="1"/>
  <c r="AJ708" i="1"/>
  <c r="AO708" i="1" s="1"/>
  <c r="AF709" i="1"/>
  <c r="AK709" i="1" s="1"/>
  <c r="AG709" i="1"/>
  <c r="AL709" i="1" s="1"/>
  <c r="AH709" i="1"/>
  <c r="AM709" i="1" s="1"/>
  <c r="AI709" i="1"/>
  <c r="AN709" i="1" s="1"/>
  <c r="AJ709" i="1"/>
  <c r="AO709" i="1" s="1"/>
  <c r="AF710" i="1"/>
  <c r="AK710" i="1" s="1"/>
  <c r="AG710" i="1"/>
  <c r="AL710" i="1" s="1"/>
  <c r="AH710" i="1"/>
  <c r="AM710" i="1" s="1"/>
  <c r="AI710" i="1"/>
  <c r="AN710" i="1" s="1"/>
  <c r="AJ710" i="1"/>
  <c r="AO710" i="1" s="1"/>
  <c r="AF711" i="1"/>
  <c r="AK711" i="1" s="1"/>
  <c r="AG711" i="1"/>
  <c r="AL711" i="1" s="1"/>
  <c r="AH711" i="1"/>
  <c r="AM711" i="1" s="1"/>
  <c r="AI711" i="1"/>
  <c r="AN711" i="1" s="1"/>
  <c r="AJ711" i="1"/>
  <c r="AO711" i="1" s="1"/>
  <c r="AF712" i="1"/>
  <c r="AK712" i="1" s="1"/>
  <c r="AG712" i="1"/>
  <c r="AL712" i="1" s="1"/>
  <c r="AH712" i="1"/>
  <c r="AM712" i="1" s="1"/>
  <c r="AI712" i="1"/>
  <c r="AN712" i="1" s="1"/>
  <c r="AJ712" i="1"/>
  <c r="AO712" i="1" s="1"/>
  <c r="AF713" i="1"/>
  <c r="AK713" i="1" s="1"/>
  <c r="AG713" i="1"/>
  <c r="AL713" i="1" s="1"/>
  <c r="AH713" i="1"/>
  <c r="AM713" i="1" s="1"/>
  <c r="AI713" i="1"/>
  <c r="AN713" i="1" s="1"/>
  <c r="AJ713" i="1"/>
  <c r="AO713" i="1" s="1"/>
  <c r="AF714" i="1"/>
  <c r="AK714" i="1" s="1"/>
  <c r="AG714" i="1"/>
  <c r="AL714" i="1" s="1"/>
  <c r="AH714" i="1"/>
  <c r="AM714" i="1" s="1"/>
  <c r="AI714" i="1"/>
  <c r="AN714" i="1" s="1"/>
  <c r="AJ714" i="1"/>
  <c r="AO714" i="1" s="1"/>
  <c r="AF715" i="1"/>
  <c r="AK715" i="1" s="1"/>
  <c r="AG715" i="1"/>
  <c r="AL715" i="1" s="1"/>
  <c r="AH715" i="1"/>
  <c r="AM715" i="1" s="1"/>
  <c r="AI715" i="1"/>
  <c r="AN715" i="1" s="1"/>
  <c r="AJ715" i="1"/>
  <c r="AO715" i="1" s="1"/>
  <c r="AF716" i="1"/>
  <c r="AK716" i="1" s="1"/>
  <c r="AG716" i="1"/>
  <c r="AL716" i="1" s="1"/>
  <c r="AH716" i="1"/>
  <c r="AM716" i="1" s="1"/>
  <c r="AI716" i="1"/>
  <c r="AN716" i="1" s="1"/>
  <c r="AJ716" i="1"/>
  <c r="AO716" i="1" s="1"/>
  <c r="AF717" i="1"/>
  <c r="AK717" i="1" s="1"/>
  <c r="AG717" i="1"/>
  <c r="AL717" i="1" s="1"/>
  <c r="AH717" i="1"/>
  <c r="AM717" i="1" s="1"/>
  <c r="AI717" i="1"/>
  <c r="AN717" i="1" s="1"/>
  <c r="AJ717" i="1"/>
  <c r="AO717" i="1" s="1"/>
  <c r="AF718" i="1"/>
  <c r="AK718" i="1" s="1"/>
  <c r="AG718" i="1"/>
  <c r="AL718" i="1" s="1"/>
  <c r="AH718" i="1"/>
  <c r="AM718" i="1" s="1"/>
  <c r="AI718" i="1"/>
  <c r="AN718" i="1" s="1"/>
  <c r="AJ718" i="1"/>
  <c r="AO718" i="1" s="1"/>
  <c r="AF719" i="1"/>
  <c r="AK719" i="1" s="1"/>
  <c r="AG719" i="1"/>
  <c r="AL719" i="1" s="1"/>
  <c r="AH719" i="1"/>
  <c r="AM719" i="1" s="1"/>
  <c r="AI719" i="1"/>
  <c r="AN719" i="1" s="1"/>
  <c r="AJ719" i="1"/>
  <c r="AO719" i="1" s="1"/>
  <c r="AF720" i="1"/>
  <c r="AK720" i="1" s="1"/>
  <c r="AG720" i="1"/>
  <c r="AL720" i="1" s="1"/>
  <c r="AH720" i="1"/>
  <c r="AM720" i="1" s="1"/>
  <c r="AI720" i="1"/>
  <c r="AN720" i="1" s="1"/>
  <c r="AJ720" i="1"/>
  <c r="AO720" i="1" s="1"/>
  <c r="AF721" i="1"/>
  <c r="AK721" i="1" s="1"/>
  <c r="AG721" i="1"/>
  <c r="AL721" i="1" s="1"/>
  <c r="AH721" i="1"/>
  <c r="AM721" i="1" s="1"/>
  <c r="AI721" i="1"/>
  <c r="AN721" i="1" s="1"/>
  <c r="AJ721" i="1"/>
  <c r="AO721" i="1" s="1"/>
  <c r="AF722" i="1"/>
  <c r="AK722" i="1" s="1"/>
  <c r="AG722" i="1"/>
  <c r="AL722" i="1" s="1"/>
  <c r="AH722" i="1"/>
  <c r="AM722" i="1" s="1"/>
  <c r="AI722" i="1"/>
  <c r="AN722" i="1" s="1"/>
  <c r="AJ722" i="1"/>
  <c r="AO722" i="1" s="1"/>
  <c r="AF723" i="1"/>
  <c r="AK723" i="1" s="1"/>
  <c r="AG723" i="1"/>
  <c r="AL723" i="1" s="1"/>
  <c r="AH723" i="1"/>
  <c r="AM723" i="1" s="1"/>
  <c r="AI723" i="1"/>
  <c r="AN723" i="1" s="1"/>
  <c r="AJ723" i="1"/>
  <c r="AO723" i="1" s="1"/>
  <c r="AF724" i="1"/>
  <c r="AK724" i="1" s="1"/>
  <c r="AG724" i="1"/>
  <c r="AL724" i="1" s="1"/>
  <c r="AH724" i="1"/>
  <c r="AM724" i="1" s="1"/>
  <c r="AI724" i="1"/>
  <c r="AN724" i="1" s="1"/>
  <c r="AJ724" i="1"/>
  <c r="AO724" i="1" s="1"/>
  <c r="AF725" i="1"/>
  <c r="AK725" i="1" s="1"/>
  <c r="AG725" i="1"/>
  <c r="AL725" i="1" s="1"/>
  <c r="AH725" i="1"/>
  <c r="AM725" i="1" s="1"/>
  <c r="AI725" i="1"/>
  <c r="AN725" i="1" s="1"/>
  <c r="AJ725" i="1"/>
  <c r="AO725" i="1" s="1"/>
  <c r="AF726" i="1"/>
  <c r="AK726" i="1" s="1"/>
  <c r="AG726" i="1"/>
  <c r="AL726" i="1" s="1"/>
  <c r="AH726" i="1"/>
  <c r="AM726" i="1" s="1"/>
  <c r="AI726" i="1"/>
  <c r="AN726" i="1" s="1"/>
  <c r="AJ726" i="1"/>
  <c r="AO726" i="1" s="1"/>
  <c r="AF727" i="1"/>
  <c r="AK727" i="1" s="1"/>
  <c r="AG727" i="1"/>
  <c r="AL727" i="1" s="1"/>
  <c r="AH727" i="1"/>
  <c r="AM727" i="1" s="1"/>
  <c r="AI727" i="1"/>
  <c r="AN727" i="1" s="1"/>
  <c r="AJ727" i="1"/>
  <c r="AO727" i="1" s="1"/>
  <c r="AF728" i="1"/>
  <c r="AK728" i="1" s="1"/>
  <c r="AG728" i="1"/>
  <c r="AL728" i="1" s="1"/>
  <c r="AH728" i="1"/>
  <c r="AM728" i="1" s="1"/>
  <c r="AI728" i="1"/>
  <c r="AN728" i="1" s="1"/>
  <c r="AJ728" i="1"/>
  <c r="AO728" i="1"/>
  <c r="AF729" i="1"/>
  <c r="AK729" i="1" s="1"/>
  <c r="AG729" i="1"/>
  <c r="AL729" i="1" s="1"/>
  <c r="AH729" i="1"/>
  <c r="AM729" i="1" s="1"/>
  <c r="AI729" i="1"/>
  <c r="AN729" i="1" s="1"/>
  <c r="AJ729" i="1"/>
  <c r="AO729" i="1" s="1"/>
  <c r="AF730" i="1"/>
  <c r="AK730" i="1" s="1"/>
  <c r="AG730" i="1"/>
  <c r="AL730" i="1" s="1"/>
  <c r="AH730" i="1"/>
  <c r="AM730" i="1" s="1"/>
  <c r="AI730" i="1"/>
  <c r="AN730" i="1" s="1"/>
  <c r="AJ730" i="1"/>
  <c r="AO730" i="1" s="1"/>
  <c r="AF731" i="1"/>
  <c r="AK731" i="1" s="1"/>
  <c r="AG731" i="1"/>
  <c r="AL731" i="1" s="1"/>
  <c r="AH731" i="1"/>
  <c r="AM731" i="1" s="1"/>
  <c r="AI731" i="1"/>
  <c r="AN731" i="1" s="1"/>
  <c r="AJ731" i="1"/>
  <c r="AO731" i="1" s="1"/>
  <c r="AF732" i="1"/>
  <c r="AK732" i="1" s="1"/>
  <c r="AG732" i="1"/>
  <c r="AL732" i="1" s="1"/>
  <c r="AH732" i="1"/>
  <c r="AM732" i="1" s="1"/>
  <c r="AI732" i="1"/>
  <c r="AN732" i="1" s="1"/>
  <c r="AJ732" i="1"/>
  <c r="AO732" i="1" s="1"/>
  <c r="AF733" i="1"/>
  <c r="AK733" i="1" s="1"/>
  <c r="AG733" i="1"/>
  <c r="AL733" i="1" s="1"/>
  <c r="AH733" i="1"/>
  <c r="AM733" i="1" s="1"/>
  <c r="AI733" i="1"/>
  <c r="AN733" i="1" s="1"/>
  <c r="AJ733" i="1"/>
  <c r="AO733" i="1" s="1"/>
  <c r="AF734" i="1"/>
  <c r="AK734" i="1" s="1"/>
  <c r="AG734" i="1"/>
  <c r="AL734" i="1" s="1"/>
  <c r="AH734" i="1"/>
  <c r="AM734" i="1" s="1"/>
  <c r="AI734" i="1"/>
  <c r="AN734" i="1" s="1"/>
  <c r="AJ734" i="1"/>
  <c r="AO734" i="1" s="1"/>
  <c r="AF735" i="1"/>
  <c r="AK735" i="1" s="1"/>
  <c r="AG735" i="1"/>
  <c r="AL735" i="1" s="1"/>
  <c r="AH735" i="1"/>
  <c r="AM735" i="1" s="1"/>
  <c r="AI735" i="1"/>
  <c r="AN735" i="1" s="1"/>
  <c r="AJ735" i="1"/>
  <c r="AO735" i="1" s="1"/>
  <c r="AF736" i="1"/>
  <c r="AK736" i="1" s="1"/>
  <c r="AG736" i="1"/>
  <c r="AL736" i="1" s="1"/>
  <c r="AH736" i="1"/>
  <c r="AM736" i="1" s="1"/>
  <c r="AI736" i="1"/>
  <c r="AN736" i="1" s="1"/>
  <c r="AJ736" i="1"/>
  <c r="AO736" i="1" s="1"/>
  <c r="AF737" i="1"/>
  <c r="AK737" i="1" s="1"/>
  <c r="AG737" i="1"/>
  <c r="AL737" i="1" s="1"/>
  <c r="AH737" i="1"/>
  <c r="AM737" i="1" s="1"/>
  <c r="AI737" i="1"/>
  <c r="AN737" i="1" s="1"/>
  <c r="AJ737" i="1"/>
  <c r="AO737" i="1" s="1"/>
  <c r="AF738" i="1"/>
  <c r="AK738" i="1" s="1"/>
  <c r="AG738" i="1"/>
  <c r="AL738" i="1" s="1"/>
  <c r="AH738" i="1"/>
  <c r="AM738" i="1" s="1"/>
  <c r="AI738" i="1"/>
  <c r="AN738" i="1" s="1"/>
  <c r="AJ738" i="1"/>
  <c r="AO738" i="1" s="1"/>
  <c r="AF739" i="1"/>
  <c r="AK739" i="1" s="1"/>
  <c r="AG739" i="1"/>
  <c r="AL739" i="1" s="1"/>
  <c r="AH739" i="1"/>
  <c r="AM739" i="1" s="1"/>
  <c r="AI739" i="1"/>
  <c r="AN739" i="1" s="1"/>
  <c r="AJ739" i="1"/>
  <c r="AO739" i="1" s="1"/>
  <c r="AF740" i="1"/>
  <c r="AK740" i="1" s="1"/>
  <c r="AG740" i="1"/>
  <c r="AL740" i="1" s="1"/>
  <c r="AH740" i="1"/>
  <c r="AM740" i="1" s="1"/>
  <c r="AI740" i="1"/>
  <c r="AN740" i="1" s="1"/>
  <c r="AJ740" i="1"/>
  <c r="AO740" i="1" s="1"/>
  <c r="AF741" i="1"/>
  <c r="AK741" i="1" s="1"/>
  <c r="AG741" i="1"/>
  <c r="AL741" i="1" s="1"/>
  <c r="AH741" i="1"/>
  <c r="AM741" i="1" s="1"/>
  <c r="AI741" i="1"/>
  <c r="AN741" i="1" s="1"/>
  <c r="AJ741" i="1"/>
  <c r="AO741" i="1" s="1"/>
  <c r="AF742" i="1"/>
  <c r="AK742" i="1" s="1"/>
  <c r="AG742" i="1"/>
  <c r="AL742" i="1" s="1"/>
  <c r="AH742" i="1"/>
  <c r="AM742" i="1" s="1"/>
  <c r="AI742" i="1"/>
  <c r="AN742" i="1" s="1"/>
  <c r="AJ742" i="1"/>
  <c r="AO742" i="1" s="1"/>
  <c r="AF743" i="1"/>
  <c r="AK743" i="1" s="1"/>
  <c r="AG743" i="1"/>
  <c r="AL743" i="1" s="1"/>
  <c r="AH743" i="1"/>
  <c r="AM743" i="1" s="1"/>
  <c r="AI743" i="1"/>
  <c r="AN743" i="1" s="1"/>
  <c r="AJ743" i="1"/>
  <c r="AO743" i="1" s="1"/>
  <c r="AF744" i="1"/>
  <c r="AK744" i="1" s="1"/>
  <c r="AG744" i="1"/>
  <c r="AL744" i="1" s="1"/>
  <c r="AH744" i="1"/>
  <c r="AM744" i="1" s="1"/>
  <c r="AI744" i="1"/>
  <c r="AN744" i="1" s="1"/>
  <c r="AJ744" i="1"/>
  <c r="AO744" i="1" s="1"/>
  <c r="AF745" i="1"/>
  <c r="AK745" i="1" s="1"/>
  <c r="AG745" i="1"/>
  <c r="AL745" i="1" s="1"/>
  <c r="AH745" i="1"/>
  <c r="AM745" i="1" s="1"/>
  <c r="AI745" i="1"/>
  <c r="AN745" i="1" s="1"/>
  <c r="AJ745" i="1"/>
  <c r="AO745" i="1" s="1"/>
  <c r="AF746" i="1"/>
  <c r="AK746" i="1" s="1"/>
  <c r="AG746" i="1"/>
  <c r="AL746" i="1" s="1"/>
  <c r="AH746" i="1"/>
  <c r="AM746" i="1" s="1"/>
  <c r="AI746" i="1"/>
  <c r="AN746" i="1" s="1"/>
  <c r="AJ746" i="1"/>
  <c r="AO746" i="1" s="1"/>
  <c r="AF747" i="1"/>
  <c r="AK747" i="1" s="1"/>
  <c r="AG747" i="1"/>
  <c r="AL747" i="1" s="1"/>
  <c r="AH747" i="1"/>
  <c r="AM747" i="1" s="1"/>
  <c r="AI747" i="1"/>
  <c r="AN747" i="1" s="1"/>
  <c r="AJ747" i="1"/>
  <c r="AO747" i="1" s="1"/>
  <c r="AF748" i="1"/>
  <c r="AK748" i="1" s="1"/>
  <c r="AG748" i="1"/>
  <c r="AL748" i="1" s="1"/>
  <c r="AH748" i="1"/>
  <c r="AM748" i="1" s="1"/>
  <c r="AI748" i="1"/>
  <c r="AN748" i="1" s="1"/>
  <c r="AJ748" i="1"/>
  <c r="AO748" i="1" s="1"/>
  <c r="AF749" i="1"/>
  <c r="AK749" i="1" s="1"/>
  <c r="AG749" i="1"/>
  <c r="AL749" i="1" s="1"/>
  <c r="AH749" i="1"/>
  <c r="AM749" i="1" s="1"/>
  <c r="AI749" i="1"/>
  <c r="AN749" i="1" s="1"/>
  <c r="AJ749" i="1"/>
  <c r="AO749" i="1" s="1"/>
  <c r="AF750" i="1"/>
  <c r="AK750" i="1" s="1"/>
  <c r="AG750" i="1"/>
  <c r="AL750" i="1" s="1"/>
  <c r="AH750" i="1"/>
  <c r="AM750" i="1" s="1"/>
  <c r="AI750" i="1"/>
  <c r="AN750" i="1" s="1"/>
  <c r="AJ750" i="1"/>
  <c r="AO750" i="1" s="1"/>
  <c r="AF751" i="1"/>
  <c r="AK751" i="1" s="1"/>
  <c r="AG751" i="1"/>
  <c r="AL751" i="1" s="1"/>
  <c r="AH751" i="1"/>
  <c r="AM751" i="1" s="1"/>
  <c r="AI751" i="1"/>
  <c r="AN751" i="1" s="1"/>
  <c r="AJ751" i="1"/>
  <c r="AO751" i="1" s="1"/>
  <c r="AF752" i="1"/>
  <c r="AK752" i="1" s="1"/>
  <c r="AG752" i="1"/>
  <c r="AL752" i="1" s="1"/>
  <c r="AH752" i="1"/>
  <c r="AM752" i="1" s="1"/>
  <c r="AI752" i="1"/>
  <c r="AN752" i="1" s="1"/>
  <c r="AJ752" i="1"/>
  <c r="AO752" i="1" s="1"/>
  <c r="AF753" i="1"/>
  <c r="AK753" i="1" s="1"/>
  <c r="AG753" i="1"/>
  <c r="AL753" i="1" s="1"/>
  <c r="AH753" i="1"/>
  <c r="AM753" i="1" s="1"/>
  <c r="AI753" i="1"/>
  <c r="AN753" i="1" s="1"/>
  <c r="AJ753" i="1"/>
  <c r="AO753" i="1" s="1"/>
  <c r="AF754" i="1"/>
  <c r="AK754" i="1"/>
  <c r="AG754" i="1"/>
  <c r="AL754" i="1" s="1"/>
  <c r="AH754" i="1"/>
  <c r="AM754" i="1" s="1"/>
  <c r="AI754" i="1"/>
  <c r="AN754" i="1" s="1"/>
  <c r="AJ754" i="1"/>
  <c r="AO754" i="1" s="1"/>
  <c r="AF755" i="1"/>
  <c r="AK755" i="1" s="1"/>
  <c r="AG755" i="1"/>
  <c r="AL755" i="1" s="1"/>
  <c r="AH755" i="1"/>
  <c r="AM755" i="1" s="1"/>
  <c r="AI755" i="1"/>
  <c r="AN755" i="1" s="1"/>
  <c r="AJ755" i="1"/>
  <c r="AO755" i="1" s="1"/>
  <c r="AF756" i="1"/>
  <c r="AK756" i="1" s="1"/>
  <c r="AG756" i="1"/>
  <c r="AL756" i="1" s="1"/>
  <c r="AH756" i="1"/>
  <c r="AM756" i="1" s="1"/>
  <c r="AI756" i="1"/>
  <c r="AN756" i="1" s="1"/>
  <c r="AJ756" i="1"/>
  <c r="AO756" i="1" s="1"/>
  <c r="AF757" i="1"/>
  <c r="AK757" i="1" s="1"/>
  <c r="AG757" i="1"/>
  <c r="AL757" i="1" s="1"/>
  <c r="AH757" i="1"/>
  <c r="AM757" i="1" s="1"/>
  <c r="AI757" i="1"/>
  <c r="AN757" i="1" s="1"/>
  <c r="AJ757" i="1"/>
  <c r="AO757" i="1" s="1"/>
  <c r="AF758" i="1"/>
  <c r="AK758" i="1" s="1"/>
  <c r="AG758" i="1"/>
  <c r="AL758" i="1" s="1"/>
  <c r="AH758" i="1"/>
  <c r="AM758" i="1" s="1"/>
  <c r="AI758" i="1"/>
  <c r="AN758" i="1" s="1"/>
  <c r="AJ758" i="1"/>
  <c r="AO758" i="1" s="1"/>
  <c r="AF759" i="1"/>
  <c r="AK759" i="1" s="1"/>
  <c r="AG759" i="1"/>
  <c r="AL759" i="1" s="1"/>
  <c r="AH759" i="1"/>
  <c r="AM759" i="1" s="1"/>
  <c r="AI759" i="1"/>
  <c r="AN759" i="1" s="1"/>
  <c r="AJ759" i="1"/>
  <c r="AO759" i="1" s="1"/>
  <c r="AF760" i="1"/>
  <c r="AK760" i="1" s="1"/>
  <c r="AG760" i="1"/>
  <c r="AL760" i="1" s="1"/>
  <c r="AH760" i="1"/>
  <c r="AM760" i="1"/>
  <c r="AI760" i="1"/>
  <c r="AN760" i="1" s="1"/>
  <c r="AJ760" i="1"/>
  <c r="AO760" i="1" s="1"/>
  <c r="AF761" i="1"/>
  <c r="AK761" i="1" s="1"/>
  <c r="AG761" i="1"/>
  <c r="AL761" i="1" s="1"/>
  <c r="AH761" i="1"/>
  <c r="AM761" i="1" s="1"/>
  <c r="AI761" i="1"/>
  <c r="AN761" i="1" s="1"/>
  <c r="AJ761" i="1"/>
  <c r="AO761" i="1" s="1"/>
  <c r="AF762" i="1"/>
  <c r="AK762" i="1" s="1"/>
  <c r="AG762" i="1"/>
  <c r="AL762" i="1" s="1"/>
  <c r="AH762" i="1"/>
  <c r="AM762" i="1" s="1"/>
  <c r="AI762" i="1"/>
  <c r="AN762" i="1" s="1"/>
  <c r="AJ762" i="1"/>
  <c r="AO762" i="1" s="1"/>
  <c r="AF763" i="1"/>
  <c r="AK763" i="1" s="1"/>
  <c r="AG763" i="1"/>
  <c r="AL763" i="1" s="1"/>
  <c r="AH763" i="1"/>
  <c r="AM763" i="1" s="1"/>
  <c r="AI763" i="1"/>
  <c r="AN763" i="1" s="1"/>
  <c r="AJ763" i="1"/>
  <c r="AO763" i="1" s="1"/>
  <c r="AF764" i="1"/>
  <c r="AK764" i="1" s="1"/>
  <c r="AG764" i="1"/>
  <c r="AL764" i="1" s="1"/>
  <c r="AH764" i="1"/>
  <c r="AM764" i="1" s="1"/>
  <c r="AI764" i="1"/>
  <c r="AN764" i="1" s="1"/>
  <c r="AJ764" i="1"/>
  <c r="AO764" i="1" s="1"/>
  <c r="AF765" i="1"/>
  <c r="AK765" i="1" s="1"/>
  <c r="AG765" i="1"/>
  <c r="AL765" i="1" s="1"/>
  <c r="AH765" i="1"/>
  <c r="AM765" i="1" s="1"/>
  <c r="AI765" i="1"/>
  <c r="AN765" i="1" s="1"/>
  <c r="AJ765" i="1"/>
  <c r="AO765" i="1" s="1"/>
  <c r="AF766" i="1"/>
  <c r="AK766" i="1" s="1"/>
  <c r="AG766" i="1"/>
  <c r="AL766" i="1" s="1"/>
  <c r="AH766" i="1"/>
  <c r="AM766" i="1" s="1"/>
  <c r="AI766" i="1"/>
  <c r="AN766" i="1" s="1"/>
  <c r="AJ766" i="1"/>
  <c r="AO766" i="1" s="1"/>
  <c r="AF767" i="1"/>
  <c r="AK767" i="1" s="1"/>
  <c r="AG767" i="1"/>
  <c r="AL767" i="1" s="1"/>
  <c r="AH767" i="1"/>
  <c r="AM767" i="1" s="1"/>
  <c r="AI767" i="1"/>
  <c r="AN767" i="1" s="1"/>
  <c r="AJ767" i="1"/>
  <c r="AO767" i="1" s="1"/>
  <c r="AF768" i="1"/>
  <c r="AK768" i="1" s="1"/>
  <c r="AG768" i="1"/>
  <c r="AL768" i="1" s="1"/>
  <c r="AH768" i="1"/>
  <c r="AM768" i="1" s="1"/>
  <c r="AI768" i="1"/>
  <c r="AN768" i="1" s="1"/>
  <c r="AJ768" i="1"/>
  <c r="AO768" i="1" s="1"/>
  <c r="AF769" i="1"/>
  <c r="AK769" i="1" s="1"/>
  <c r="AG769" i="1"/>
  <c r="AL769" i="1" s="1"/>
  <c r="AH769" i="1"/>
  <c r="AM769" i="1" s="1"/>
  <c r="AI769" i="1"/>
  <c r="AN769" i="1" s="1"/>
  <c r="AJ769" i="1"/>
  <c r="AO769" i="1" s="1"/>
  <c r="AF770" i="1"/>
  <c r="AK770" i="1" s="1"/>
  <c r="AG770" i="1"/>
  <c r="AL770" i="1" s="1"/>
  <c r="AH770" i="1"/>
  <c r="AM770" i="1" s="1"/>
  <c r="AI770" i="1"/>
  <c r="AN770" i="1" s="1"/>
  <c r="AJ770" i="1"/>
  <c r="AO770" i="1" s="1"/>
  <c r="AF771" i="1"/>
  <c r="AK771" i="1" s="1"/>
  <c r="AG771" i="1"/>
  <c r="AL771" i="1" s="1"/>
  <c r="AH771" i="1"/>
  <c r="AM771" i="1" s="1"/>
  <c r="AI771" i="1"/>
  <c r="AN771" i="1" s="1"/>
  <c r="AJ771" i="1"/>
  <c r="AO771" i="1" s="1"/>
  <c r="AF772" i="1"/>
  <c r="AK772" i="1" s="1"/>
  <c r="AG772" i="1"/>
  <c r="AL772" i="1" s="1"/>
  <c r="AH772" i="1"/>
  <c r="AM772" i="1" s="1"/>
  <c r="AI772" i="1"/>
  <c r="AN772" i="1" s="1"/>
  <c r="AJ772" i="1"/>
  <c r="AO772" i="1" s="1"/>
  <c r="AF773" i="1"/>
  <c r="AK773" i="1" s="1"/>
  <c r="AG773" i="1"/>
  <c r="AL773" i="1" s="1"/>
  <c r="AH773" i="1"/>
  <c r="AM773" i="1" s="1"/>
  <c r="AI773" i="1"/>
  <c r="AN773" i="1" s="1"/>
  <c r="AJ773" i="1"/>
  <c r="AO773" i="1" s="1"/>
  <c r="AF774" i="1"/>
  <c r="AK774" i="1" s="1"/>
  <c r="AG774" i="1"/>
  <c r="AL774" i="1" s="1"/>
  <c r="AH774" i="1"/>
  <c r="AM774" i="1" s="1"/>
  <c r="AI774" i="1"/>
  <c r="AN774" i="1" s="1"/>
  <c r="AJ774" i="1"/>
  <c r="AO774" i="1" s="1"/>
  <c r="AF775" i="1"/>
  <c r="AK775" i="1" s="1"/>
  <c r="AG775" i="1"/>
  <c r="AL775" i="1" s="1"/>
  <c r="AH775" i="1"/>
  <c r="AM775" i="1" s="1"/>
  <c r="AI775" i="1"/>
  <c r="AN775" i="1" s="1"/>
  <c r="AJ775" i="1"/>
  <c r="AO775" i="1" s="1"/>
  <c r="AF776" i="1"/>
  <c r="AK776" i="1" s="1"/>
  <c r="AG776" i="1"/>
  <c r="AL776" i="1" s="1"/>
  <c r="AH776" i="1"/>
  <c r="AM776" i="1" s="1"/>
  <c r="AI776" i="1"/>
  <c r="AN776" i="1" s="1"/>
  <c r="AJ776" i="1"/>
  <c r="AO776" i="1" s="1"/>
  <c r="AF777" i="1"/>
  <c r="AK777" i="1" s="1"/>
  <c r="AG777" i="1"/>
  <c r="AL777" i="1" s="1"/>
  <c r="AH777" i="1"/>
  <c r="AM777" i="1" s="1"/>
  <c r="AI777" i="1"/>
  <c r="AN777" i="1" s="1"/>
  <c r="AJ777" i="1"/>
  <c r="AO777" i="1" s="1"/>
  <c r="AF778" i="1"/>
  <c r="AK778" i="1" s="1"/>
  <c r="AG778" i="1"/>
  <c r="AL778" i="1" s="1"/>
  <c r="AH778" i="1"/>
  <c r="AM778" i="1" s="1"/>
  <c r="AI778" i="1"/>
  <c r="AN778" i="1" s="1"/>
  <c r="AJ778" i="1"/>
  <c r="AO778" i="1" s="1"/>
  <c r="AF779" i="1"/>
  <c r="AK779" i="1" s="1"/>
  <c r="AG779" i="1"/>
  <c r="AL779" i="1" s="1"/>
  <c r="AH779" i="1"/>
  <c r="AM779" i="1" s="1"/>
  <c r="AI779" i="1"/>
  <c r="AN779" i="1" s="1"/>
  <c r="AJ779" i="1"/>
  <c r="AO779" i="1" s="1"/>
  <c r="AF780" i="1"/>
  <c r="AK780" i="1" s="1"/>
  <c r="AG780" i="1"/>
  <c r="AL780" i="1" s="1"/>
  <c r="AH780" i="1"/>
  <c r="AM780" i="1" s="1"/>
  <c r="AI780" i="1"/>
  <c r="AN780" i="1" s="1"/>
  <c r="AJ780" i="1"/>
  <c r="AO780" i="1" s="1"/>
  <c r="AF781" i="1"/>
  <c r="AK781" i="1" s="1"/>
  <c r="AG781" i="1"/>
  <c r="AL781" i="1" s="1"/>
  <c r="AH781" i="1"/>
  <c r="AM781" i="1" s="1"/>
  <c r="AI781" i="1"/>
  <c r="AN781" i="1" s="1"/>
  <c r="AJ781" i="1"/>
  <c r="AO781" i="1" s="1"/>
  <c r="AF782" i="1"/>
  <c r="AK782" i="1" s="1"/>
  <c r="AG782" i="1"/>
  <c r="AL782" i="1" s="1"/>
  <c r="AH782" i="1"/>
  <c r="AM782" i="1" s="1"/>
  <c r="AI782" i="1"/>
  <c r="AN782" i="1" s="1"/>
  <c r="AJ782" i="1"/>
  <c r="AO782" i="1" s="1"/>
  <c r="AF783" i="1"/>
  <c r="AK783" i="1" s="1"/>
  <c r="AG783" i="1"/>
  <c r="AL783" i="1" s="1"/>
  <c r="AH783" i="1"/>
  <c r="AM783" i="1" s="1"/>
  <c r="AI783" i="1"/>
  <c r="AN783" i="1" s="1"/>
  <c r="AJ783" i="1"/>
  <c r="AO783" i="1" s="1"/>
  <c r="AF784" i="1"/>
  <c r="AK784" i="1" s="1"/>
  <c r="AG784" i="1"/>
  <c r="AL784" i="1" s="1"/>
  <c r="AH784" i="1"/>
  <c r="AM784" i="1" s="1"/>
  <c r="AI784" i="1"/>
  <c r="AN784" i="1" s="1"/>
  <c r="AJ784" i="1"/>
  <c r="AO784" i="1" s="1"/>
  <c r="AF785" i="1"/>
  <c r="AK785" i="1" s="1"/>
  <c r="AG785" i="1"/>
  <c r="AL785" i="1" s="1"/>
  <c r="AH785" i="1"/>
  <c r="AM785" i="1" s="1"/>
  <c r="AI785" i="1"/>
  <c r="AN785" i="1" s="1"/>
  <c r="AJ785" i="1"/>
  <c r="AO785" i="1" s="1"/>
  <c r="AF786" i="1"/>
  <c r="AK786" i="1" s="1"/>
  <c r="AG786" i="1"/>
  <c r="AL786" i="1" s="1"/>
  <c r="AH786" i="1"/>
  <c r="AM786" i="1" s="1"/>
  <c r="AI786" i="1"/>
  <c r="AN786" i="1" s="1"/>
  <c r="AJ786" i="1"/>
  <c r="AO786" i="1" s="1"/>
  <c r="AF787" i="1"/>
  <c r="AK787" i="1" s="1"/>
  <c r="AG787" i="1"/>
  <c r="AL787" i="1" s="1"/>
  <c r="AH787" i="1"/>
  <c r="AM787" i="1" s="1"/>
  <c r="AI787" i="1"/>
  <c r="AN787" i="1" s="1"/>
  <c r="AJ787" i="1"/>
  <c r="AO787" i="1" s="1"/>
  <c r="AF788" i="1"/>
  <c r="AK788" i="1" s="1"/>
  <c r="AG788" i="1"/>
  <c r="AL788" i="1" s="1"/>
  <c r="AH788" i="1"/>
  <c r="AM788" i="1" s="1"/>
  <c r="AI788" i="1"/>
  <c r="AN788" i="1" s="1"/>
  <c r="AJ788" i="1"/>
  <c r="AO788" i="1" s="1"/>
  <c r="AF789" i="1"/>
  <c r="AK789" i="1" s="1"/>
  <c r="AG789" i="1"/>
  <c r="AL789" i="1" s="1"/>
  <c r="AH789" i="1"/>
  <c r="AM789" i="1" s="1"/>
  <c r="AI789" i="1"/>
  <c r="AN789" i="1" s="1"/>
  <c r="AJ789" i="1"/>
  <c r="AO789" i="1" s="1"/>
  <c r="AF790" i="1"/>
  <c r="AK790" i="1" s="1"/>
  <c r="AG790" i="1"/>
  <c r="AL790" i="1" s="1"/>
  <c r="AH790" i="1"/>
  <c r="AM790" i="1" s="1"/>
  <c r="AI790" i="1"/>
  <c r="AN790" i="1" s="1"/>
  <c r="AJ790" i="1"/>
  <c r="AO790" i="1" s="1"/>
  <c r="AF791" i="1"/>
  <c r="AK791" i="1" s="1"/>
  <c r="AG791" i="1"/>
  <c r="AL791" i="1" s="1"/>
  <c r="AH791" i="1"/>
  <c r="AM791" i="1" s="1"/>
  <c r="AI791" i="1"/>
  <c r="AN791" i="1" s="1"/>
  <c r="AJ791" i="1"/>
  <c r="AO791" i="1" s="1"/>
  <c r="AF792" i="1"/>
  <c r="AK792" i="1" s="1"/>
  <c r="AG792" i="1"/>
  <c r="AL792" i="1" s="1"/>
  <c r="AH792" i="1"/>
  <c r="AM792" i="1" s="1"/>
  <c r="AI792" i="1"/>
  <c r="AN792" i="1" s="1"/>
  <c r="AJ792" i="1"/>
  <c r="AO792" i="1" s="1"/>
  <c r="AF793" i="1"/>
  <c r="AK793" i="1" s="1"/>
  <c r="AG793" i="1"/>
  <c r="AL793" i="1" s="1"/>
  <c r="AH793" i="1"/>
  <c r="AM793" i="1" s="1"/>
  <c r="AI793" i="1"/>
  <c r="AN793" i="1" s="1"/>
  <c r="AJ793" i="1"/>
  <c r="AO793" i="1" s="1"/>
  <c r="AF794" i="1"/>
  <c r="AK794" i="1" s="1"/>
  <c r="AG794" i="1"/>
  <c r="AL794" i="1" s="1"/>
  <c r="AH794" i="1"/>
  <c r="AM794" i="1" s="1"/>
  <c r="AI794" i="1"/>
  <c r="AN794" i="1" s="1"/>
  <c r="AJ794" i="1"/>
  <c r="AO794" i="1" s="1"/>
  <c r="AF795" i="1"/>
  <c r="AK795" i="1" s="1"/>
  <c r="AG795" i="1"/>
  <c r="AL795" i="1" s="1"/>
  <c r="AH795" i="1"/>
  <c r="AM795" i="1" s="1"/>
  <c r="AI795" i="1"/>
  <c r="AN795" i="1" s="1"/>
  <c r="AJ795" i="1"/>
  <c r="AO795" i="1" s="1"/>
  <c r="AF796" i="1"/>
  <c r="AK796" i="1" s="1"/>
  <c r="AG796" i="1"/>
  <c r="AL796" i="1" s="1"/>
  <c r="AH796" i="1"/>
  <c r="AM796" i="1" s="1"/>
  <c r="AI796" i="1"/>
  <c r="AN796" i="1" s="1"/>
  <c r="AJ796" i="1"/>
  <c r="AO796" i="1" s="1"/>
  <c r="AF797" i="1"/>
  <c r="AK797" i="1" s="1"/>
  <c r="AG797" i="1"/>
  <c r="AL797" i="1" s="1"/>
  <c r="AH797" i="1"/>
  <c r="AM797" i="1" s="1"/>
  <c r="AI797" i="1"/>
  <c r="AN797" i="1" s="1"/>
  <c r="AJ797" i="1"/>
  <c r="AO797" i="1" s="1"/>
  <c r="AF798" i="1"/>
  <c r="AK798" i="1" s="1"/>
  <c r="AG798" i="1"/>
  <c r="AL798" i="1" s="1"/>
  <c r="AH798" i="1"/>
  <c r="AM798" i="1" s="1"/>
  <c r="AI798" i="1"/>
  <c r="AN798" i="1" s="1"/>
  <c r="AJ798" i="1"/>
  <c r="AO798" i="1" s="1"/>
  <c r="AF799" i="1"/>
  <c r="AK799" i="1" s="1"/>
  <c r="AG799" i="1"/>
  <c r="AL799" i="1" s="1"/>
  <c r="AH799" i="1"/>
  <c r="AM799" i="1" s="1"/>
  <c r="AI799" i="1"/>
  <c r="AN799" i="1" s="1"/>
  <c r="AJ799" i="1"/>
  <c r="AO799" i="1" s="1"/>
  <c r="AF800" i="1"/>
  <c r="AK800" i="1" s="1"/>
  <c r="AG800" i="1"/>
  <c r="AL800" i="1" s="1"/>
  <c r="AH800" i="1"/>
  <c r="AM800" i="1" s="1"/>
  <c r="AI800" i="1"/>
  <c r="AN800" i="1" s="1"/>
  <c r="AJ800" i="1"/>
  <c r="AO800" i="1" s="1"/>
  <c r="AF801" i="1"/>
  <c r="AK801" i="1" s="1"/>
  <c r="AG801" i="1"/>
  <c r="AL801" i="1" s="1"/>
  <c r="AH801" i="1"/>
  <c r="AM801" i="1" s="1"/>
  <c r="AI801" i="1"/>
  <c r="AN801" i="1" s="1"/>
  <c r="AJ801" i="1"/>
  <c r="AO801" i="1" s="1"/>
  <c r="AF802" i="1"/>
  <c r="AK802" i="1" s="1"/>
  <c r="AG802" i="1"/>
  <c r="AL802" i="1" s="1"/>
  <c r="AH802" i="1"/>
  <c r="AM802" i="1" s="1"/>
  <c r="AI802" i="1"/>
  <c r="AN802" i="1" s="1"/>
  <c r="AJ802" i="1"/>
  <c r="AO802" i="1" s="1"/>
  <c r="AF803" i="1"/>
  <c r="AK803" i="1" s="1"/>
  <c r="AG803" i="1"/>
  <c r="AL803" i="1" s="1"/>
  <c r="AH803" i="1"/>
  <c r="AM803" i="1" s="1"/>
  <c r="AI803" i="1"/>
  <c r="AN803" i="1" s="1"/>
  <c r="AJ803" i="1"/>
  <c r="AO803" i="1" s="1"/>
  <c r="AF804" i="1"/>
  <c r="AK804" i="1" s="1"/>
  <c r="AG804" i="1"/>
  <c r="AL804" i="1" s="1"/>
  <c r="AH804" i="1"/>
  <c r="AM804" i="1" s="1"/>
  <c r="AI804" i="1"/>
  <c r="AN804" i="1" s="1"/>
  <c r="AJ804" i="1"/>
  <c r="AO804" i="1" s="1"/>
  <c r="AF805" i="1"/>
  <c r="AK805" i="1" s="1"/>
  <c r="AG805" i="1"/>
  <c r="AL805" i="1" s="1"/>
  <c r="AH805" i="1"/>
  <c r="AM805" i="1" s="1"/>
  <c r="AI805" i="1"/>
  <c r="AN805" i="1" s="1"/>
  <c r="AJ805" i="1"/>
  <c r="AO805" i="1" s="1"/>
  <c r="AF806" i="1"/>
  <c r="AK806" i="1" s="1"/>
  <c r="AG806" i="1"/>
  <c r="AL806" i="1" s="1"/>
  <c r="AH806" i="1"/>
  <c r="AM806" i="1" s="1"/>
  <c r="AI806" i="1"/>
  <c r="AN806" i="1" s="1"/>
  <c r="AJ806" i="1"/>
  <c r="AO806" i="1" s="1"/>
  <c r="AF807" i="1"/>
  <c r="AK807" i="1" s="1"/>
  <c r="AG807" i="1"/>
  <c r="AL807" i="1" s="1"/>
  <c r="AH807" i="1"/>
  <c r="AM807" i="1" s="1"/>
  <c r="AI807" i="1"/>
  <c r="AN807" i="1" s="1"/>
  <c r="AJ807" i="1"/>
  <c r="AO807" i="1" s="1"/>
  <c r="AF808" i="1"/>
  <c r="AK808" i="1" s="1"/>
  <c r="AG808" i="1"/>
  <c r="AL808" i="1" s="1"/>
  <c r="AH808" i="1"/>
  <c r="AM808" i="1" s="1"/>
  <c r="AI808" i="1"/>
  <c r="AN808" i="1" s="1"/>
  <c r="AJ808" i="1"/>
  <c r="AO808" i="1" s="1"/>
  <c r="AF809" i="1"/>
  <c r="AK809" i="1" s="1"/>
  <c r="AG809" i="1"/>
  <c r="AL809" i="1" s="1"/>
  <c r="AH809" i="1"/>
  <c r="AM809" i="1" s="1"/>
  <c r="AI809" i="1"/>
  <c r="AN809" i="1" s="1"/>
  <c r="AJ809" i="1"/>
  <c r="AO809" i="1" s="1"/>
  <c r="AF810" i="1"/>
  <c r="AK810" i="1" s="1"/>
  <c r="AG810" i="1"/>
  <c r="AL810" i="1" s="1"/>
  <c r="AH810" i="1"/>
  <c r="AM810" i="1" s="1"/>
  <c r="AI810" i="1"/>
  <c r="AN810" i="1" s="1"/>
  <c r="AJ810" i="1"/>
  <c r="AO810" i="1" s="1"/>
  <c r="AF811" i="1"/>
  <c r="AK811" i="1" s="1"/>
  <c r="AG811" i="1"/>
  <c r="AL811" i="1" s="1"/>
  <c r="AH811" i="1"/>
  <c r="AM811" i="1" s="1"/>
  <c r="AI811" i="1"/>
  <c r="AN811" i="1" s="1"/>
  <c r="AJ811" i="1"/>
  <c r="AO811" i="1" s="1"/>
  <c r="AF812" i="1"/>
  <c r="AK812" i="1" s="1"/>
  <c r="AG812" i="1"/>
  <c r="AL812" i="1" s="1"/>
  <c r="AH812" i="1"/>
  <c r="AM812" i="1" s="1"/>
  <c r="AI812" i="1"/>
  <c r="AN812" i="1" s="1"/>
  <c r="AJ812" i="1"/>
  <c r="AO812" i="1" s="1"/>
  <c r="AF813" i="1"/>
  <c r="AK813" i="1" s="1"/>
  <c r="AG813" i="1"/>
  <c r="AL813" i="1" s="1"/>
  <c r="AH813" i="1"/>
  <c r="AM813" i="1" s="1"/>
  <c r="AI813" i="1"/>
  <c r="AN813" i="1" s="1"/>
  <c r="AJ813" i="1"/>
  <c r="AO813" i="1" s="1"/>
  <c r="AF814" i="1"/>
  <c r="AK814" i="1" s="1"/>
  <c r="AG814" i="1"/>
  <c r="AL814" i="1" s="1"/>
  <c r="AH814" i="1"/>
  <c r="AM814" i="1" s="1"/>
  <c r="AI814" i="1"/>
  <c r="AN814" i="1" s="1"/>
  <c r="AJ814" i="1"/>
  <c r="AO814" i="1" s="1"/>
  <c r="AF815" i="1"/>
  <c r="AK815" i="1" s="1"/>
  <c r="AG815" i="1"/>
  <c r="AL815" i="1" s="1"/>
  <c r="AH815" i="1"/>
  <c r="AM815" i="1" s="1"/>
  <c r="AI815" i="1"/>
  <c r="AN815" i="1" s="1"/>
  <c r="AJ815" i="1"/>
  <c r="AO815" i="1" s="1"/>
  <c r="AF816" i="1"/>
  <c r="AK816" i="1" s="1"/>
  <c r="AG816" i="1"/>
  <c r="AL816" i="1" s="1"/>
  <c r="AH816" i="1"/>
  <c r="AM816" i="1" s="1"/>
  <c r="AI816" i="1"/>
  <c r="AN816" i="1" s="1"/>
  <c r="AJ816" i="1"/>
  <c r="AO816" i="1" s="1"/>
  <c r="AF817" i="1"/>
  <c r="AK817" i="1" s="1"/>
  <c r="AG817" i="1"/>
  <c r="AL817" i="1" s="1"/>
  <c r="AH817" i="1"/>
  <c r="AM817" i="1" s="1"/>
  <c r="AI817" i="1"/>
  <c r="AN817" i="1" s="1"/>
  <c r="AJ817" i="1"/>
  <c r="AO817" i="1" s="1"/>
  <c r="AF818" i="1"/>
  <c r="AK818" i="1" s="1"/>
  <c r="AG818" i="1"/>
  <c r="AL818" i="1" s="1"/>
  <c r="AH818" i="1"/>
  <c r="AM818" i="1" s="1"/>
  <c r="AI818" i="1"/>
  <c r="AN818" i="1" s="1"/>
  <c r="AJ818" i="1"/>
  <c r="AO818" i="1" s="1"/>
  <c r="AF819" i="1"/>
  <c r="AK819" i="1" s="1"/>
  <c r="AG819" i="1"/>
  <c r="AL819" i="1" s="1"/>
  <c r="AH819" i="1"/>
  <c r="AM819" i="1" s="1"/>
  <c r="AI819" i="1"/>
  <c r="AN819" i="1" s="1"/>
  <c r="AJ819" i="1"/>
  <c r="AO819" i="1" s="1"/>
  <c r="AF820" i="1"/>
  <c r="AK820" i="1" s="1"/>
  <c r="AG820" i="1"/>
  <c r="AL820" i="1" s="1"/>
  <c r="AH820" i="1"/>
  <c r="AM820" i="1" s="1"/>
  <c r="AI820" i="1"/>
  <c r="AN820" i="1" s="1"/>
  <c r="AJ820" i="1"/>
  <c r="AO820" i="1" s="1"/>
  <c r="AF821" i="1"/>
  <c r="AK821" i="1" s="1"/>
  <c r="AG821" i="1"/>
  <c r="AL821" i="1" s="1"/>
  <c r="AH821" i="1"/>
  <c r="AM821" i="1" s="1"/>
  <c r="AI821" i="1"/>
  <c r="AN821" i="1" s="1"/>
  <c r="AJ821" i="1"/>
  <c r="AO821" i="1" s="1"/>
  <c r="AF822" i="1"/>
  <c r="AK822" i="1" s="1"/>
  <c r="AG822" i="1"/>
  <c r="AL822" i="1" s="1"/>
  <c r="AH822" i="1"/>
  <c r="AM822" i="1" s="1"/>
  <c r="AI822" i="1"/>
  <c r="AN822" i="1" s="1"/>
  <c r="AJ822" i="1"/>
  <c r="AO822" i="1" s="1"/>
  <c r="AF823" i="1"/>
  <c r="AK823" i="1" s="1"/>
  <c r="AG823" i="1"/>
  <c r="AL823" i="1" s="1"/>
  <c r="AH823" i="1"/>
  <c r="AM823" i="1" s="1"/>
  <c r="AI823" i="1"/>
  <c r="AN823" i="1" s="1"/>
  <c r="AJ823" i="1"/>
  <c r="AO823" i="1" s="1"/>
  <c r="AF824" i="1"/>
  <c r="AK824" i="1" s="1"/>
  <c r="AG824" i="1"/>
  <c r="AL824" i="1" s="1"/>
  <c r="AH824" i="1"/>
  <c r="AM824" i="1" s="1"/>
  <c r="AI824" i="1"/>
  <c r="AN824" i="1" s="1"/>
  <c r="AJ824" i="1"/>
  <c r="AO824" i="1" s="1"/>
  <c r="AF825" i="1"/>
  <c r="AK825" i="1" s="1"/>
  <c r="AG825" i="1"/>
  <c r="AL825" i="1" s="1"/>
  <c r="AH825" i="1"/>
  <c r="AM825" i="1" s="1"/>
  <c r="AI825" i="1"/>
  <c r="AN825" i="1" s="1"/>
  <c r="AJ825" i="1"/>
  <c r="AO825" i="1" s="1"/>
  <c r="AF826" i="1"/>
  <c r="AK826" i="1" s="1"/>
  <c r="AG826" i="1"/>
  <c r="AL826" i="1" s="1"/>
  <c r="AH826" i="1"/>
  <c r="AM826" i="1" s="1"/>
  <c r="AI826" i="1"/>
  <c r="AN826" i="1" s="1"/>
  <c r="AJ826" i="1"/>
  <c r="AO826" i="1" s="1"/>
  <c r="AF827" i="1"/>
  <c r="AK827" i="1" s="1"/>
  <c r="AG827" i="1"/>
  <c r="AL827" i="1" s="1"/>
  <c r="AH827" i="1"/>
  <c r="AM827" i="1" s="1"/>
  <c r="AI827" i="1"/>
  <c r="AN827" i="1" s="1"/>
  <c r="AJ827" i="1"/>
  <c r="AO827" i="1" s="1"/>
  <c r="AF828" i="1"/>
  <c r="AK828" i="1" s="1"/>
  <c r="AG828" i="1"/>
  <c r="AL828" i="1" s="1"/>
  <c r="AH828" i="1"/>
  <c r="AM828" i="1" s="1"/>
  <c r="AI828" i="1"/>
  <c r="AN828" i="1" s="1"/>
  <c r="AJ828" i="1"/>
  <c r="AO828" i="1" s="1"/>
  <c r="AF829" i="1"/>
  <c r="AK829" i="1" s="1"/>
  <c r="AG829" i="1"/>
  <c r="AL829" i="1" s="1"/>
  <c r="AH829" i="1"/>
  <c r="AM829" i="1" s="1"/>
  <c r="AI829" i="1"/>
  <c r="AN829" i="1" s="1"/>
  <c r="AJ829" i="1"/>
  <c r="AO829" i="1" s="1"/>
  <c r="AF830" i="1"/>
  <c r="AK830" i="1" s="1"/>
  <c r="AG830" i="1"/>
  <c r="AL830" i="1" s="1"/>
  <c r="AH830" i="1"/>
  <c r="AM830" i="1" s="1"/>
  <c r="AI830" i="1"/>
  <c r="AN830" i="1" s="1"/>
  <c r="AJ830" i="1"/>
  <c r="AO830" i="1" s="1"/>
  <c r="AF831" i="1"/>
  <c r="AK831" i="1" s="1"/>
  <c r="AG831" i="1"/>
  <c r="AL831" i="1" s="1"/>
  <c r="AH831" i="1"/>
  <c r="AM831" i="1" s="1"/>
  <c r="AI831" i="1"/>
  <c r="AN831" i="1" s="1"/>
  <c r="AJ831" i="1"/>
  <c r="AO831" i="1" s="1"/>
  <c r="AF832" i="1"/>
  <c r="AK832" i="1" s="1"/>
  <c r="AG832" i="1"/>
  <c r="AL832" i="1" s="1"/>
  <c r="AH832" i="1"/>
  <c r="AM832" i="1" s="1"/>
  <c r="AI832" i="1"/>
  <c r="AN832" i="1" s="1"/>
  <c r="AJ832" i="1"/>
  <c r="AO832" i="1" s="1"/>
  <c r="AF833" i="1"/>
  <c r="AK833" i="1" s="1"/>
  <c r="AG833" i="1"/>
  <c r="AL833" i="1" s="1"/>
  <c r="AH833" i="1"/>
  <c r="AM833" i="1" s="1"/>
  <c r="AI833" i="1"/>
  <c r="AN833" i="1" s="1"/>
  <c r="AJ833" i="1"/>
  <c r="AO833" i="1" s="1"/>
  <c r="AF834" i="1"/>
  <c r="AK834" i="1" s="1"/>
  <c r="AG834" i="1"/>
  <c r="AL834" i="1" s="1"/>
  <c r="AH834" i="1"/>
  <c r="AM834" i="1" s="1"/>
  <c r="AI834" i="1"/>
  <c r="AN834" i="1" s="1"/>
  <c r="AJ834" i="1"/>
  <c r="AO834" i="1" s="1"/>
  <c r="AF835" i="1"/>
  <c r="AK835" i="1" s="1"/>
  <c r="AG835" i="1"/>
  <c r="AL835" i="1" s="1"/>
  <c r="AH835" i="1"/>
  <c r="AM835" i="1" s="1"/>
  <c r="AI835" i="1"/>
  <c r="AN835" i="1" s="1"/>
  <c r="AJ835" i="1"/>
  <c r="AO835" i="1" s="1"/>
  <c r="AF836" i="1"/>
  <c r="AK836" i="1" s="1"/>
  <c r="AG836" i="1"/>
  <c r="AL836" i="1" s="1"/>
  <c r="AH836" i="1"/>
  <c r="AM836" i="1" s="1"/>
  <c r="AI836" i="1"/>
  <c r="AN836" i="1" s="1"/>
  <c r="AJ836" i="1"/>
  <c r="AO836" i="1" s="1"/>
  <c r="AF837" i="1"/>
  <c r="AK837" i="1" s="1"/>
  <c r="AG837" i="1"/>
  <c r="AL837" i="1" s="1"/>
  <c r="AH837" i="1"/>
  <c r="AM837" i="1" s="1"/>
  <c r="AI837" i="1"/>
  <c r="AN837" i="1" s="1"/>
  <c r="AJ837" i="1"/>
  <c r="AO837" i="1" s="1"/>
  <c r="AF838" i="1"/>
  <c r="AK838" i="1" s="1"/>
  <c r="AG838" i="1"/>
  <c r="AL838" i="1" s="1"/>
  <c r="AH838" i="1"/>
  <c r="AM838" i="1" s="1"/>
  <c r="AI838" i="1"/>
  <c r="AN838" i="1" s="1"/>
  <c r="AJ838" i="1"/>
  <c r="AO838" i="1" s="1"/>
  <c r="AF839" i="1"/>
  <c r="AK839" i="1" s="1"/>
  <c r="AG839" i="1"/>
  <c r="AL839" i="1" s="1"/>
  <c r="AH839" i="1"/>
  <c r="AM839" i="1" s="1"/>
  <c r="AI839" i="1"/>
  <c r="AN839" i="1" s="1"/>
  <c r="AJ839" i="1"/>
  <c r="AO839" i="1" s="1"/>
  <c r="AF840" i="1"/>
  <c r="AK840" i="1" s="1"/>
  <c r="AG840" i="1"/>
  <c r="AL840" i="1" s="1"/>
  <c r="AH840" i="1"/>
  <c r="AM840" i="1" s="1"/>
  <c r="AI840" i="1"/>
  <c r="AN840" i="1" s="1"/>
  <c r="AJ840" i="1"/>
  <c r="AO840" i="1" s="1"/>
  <c r="AF841" i="1"/>
  <c r="AK841" i="1" s="1"/>
  <c r="AG841" i="1"/>
  <c r="AL841" i="1"/>
  <c r="AH841" i="1"/>
  <c r="AM841" i="1" s="1"/>
  <c r="AI841" i="1"/>
  <c r="AN841" i="1" s="1"/>
  <c r="AJ841" i="1"/>
  <c r="AO841" i="1" s="1"/>
  <c r="AF842" i="1"/>
  <c r="AK842" i="1" s="1"/>
  <c r="AG842" i="1"/>
  <c r="AL842" i="1" s="1"/>
  <c r="AH842" i="1"/>
  <c r="AM842" i="1" s="1"/>
  <c r="AI842" i="1"/>
  <c r="AN842" i="1" s="1"/>
  <c r="AJ842" i="1"/>
  <c r="AO842" i="1" s="1"/>
  <c r="AF843" i="1"/>
  <c r="AK843" i="1" s="1"/>
  <c r="AG843" i="1"/>
  <c r="AL843" i="1" s="1"/>
  <c r="AH843" i="1"/>
  <c r="AM843" i="1" s="1"/>
  <c r="AI843" i="1"/>
  <c r="AN843" i="1" s="1"/>
  <c r="AJ843" i="1"/>
  <c r="AO843" i="1" s="1"/>
  <c r="AF844" i="1"/>
  <c r="AK844" i="1" s="1"/>
  <c r="AG844" i="1"/>
  <c r="AL844" i="1" s="1"/>
  <c r="AH844" i="1"/>
  <c r="AM844" i="1" s="1"/>
  <c r="AI844" i="1"/>
  <c r="AN844" i="1" s="1"/>
  <c r="AJ844" i="1"/>
  <c r="AO844" i="1" s="1"/>
  <c r="AF845" i="1"/>
  <c r="AK845" i="1" s="1"/>
  <c r="AG845" i="1"/>
  <c r="AL845" i="1" s="1"/>
  <c r="AH845" i="1"/>
  <c r="AM845" i="1" s="1"/>
  <c r="AI845" i="1"/>
  <c r="AN845" i="1" s="1"/>
  <c r="AJ845" i="1"/>
  <c r="AO845" i="1" s="1"/>
  <c r="AF846" i="1"/>
  <c r="AK846" i="1" s="1"/>
  <c r="AG846" i="1"/>
  <c r="AL846" i="1" s="1"/>
  <c r="AH846" i="1"/>
  <c r="AM846" i="1" s="1"/>
  <c r="AI846" i="1"/>
  <c r="AN846" i="1" s="1"/>
  <c r="AJ846" i="1"/>
  <c r="AO846" i="1" s="1"/>
  <c r="AF847" i="1"/>
  <c r="AK847" i="1" s="1"/>
  <c r="AG847" i="1"/>
  <c r="AL847" i="1" s="1"/>
  <c r="AH847" i="1"/>
  <c r="AM847" i="1" s="1"/>
  <c r="AI847" i="1"/>
  <c r="AN847" i="1" s="1"/>
  <c r="AJ847" i="1"/>
  <c r="AO847" i="1" s="1"/>
  <c r="AF848" i="1"/>
  <c r="AK848" i="1" s="1"/>
  <c r="AG848" i="1"/>
  <c r="AL848" i="1" s="1"/>
  <c r="AH848" i="1"/>
  <c r="AM848" i="1" s="1"/>
  <c r="AI848" i="1"/>
  <c r="AN848" i="1" s="1"/>
  <c r="AJ848" i="1"/>
  <c r="AO848" i="1" s="1"/>
  <c r="AF849" i="1"/>
  <c r="AK849" i="1" s="1"/>
  <c r="AG849" i="1"/>
  <c r="AL849" i="1" s="1"/>
  <c r="AH849" i="1"/>
  <c r="AM849" i="1" s="1"/>
  <c r="AI849" i="1"/>
  <c r="AN849" i="1" s="1"/>
  <c r="AJ849" i="1"/>
  <c r="AO849" i="1" s="1"/>
  <c r="AF850" i="1"/>
  <c r="AK850" i="1" s="1"/>
  <c r="AG850" i="1"/>
  <c r="AL850" i="1" s="1"/>
  <c r="AH850" i="1"/>
  <c r="AM850" i="1" s="1"/>
  <c r="AI850" i="1"/>
  <c r="AN850" i="1" s="1"/>
  <c r="AJ850" i="1"/>
  <c r="AO850" i="1" s="1"/>
  <c r="AF851" i="1"/>
  <c r="AK851" i="1" s="1"/>
  <c r="AG851" i="1"/>
  <c r="AL851" i="1" s="1"/>
  <c r="AH851" i="1"/>
  <c r="AM851" i="1" s="1"/>
  <c r="AI851" i="1"/>
  <c r="AN851" i="1" s="1"/>
  <c r="AJ851" i="1"/>
  <c r="AO851" i="1" s="1"/>
  <c r="AF852" i="1"/>
  <c r="AK852" i="1" s="1"/>
  <c r="AG852" i="1"/>
  <c r="AL852" i="1" s="1"/>
  <c r="AH852" i="1"/>
  <c r="AM852" i="1" s="1"/>
  <c r="AI852" i="1"/>
  <c r="AN852" i="1" s="1"/>
  <c r="AJ852" i="1"/>
  <c r="AO852" i="1" s="1"/>
  <c r="AF853" i="1"/>
  <c r="AK853" i="1" s="1"/>
  <c r="AG853" i="1"/>
  <c r="AL853" i="1" s="1"/>
  <c r="AH853" i="1"/>
  <c r="AM853" i="1" s="1"/>
  <c r="AI853" i="1"/>
  <c r="AN853" i="1" s="1"/>
  <c r="AJ853" i="1"/>
  <c r="AO853" i="1" s="1"/>
  <c r="AF854" i="1"/>
  <c r="AK854" i="1" s="1"/>
  <c r="AG854" i="1"/>
  <c r="AL854" i="1" s="1"/>
  <c r="AH854" i="1"/>
  <c r="AM854" i="1" s="1"/>
  <c r="AI854" i="1"/>
  <c r="AN854" i="1" s="1"/>
  <c r="AJ854" i="1"/>
  <c r="AO854" i="1" s="1"/>
  <c r="AF855" i="1"/>
  <c r="AK855" i="1" s="1"/>
  <c r="AG855" i="1"/>
  <c r="AL855" i="1" s="1"/>
  <c r="AH855" i="1"/>
  <c r="AM855" i="1" s="1"/>
  <c r="AI855" i="1"/>
  <c r="AN855" i="1" s="1"/>
  <c r="AJ855" i="1"/>
  <c r="AO855" i="1" s="1"/>
  <c r="AF856" i="1"/>
  <c r="AK856" i="1" s="1"/>
  <c r="AG856" i="1"/>
  <c r="AL856" i="1" s="1"/>
  <c r="AH856" i="1"/>
  <c r="AM856" i="1" s="1"/>
  <c r="AI856" i="1"/>
  <c r="AN856" i="1" s="1"/>
  <c r="AJ856" i="1"/>
  <c r="AO856" i="1" s="1"/>
  <c r="AF857" i="1"/>
  <c r="AK857" i="1" s="1"/>
  <c r="AG857" i="1"/>
  <c r="AL857" i="1" s="1"/>
  <c r="AH857" i="1"/>
  <c r="AM857" i="1" s="1"/>
  <c r="AI857" i="1"/>
  <c r="AN857" i="1" s="1"/>
  <c r="AJ857" i="1"/>
  <c r="AO857" i="1" s="1"/>
  <c r="AF858" i="1"/>
  <c r="AK858" i="1" s="1"/>
  <c r="AG858" i="1"/>
  <c r="AL858" i="1" s="1"/>
  <c r="AH858" i="1"/>
  <c r="AM858" i="1" s="1"/>
  <c r="AI858" i="1"/>
  <c r="AN858" i="1" s="1"/>
  <c r="AJ858" i="1"/>
  <c r="AO858" i="1" s="1"/>
  <c r="AF859" i="1"/>
  <c r="AK859" i="1" s="1"/>
  <c r="AG859" i="1"/>
  <c r="AL859" i="1" s="1"/>
  <c r="AH859" i="1"/>
  <c r="AM859" i="1" s="1"/>
  <c r="AI859" i="1"/>
  <c r="AN859" i="1" s="1"/>
  <c r="AJ859" i="1"/>
  <c r="AO859" i="1" s="1"/>
  <c r="AF860" i="1"/>
  <c r="AK860" i="1" s="1"/>
  <c r="AG860" i="1"/>
  <c r="AL860" i="1" s="1"/>
  <c r="AH860" i="1"/>
  <c r="AM860" i="1" s="1"/>
  <c r="AI860" i="1"/>
  <c r="AN860" i="1" s="1"/>
  <c r="AJ860" i="1"/>
  <c r="AO860" i="1" s="1"/>
  <c r="AF861" i="1"/>
  <c r="AK861" i="1" s="1"/>
  <c r="AG861" i="1"/>
  <c r="AL861" i="1" s="1"/>
  <c r="AH861" i="1"/>
  <c r="AM861" i="1" s="1"/>
  <c r="AI861" i="1"/>
  <c r="AN861" i="1" s="1"/>
  <c r="AJ861" i="1"/>
  <c r="AO861" i="1" s="1"/>
  <c r="AF862" i="1"/>
  <c r="AK862" i="1" s="1"/>
  <c r="AG862" i="1"/>
  <c r="AL862" i="1" s="1"/>
  <c r="AH862" i="1"/>
  <c r="AM862" i="1" s="1"/>
  <c r="AI862" i="1"/>
  <c r="AN862" i="1" s="1"/>
  <c r="AJ862" i="1"/>
  <c r="AO862" i="1" s="1"/>
  <c r="AF863" i="1"/>
  <c r="AK863" i="1" s="1"/>
  <c r="AG863" i="1"/>
  <c r="AL863" i="1" s="1"/>
  <c r="AH863" i="1"/>
  <c r="AM863" i="1" s="1"/>
  <c r="AI863" i="1"/>
  <c r="AN863" i="1" s="1"/>
  <c r="AJ863" i="1"/>
  <c r="AO863" i="1" s="1"/>
  <c r="AF864" i="1"/>
  <c r="AK864" i="1"/>
  <c r="AG864" i="1"/>
  <c r="AL864" i="1" s="1"/>
  <c r="AH864" i="1"/>
  <c r="AM864" i="1" s="1"/>
  <c r="AI864" i="1"/>
  <c r="AN864" i="1" s="1"/>
  <c r="AJ864" i="1"/>
  <c r="AO864" i="1" s="1"/>
  <c r="AF865" i="1"/>
  <c r="AK865" i="1" s="1"/>
  <c r="AG865" i="1"/>
  <c r="AL865" i="1" s="1"/>
  <c r="AH865" i="1"/>
  <c r="AM865" i="1" s="1"/>
  <c r="AI865" i="1"/>
  <c r="AN865" i="1" s="1"/>
  <c r="AJ865" i="1"/>
  <c r="AO865" i="1" s="1"/>
  <c r="AF866" i="1"/>
  <c r="AK866" i="1" s="1"/>
  <c r="AG866" i="1"/>
  <c r="AL866" i="1" s="1"/>
  <c r="AH866" i="1"/>
  <c r="AM866" i="1" s="1"/>
  <c r="AI866" i="1"/>
  <c r="AN866" i="1" s="1"/>
  <c r="AJ866" i="1"/>
  <c r="AO866" i="1" s="1"/>
  <c r="AF867" i="1"/>
  <c r="AK867" i="1" s="1"/>
  <c r="AG867" i="1"/>
  <c r="AL867" i="1" s="1"/>
  <c r="AH867" i="1"/>
  <c r="AM867" i="1" s="1"/>
  <c r="AI867" i="1"/>
  <c r="AN867" i="1" s="1"/>
  <c r="AJ867" i="1"/>
  <c r="AO867" i="1" s="1"/>
  <c r="AF868" i="1"/>
  <c r="AK868" i="1" s="1"/>
  <c r="AG868" i="1"/>
  <c r="AL868" i="1" s="1"/>
  <c r="AH868" i="1"/>
  <c r="AM868" i="1" s="1"/>
  <c r="AI868" i="1"/>
  <c r="AN868" i="1" s="1"/>
  <c r="AJ868" i="1"/>
  <c r="AO868" i="1" s="1"/>
  <c r="AF869" i="1"/>
  <c r="AK869" i="1" s="1"/>
  <c r="AG869" i="1"/>
  <c r="AL869" i="1" s="1"/>
  <c r="AH869" i="1"/>
  <c r="AM869" i="1" s="1"/>
  <c r="AI869" i="1"/>
  <c r="AN869" i="1" s="1"/>
  <c r="AJ869" i="1"/>
  <c r="AO869" i="1" s="1"/>
  <c r="AF870" i="1"/>
  <c r="AK870" i="1" s="1"/>
  <c r="AG870" i="1"/>
  <c r="AL870" i="1" s="1"/>
  <c r="AH870" i="1"/>
  <c r="AM870" i="1" s="1"/>
  <c r="AI870" i="1"/>
  <c r="AN870" i="1" s="1"/>
  <c r="AJ870" i="1"/>
  <c r="AO870" i="1" s="1"/>
  <c r="AF871" i="1"/>
  <c r="AK871" i="1" s="1"/>
  <c r="AG871" i="1"/>
  <c r="AL871" i="1" s="1"/>
  <c r="AH871" i="1"/>
  <c r="AM871" i="1" s="1"/>
  <c r="AI871" i="1"/>
  <c r="AN871" i="1" s="1"/>
  <c r="AJ871" i="1"/>
  <c r="AO871" i="1" s="1"/>
  <c r="AF872" i="1"/>
  <c r="AK872" i="1" s="1"/>
  <c r="AG872" i="1"/>
  <c r="AL872" i="1" s="1"/>
  <c r="AH872" i="1"/>
  <c r="AM872" i="1" s="1"/>
  <c r="AI872" i="1"/>
  <c r="AN872" i="1" s="1"/>
  <c r="AJ872" i="1"/>
  <c r="AO872" i="1" s="1"/>
  <c r="AF873" i="1"/>
  <c r="AK873" i="1" s="1"/>
  <c r="AG873" i="1"/>
  <c r="AL873" i="1" s="1"/>
  <c r="AH873" i="1"/>
  <c r="AM873" i="1" s="1"/>
  <c r="AI873" i="1"/>
  <c r="AN873" i="1" s="1"/>
  <c r="AJ873" i="1"/>
  <c r="AO873" i="1" s="1"/>
  <c r="AF874" i="1"/>
  <c r="AK874" i="1" s="1"/>
  <c r="AG874" i="1"/>
  <c r="AL874" i="1" s="1"/>
  <c r="AH874" i="1"/>
  <c r="AM874" i="1" s="1"/>
  <c r="AI874" i="1"/>
  <c r="AN874" i="1" s="1"/>
  <c r="AJ874" i="1"/>
  <c r="AO874" i="1" s="1"/>
  <c r="AF875" i="1"/>
  <c r="AK875" i="1" s="1"/>
  <c r="AG875" i="1"/>
  <c r="AL875" i="1" s="1"/>
  <c r="AH875" i="1"/>
  <c r="AM875" i="1" s="1"/>
  <c r="AI875" i="1"/>
  <c r="AN875" i="1" s="1"/>
  <c r="AJ875" i="1"/>
  <c r="AO875" i="1" s="1"/>
  <c r="AF876" i="1"/>
  <c r="AK876" i="1" s="1"/>
  <c r="AG876" i="1"/>
  <c r="AL876" i="1" s="1"/>
  <c r="AH876" i="1"/>
  <c r="AM876" i="1" s="1"/>
  <c r="AI876" i="1"/>
  <c r="AN876" i="1" s="1"/>
  <c r="AJ876" i="1"/>
  <c r="AO876" i="1" s="1"/>
  <c r="AF877" i="1"/>
  <c r="AK877" i="1" s="1"/>
  <c r="AG877" i="1"/>
  <c r="AL877" i="1" s="1"/>
  <c r="AH877" i="1"/>
  <c r="AM877" i="1" s="1"/>
  <c r="AI877" i="1"/>
  <c r="AN877" i="1" s="1"/>
  <c r="AJ877" i="1"/>
  <c r="AO877" i="1" s="1"/>
  <c r="AF878" i="1"/>
  <c r="AK878" i="1" s="1"/>
  <c r="AG878" i="1"/>
  <c r="AL878" i="1" s="1"/>
  <c r="AH878" i="1"/>
  <c r="AM878" i="1" s="1"/>
  <c r="AI878" i="1"/>
  <c r="AN878" i="1" s="1"/>
  <c r="AJ878" i="1"/>
  <c r="AO878" i="1" s="1"/>
  <c r="AF879" i="1"/>
  <c r="AK879" i="1" s="1"/>
  <c r="AG879" i="1"/>
  <c r="AL879" i="1" s="1"/>
  <c r="AH879" i="1"/>
  <c r="AM879" i="1" s="1"/>
  <c r="AI879" i="1"/>
  <c r="AN879" i="1" s="1"/>
  <c r="AJ879" i="1"/>
  <c r="AO879" i="1" s="1"/>
  <c r="AF880" i="1"/>
  <c r="AK880" i="1" s="1"/>
  <c r="AG880" i="1"/>
  <c r="AL880" i="1" s="1"/>
  <c r="AH880" i="1"/>
  <c r="AM880" i="1" s="1"/>
  <c r="AI880" i="1"/>
  <c r="AN880" i="1" s="1"/>
  <c r="AJ880" i="1"/>
  <c r="AO880" i="1" s="1"/>
  <c r="AF881" i="1"/>
  <c r="AK881" i="1" s="1"/>
  <c r="AG881" i="1"/>
  <c r="AL881" i="1" s="1"/>
  <c r="AH881" i="1"/>
  <c r="AM881" i="1" s="1"/>
  <c r="AI881" i="1"/>
  <c r="AN881" i="1" s="1"/>
  <c r="AJ881" i="1"/>
  <c r="AO881" i="1" s="1"/>
  <c r="AF882" i="1"/>
  <c r="AK882" i="1" s="1"/>
  <c r="AG882" i="1"/>
  <c r="AL882" i="1" s="1"/>
  <c r="AH882" i="1"/>
  <c r="AM882" i="1" s="1"/>
  <c r="AI882" i="1"/>
  <c r="AN882" i="1" s="1"/>
  <c r="AJ882" i="1"/>
  <c r="AO882" i="1" s="1"/>
  <c r="AF883" i="1"/>
  <c r="AK883" i="1" s="1"/>
  <c r="AG883" i="1"/>
  <c r="AL883" i="1" s="1"/>
  <c r="AH883" i="1"/>
  <c r="AM883" i="1" s="1"/>
  <c r="AI883" i="1"/>
  <c r="AN883" i="1" s="1"/>
  <c r="AJ883" i="1"/>
  <c r="AO883" i="1" s="1"/>
  <c r="AF884" i="1"/>
  <c r="AK884" i="1" s="1"/>
  <c r="AG884" i="1"/>
  <c r="AL884" i="1" s="1"/>
  <c r="AH884" i="1"/>
  <c r="AM884" i="1" s="1"/>
  <c r="AI884" i="1"/>
  <c r="AN884" i="1" s="1"/>
  <c r="AJ884" i="1"/>
  <c r="AO884" i="1" s="1"/>
  <c r="AF885" i="1"/>
  <c r="AK885" i="1" s="1"/>
  <c r="AG885" i="1"/>
  <c r="AL885" i="1" s="1"/>
  <c r="AH885" i="1"/>
  <c r="AM885" i="1" s="1"/>
  <c r="AI885" i="1"/>
  <c r="AN885" i="1" s="1"/>
  <c r="AJ885" i="1"/>
  <c r="AO885" i="1" s="1"/>
  <c r="AF886" i="1"/>
  <c r="AK886" i="1" s="1"/>
  <c r="AG886" i="1"/>
  <c r="AL886" i="1" s="1"/>
  <c r="AH886" i="1"/>
  <c r="AM886" i="1" s="1"/>
  <c r="AI886" i="1"/>
  <c r="AN886" i="1" s="1"/>
  <c r="AJ886" i="1"/>
  <c r="AO886" i="1" s="1"/>
  <c r="AF887" i="1"/>
  <c r="AK887" i="1" s="1"/>
  <c r="AG887" i="1"/>
  <c r="AL887" i="1" s="1"/>
  <c r="AH887" i="1"/>
  <c r="AM887" i="1" s="1"/>
  <c r="AI887" i="1"/>
  <c r="AN887" i="1" s="1"/>
  <c r="AJ887" i="1"/>
  <c r="AO887" i="1" s="1"/>
  <c r="AF888" i="1"/>
  <c r="AK888" i="1" s="1"/>
  <c r="AG888" i="1"/>
  <c r="AL888" i="1" s="1"/>
  <c r="AH888" i="1"/>
  <c r="AM888" i="1" s="1"/>
  <c r="AI888" i="1"/>
  <c r="AN888" i="1" s="1"/>
  <c r="AJ888" i="1"/>
  <c r="AO888" i="1" s="1"/>
  <c r="AF889" i="1"/>
  <c r="AK889" i="1" s="1"/>
  <c r="AG889" i="1"/>
  <c r="AL889" i="1" s="1"/>
  <c r="AH889" i="1"/>
  <c r="AM889" i="1" s="1"/>
  <c r="AI889" i="1"/>
  <c r="AN889" i="1" s="1"/>
  <c r="AJ889" i="1"/>
  <c r="AO889" i="1" s="1"/>
  <c r="AF890" i="1"/>
  <c r="AK890" i="1" s="1"/>
  <c r="AG890" i="1"/>
  <c r="AL890" i="1" s="1"/>
  <c r="AH890" i="1"/>
  <c r="AM890" i="1" s="1"/>
  <c r="AI890" i="1"/>
  <c r="AN890" i="1" s="1"/>
  <c r="AJ890" i="1"/>
  <c r="AO890" i="1" s="1"/>
  <c r="AF891" i="1"/>
  <c r="AK891" i="1" s="1"/>
  <c r="AG891" i="1"/>
  <c r="AL891" i="1" s="1"/>
  <c r="AH891" i="1"/>
  <c r="AM891" i="1" s="1"/>
  <c r="AI891" i="1"/>
  <c r="AN891" i="1" s="1"/>
  <c r="AJ891" i="1"/>
  <c r="AO891" i="1" s="1"/>
  <c r="AF892" i="1"/>
  <c r="AK892" i="1" s="1"/>
  <c r="AG892" i="1"/>
  <c r="AL892" i="1" s="1"/>
  <c r="AH892" i="1"/>
  <c r="AM892" i="1" s="1"/>
  <c r="AI892" i="1"/>
  <c r="AN892" i="1" s="1"/>
  <c r="AJ892" i="1"/>
  <c r="AO892" i="1" s="1"/>
  <c r="AF893" i="1"/>
  <c r="AK893" i="1" s="1"/>
  <c r="AG893" i="1"/>
  <c r="AL893" i="1" s="1"/>
  <c r="AH893" i="1"/>
  <c r="AM893" i="1" s="1"/>
  <c r="AI893" i="1"/>
  <c r="AN893" i="1" s="1"/>
  <c r="AJ893" i="1"/>
  <c r="AO893" i="1" s="1"/>
  <c r="AF894" i="1"/>
  <c r="AK894" i="1" s="1"/>
  <c r="AG894" i="1"/>
  <c r="AL894" i="1" s="1"/>
  <c r="AH894" i="1"/>
  <c r="AM894" i="1" s="1"/>
  <c r="AI894" i="1"/>
  <c r="AN894" i="1" s="1"/>
  <c r="AJ894" i="1"/>
  <c r="AO894" i="1" s="1"/>
  <c r="AF895" i="1"/>
  <c r="AK895" i="1" s="1"/>
  <c r="AG895" i="1"/>
  <c r="AL895" i="1" s="1"/>
  <c r="AH895" i="1"/>
  <c r="AM895" i="1" s="1"/>
  <c r="AI895" i="1"/>
  <c r="AN895" i="1" s="1"/>
  <c r="AJ895" i="1"/>
  <c r="AO895" i="1" s="1"/>
  <c r="AF896" i="1"/>
  <c r="AK896" i="1"/>
  <c r="AG896" i="1"/>
  <c r="AL896" i="1" s="1"/>
  <c r="AH896" i="1"/>
  <c r="AM896" i="1" s="1"/>
  <c r="AI896" i="1"/>
  <c r="AN896" i="1" s="1"/>
  <c r="AJ896" i="1"/>
  <c r="AO896" i="1" s="1"/>
  <c r="AF897" i="1"/>
  <c r="AK897" i="1" s="1"/>
  <c r="AG897" i="1"/>
  <c r="AL897" i="1" s="1"/>
  <c r="AH897" i="1"/>
  <c r="AM897" i="1" s="1"/>
  <c r="AI897" i="1"/>
  <c r="AN897" i="1" s="1"/>
  <c r="AJ897" i="1"/>
  <c r="AO897" i="1" s="1"/>
  <c r="AF898" i="1"/>
  <c r="AK898" i="1" s="1"/>
  <c r="AG898" i="1"/>
  <c r="AL898" i="1" s="1"/>
  <c r="AH898" i="1"/>
  <c r="AM898" i="1" s="1"/>
  <c r="AI898" i="1"/>
  <c r="AN898" i="1" s="1"/>
  <c r="AJ898" i="1"/>
  <c r="AO898" i="1" s="1"/>
  <c r="AF899" i="1"/>
  <c r="AK899" i="1" s="1"/>
  <c r="AG899" i="1"/>
  <c r="AL899" i="1" s="1"/>
  <c r="AH899" i="1"/>
  <c r="AM899" i="1" s="1"/>
  <c r="AI899" i="1"/>
  <c r="AN899" i="1" s="1"/>
  <c r="AJ899" i="1"/>
  <c r="AO899" i="1" s="1"/>
  <c r="AF900" i="1"/>
  <c r="AK900" i="1" s="1"/>
  <c r="AG900" i="1"/>
  <c r="AL900" i="1" s="1"/>
  <c r="AH900" i="1"/>
  <c r="AM900" i="1"/>
  <c r="AI900" i="1"/>
  <c r="AN900" i="1" s="1"/>
  <c r="AJ900" i="1"/>
  <c r="AO900" i="1" s="1"/>
  <c r="AF901" i="1"/>
  <c r="AK901" i="1" s="1"/>
  <c r="AG901" i="1"/>
  <c r="AL901" i="1" s="1"/>
  <c r="AH901" i="1"/>
  <c r="AM901" i="1" s="1"/>
  <c r="AI901" i="1"/>
  <c r="AN901" i="1" s="1"/>
  <c r="AJ901" i="1"/>
  <c r="AO901" i="1" s="1"/>
  <c r="AF902" i="1"/>
  <c r="AK902" i="1" s="1"/>
  <c r="AG902" i="1"/>
  <c r="AL902" i="1" s="1"/>
  <c r="AH902" i="1"/>
  <c r="AM902" i="1" s="1"/>
  <c r="AI902" i="1"/>
  <c r="AN902" i="1" s="1"/>
  <c r="AJ902" i="1"/>
  <c r="AO902" i="1" s="1"/>
  <c r="AF903" i="1"/>
  <c r="AK903" i="1" s="1"/>
  <c r="AG903" i="1"/>
  <c r="AL903" i="1" s="1"/>
  <c r="AH903" i="1"/>
  <c r="AM903" i="1" s="1"/>
  <c r="AI903" i="1"/>
  <c r="AN903" i="1" s="1"/>
  <c r="AJ903" i="1"/>
  <c r="AO903" i="1" s="1"/>
  <c r="AF904" i="1"/>
  <c r="AK904" i="1" s="1"/>
  <c r="AG904" i="1"/>
  <c r="AL904" i="1" s="1"/>
  <c r="AH904" i="1"/>
  <c r="AM904" i="1" s="1"/>
  <c r="AI904" i="1"/>
  <c r="AN904" i="1" s="1"/>
  <c r="AJ904" i="1"/>
  <c r="AO904" i="1" s="1"/>
  <c r="AF905" i="1"/>
  <c r="AK905" i="1" s="1"/>
  <c r="AG905" i="1"/>
  <c r="AL905" i="1" s="1"/>
  <c r="AH905" i="1"/>
  <c r="AM905" i="1" s="1"/>
  <c r="AI905" i="1"/>
  <c r="AN905" i="1" s="1"/>
  <c r="AJ905" i="1"/>
  <c r="AO905" i="1" s="1"/>
  <c r="AF906" i="1"/>
  <c r="AK906" i="1" s="1"/>
  <c r="AG906" i="1"/>
  <c r="AL906" i="1" s="1"/>
  <c r="AH906" i="1"/>
  <c r="AM906" i="1" s="1"/>
  <c r="AI906" i="1"/>
  <c r="AN906" i="1" s="1"/>
  <c r="AJ906" i="1"/>
  <c r="AO906" i="1" s="1"/>
  <c r="AF907" i="1"/>
  <c r="AK907" i="1" s="1"/>
  <c r="AG907" i="1"/>
  <c r="AL907" i="1" s="1"/>
  <c r="AH907" i="1"/>
  <c r="AM907" i="1" s="1"/>
  <c r="AI907" i="1"/>
  <c r="AN907" i="1" s="1"/>
  <c r="AJ907" i="1"/>
  <c r="AO907" i="1" s="1"/>
  <c r="AF908" i="1"/>
  <c r="AK908" i="1" s="1"/>
  <c r="AG908" i="1"/>
  <c r="AL908" i="1" s="1"/>
  <c r="AH908" i="1"/>
  <c r="AM908" i="1" s="1"/>
  <c r="AI908" i="1"/>
  <c r="AN908" i="1" s="1"/>
  <c r="AJ908" i="1"/>
  <c r="AO908" i="1" s="1"/>
  <c r="AF909" i="1"/>
  <c r="AK909" i="1" s="1"/>
  <c r="AG909" i="1"/>
  <c r="AL909" i="1" s="1"/>
  <c r="AH909" i="1"/>
  <c r="AM909" i="1" s="1"/>
  <c r="AI909" i="1"/>
  <c r="AN909" i="1" s="1"/>
  <c r="AJ909" i="1"/>
  <c r="AO909" i="1" s="1"/>
  <c r="AF910" i="1"/>
  <c r="AK910" i="1" s="1"/>
  <c r="AG910" i="1"/>
  <c r="AL910" i="1" s="1"/>
  <c r="AH910" i="1"/>
  <c r="AM910" i="1" s="1"/>
  <c r="AI910" i="1"/>
  <c r="AN910" i="1" s="1"/>
  <c r="AJ910" i="1"/>
  <c r="AO910" i="1" s="1"/>
  <c r="AF911" i="1"/>
  <c r="AK911" i="1" s="1"/>
  <c r="AG911" i="1"/>
  <c r="AL911" i="1" s="1"/>
  <c r="AH911" i="1"/>
  <c r="AM911" i="1" s="1"/>
  <c r="AI911" i="1"/>
  <c r="AN911" i="1" s="1"/>
  <c r="AJ911" i="1"/>
  <c r="AO911" i="1" s="1"/>
  <c r="AF912" i="1"/>
  <c r="AK912" i="1" s="1"/>
  <c r="AG912" i="1"/>
  <c r="AL912" i="1" s="1"/>
  <c r="AH912" i="1"/>
  <c r="AM912" i="1" s="1"/>
  <c r="AI912" i="1"/>
  <c r="AN912" i="1" s="1"/>
  <c r="AJ912" i="1"/>
  <c r="AO912" i="1" s="1"/>
  <c r="AF913" i="1"/>
  <c r="AK913" i="1" s="1"/>
  <c r="AG913" i="1"/>
  <c r="AL913" i="1" s="1"/>
  <c r="AH913" i="1"/>
  <c r="AM913" i="1" s="1"/>
  <c r="AI913" i="1"/>
  <c r="AN913" i="1" s="1"/>
  <c r="AJ913" i="1"/>
  <c r="AO913" i="1" s="1"/>
  <c r="AF914" i="1"/>
  <c r="AK914" i="1" s="1"/>
  <c r="AG914" i="1"/>
  <c r="AL914" i="1" s="1"/>
  <c r="AH914" i="1"/>
  <c r="AM914" i="1" s="1"/>
  <c r="AI914" i="1"/>
  <c r="AN914" i="1" s="1"/>
  <c r="AJ914" i="1"/>
  <c r="AO914" i="1" s="1"/>
  <c r="AF915" i="1"/>
  <c r="AK915" i="1" s="1"/>
  <c r="AG915" i="1"/>
  <c r="AL915" i="1" s="1"/>
  <c r="AH915" i="1"/>
  <c r="AM915" i="1" s="1"/>
  <c r="AI915" i="1"/>
  <c r="AN915" i="1" s="1"/>
  <c r="AJ915" i="1"/>
  <c r="AO915" i="1" s="1"/>
  <c r="AF916" i="1"/>
  <c r="AK916" i="1" s="1"/>
  <c r="AG916" i="1"/>
  <c r="AL916" i="1" s="1"/>
  <c r="AH916" i="1"/>
  <c r="AM916" i="1" s="1"/>
  <c r="AI916" i="1"/>
  <c r="AN916" i="1" s="1"/>
  <c r="AJ916" i="1"/>
  <c r="AO916" i="1" s="1"/>
  <c r="AF917" i="1"/>
  <c r="AK917" i="1" s="1"/>
  <c r="AG917" i="1"/>
  <c r="AL917" i="1" s="1"/>
  <c r="AH917" i="1"/>
  <c r="AM917" i="1" s="1"/>
  <c r="AI917" i="1"/>
  <c r="AN917" i="1" s="1"/>
  <c r="AJ917" i="1"/>
  <c r="AO917" i="1" s="1"/>
  <c r="AF918" i="1"/>
  <c r="AK918" i="1" s="1"/>
  <c r="AG918" i="1"/>
  <c r="AL918" i="1" s="1"/>
  <c r="AH918" i="1"/>
  <c r="AM918" i="1" s="1"/>
  <c r="AI918" i="1"/>
  <c r="AN918" i="1" s="1"/>
  <c r="AJ918" i="1"/>
  <c r="AO918" i="1" s="1"/>
  <c r="AF919" i="1"/>
  <c r="AK919" i="1" s="1"/>
  <c r="AG919" i="1"/>
  <c r="AL919" i="1" s="1"/>
  <c r="AH919" i="1"/>
  <c r="AM919" i="1" s="1"/>
  <c r="AI919" i="1"/>
  <c r="AN919" i="1" s="1"/>
  <c r="AJ919" i="1"/>
  <c r="AO919" i="1" s="1"/>
  <c r="AF920" i="1"/>
  <c r="AK920" i="1" s="1"/>
  <c r="AG920" i="1"/>
  <c r="AL920" i="1" s="1"/>
  <c r="AH920" i="1"/>
  <c r="AM920" i="1" s="1"/>
  <c r="AI920" i="1"/>
  <c r="AN920" i="1" s="1"/>
  <c r="AJ920" i="1"/>
  <c r="AO920" i="1" s="1"/>
  <c r="AF921" i="1"/>
  <c r="AK921" i="1" s="1"/>
  <c r="AG921" i="1"/>
  <c r="AL921" i="1" s="1"/>
  <c r="AH921" i="1"/>
  <c r="AM921" i="1" s="1"/>
  <c r="AI921" i="1"/>
  <c r="AN921" i="1" s="1"/>
  <c r="AJ921" i="1"/>
  <c r="AO921" i="1" s="1"/>
  <c r="AF922" i="1"/>
  <c r="AK922" i="1" s="1"/>
  <c r="AG922" i="1"/>
  <c r="AL922" i="1" s="1"/>
  <c r="AH922" i="1"/>
  <c r="AM922" i="1" s="1"/>
  <c r="AI922" i="1"/>
  <c r="AN922" i="1" s="1"/>
  <c r="AJ922" i="1"/>
  <c r="AO922" i="1" s="1"/>
  <c r="AF923" i="1"/>
  <c r="AK923" i="1" s="1"/>
  <c r="AG923" i="1"/>
  <c r="AL923" i="1" s="1"/>
  <c r="AH923" i="1"/>
  <c r="AM923" i="1" s="1"/>
  <c r="AI923" i="1"/>
  <c r="AN923" i="1" s="1"/>
  <c r="AJ923" i="1"/>
  <c r="AO923" i="1" s="1"/>
  <c r="AF924" i="1"/>
  <c r="AK924" i="1" s="1"/>
  <c r="AG924" i="1"/>
  <c r="AL924" i="1" s="1"/>
  <c r="AH924" i="1"/>
  <c r="AM924" i="1" s="1"/>
  <c r="AI924" i="1"/>
  <c r="AN924" i="1" s="1"/>
  <c r="AJ924" i="1"/>
  <c r="AO924" i="1" s="1"/>
  <c r="AF925" i="1"/>
  <c r="AK925" i="1" s="1"/>
  <c r="AG925" i="1"/>
  <c r="AL925" i="1" s="1"/>
  <c r="AH925" i="1"/>
  <c r="AM925" i="1" s="1"/>
  <c r="AI925" i="1"/>
  <c r="AN925" i="1" s="1"/>
  <c r="AJ925" i="1"/>
  <c r="AO925" i="1" s="1"/>
  <c r="AF926" i="1"/>
  <c r="AK926" i="1" s="1"/>
  <c r="AG926" i="1"/>
  <c r="AL926" i="1" s="1"/>
  <c r="AH926" i="1"/>
  <c r="AM926" i="1" s="1"/>
  <c r="AI926" i="1"/>
  <c r="AN926" i="1" s="1"/>
  <c r="AJ926" i="1"/>
  <c r="AO926" i="1" s="1"/>
  <c r="AF927" i="1"/>
  <c r="AK927" i="1" s="1"/>
  <c r="AG927" i="1"/>
  <c r="AL927" i="1" s="1"/>
  <c r="AH927" i="1"/>
  <c r="AM927" i="1" s="1"/>
  <c r="AI927" i="1"/>
  <c r="AN927" i="1" s="1"/>
  <c r="AJ927" i="1"/>
  <c r="AO927" i="1" s="1"/>
  <c r="AF928" i="1"/>
  <c r="AK928" i="1" s="1"/>
  <c r="AG928" i="1"/>
  <c r="AL928" i="1" s="1"/>
  <c r="AH928" i="1"/>
  <c r="AM928" i="1" s="1"/>
  <c r="AI928" i="1"/>
  <c r="AN928" i="1" s="1"/>
  <c r="AJ928" i="1"/>
  <c r="AO928" i="1" s="1"/>
  <c r="AF929" i="1"/>
  <c r="AK929" i="1" s="1"/>
  <c r="AG929" i="1"/>
  <c r="AL929" i="1" s="1"/>
  <c r="AH929" i="1"/>
  <c r="AM929" i="1" s="1"/>
  <c r="AI929" i="1"/>
  <c r="AN929" i="1" s="1"/>
  <c r="AJ929" i="1"/>
  <c r="AO929" i="1" s="1"/>
  <c r="AF930" i="1"/>
  <c r="AK930" i="1" s="1"/>
  <c r="AG930" i="1"/>
  <c r="AL930" i="1" s="1"/>
  <c r="AH930" i="1"/>
  <c r="AM930" i="1" s="1"/>
  <c r="AI930" i="1"/>
  <c r="AN930" i="1" s="1"/>
  <c r="AJ930" i="1"/>
  <c r="AO930" i="1" s="1"/>
  <c r="AF931" i="1"/>
  <c r="AK931" i="1" s="1"/>
  <c r="AG931" i="1"/>
  <c r="AL931" i="1" s="1"/>
  <c r="AH931" i="1"/>
  <c r="AM931" i="1" s="1"/>
  <c r="AI931" i="1"/>
  <c r="AN931" i="1" s="1"/>
  <c r="AJ931" i="1"/>
  <c r="AO931" i="1" s="1"/>
  <c r="AF932" i="1"/>
  <c r="AK932" i="1" s="1"/>
  <c r="AG932" i="1"/>
  <c r="AL932" i="1" s="1"/>
  <c r="AH932" i="1"/>
  <c r="AM932" i="1" s="1"/>
  <c r="AI932" i="1"/>
  <c r="AN932" i="1" s="1"/>
  <c r="AJ932" i="1"/>
  <c r="AO932" i="1" s="1"/>
  <c r="AF933" i="1"/>
  <c r="AK933" i="1" s="1"/>
  <c r="AG933" i="1"/>
  <c r="AL933" i="1" s="1"/>
  <c r="AH933" i="1"/>
  <c r="AM933" i="1" s="1"/>
  <c r="AI933" i="1"/>
  <c r="AN933" i="1" s="1"/>
  <c r="AJ933" i="1"/>
  <c r="AO933" i="1" s="1"/>
  <c r="AF934" i="1"/>
  <c r="AK934" i="1" s="1"/>
  <c r="AG934" i="1"/>
  <c r="AL934" i="1" s="1"/>
  <c r="AH934" i="1"/>
  <c r="AM934" i="1" s="1"/>
  <c r="AI934" i="1"/>
  <c r="AN934" i="1" s="1"/>
  <c r="AJ934" i="1"/>
  <c r="AO934" i="1" s="1"/>
  <c r="AF935" i="1"/>
  <c r="AK935" i="1" s="1"/>
  <c r="AG935" i="1"/>
  <c r="AL935" i="1" s="1"/>
  <c r="AH935" i="1"/>
  <c r="AM935" i="1" s="1"/>
  <c r="AI935" i="1"/>
  <c r="AN935" i="1" s="1"/>
  <c r="AJ935" i="1"/>
  <c r="AO935" i="1" s="1"/>
  <c r="AF936" i="1"/>
  <c r="AK936" i="1" s="1"/>
  <c r="AG936" i="1"/>
  <c r="AL936" i="1" s="1"/>
  <c r="AH936" i="1"/>
  <c r="AM936" i="1" s="1"/>
  <c r="AI936" i="1"/>
  <c r="AN936" i="1" s="1"/>
  <c r="AJ936" i="1"/>
  <c r="AO936" i="1" s="1"/>
  <c r="AF937" i="1"/>
  <c r="AK937" i="1" s="1"/>
  <c r="AG937" i="1"/>
  <c r="AL937" i="1"/>
  <c r="AH937" i="1"/>
  <c r="AM937" i="1" s="1"/>
  <c r="AI937" i="1"/>
  <c r="AN937" i="1" s="1"/>
  <c r="AJ937" i="1"/>
  <c r="AO937" i="1" s="1"/>
  <c r="AF938" i="1"/>
  <c r="AK938" i="1" s="1"/>
  <c r="AG938" i="1"/>
  <c r="AL938" i="1" s="1"/>
  <c r="AH938" i="1"/>
  <c r="AM938" i="1" s="1"/>
  <c r="AI938" i="1"/>
  <c r="AN938" i="1" s="1"/>
  <c r="AJ938" i="1"/>
  <c r="AO938" i="1" s="1"/>
  <c r="AF939" i="1"/>
  <c r="AK939" i="1" s="1"/>
  <c r="AG939" i="1"/>
  <c r="AL939" i="1" s="1"/>
  <c r="AH939" i="1"/>
  <c r="AM939" i="1" s="1"/>
  <c r="AI939" i="1"/>
  <c r="AN939" i="1" s="1"/>
  <c r="AJ939" i="1"/>
  <c r="AO939" i="1" s="1"/>
  <c r="AF940" i="1"/>
  <c r="AK940" i="1" s="1"/>
  <c r="AG940" i="1"/>
  <c r="AL940" i="1" s="1"/>
  <c r="AH940" i="1"/>
  <c r="AM940" i="1" s="1"/>
  <c r="AI940" i="1"/>
  <c r="AN940" i="1" s="1"/>
  <c r="AJ940" i="1"/>
  <c r="AO940" i="1" s="1"/>
  <c r="AF941" i="1"/>
  <c r="AK941" i="1" s="1"/>
  <c r="AG941" i="1"/>
  <c r="AL941" i="1" s="1"/>
  <c r="AH941" i="1"/>
  <c r="AM941" i="1" s="1"/>
  <c r="AI941" i="1"/>
  <c r="AN941" i="1" s="1"/>
  <c r="AJ941" i="1"/>
  <c r="AO941" i="1" s="1"/>
  <c r="AF942" i="1"/>
  <c r="AK942" i="1" s="1"/>
  <c r="AG942" i="1"/>
  <c r="AL942" i="1" s="1"/>
  <c r="AH942" i="1"/>
  <c r="AM942" i="1" s="1"/>
  <c r="AI942" i="1"/>
  <c r="AN942" i="1" s="1"/>
  <c r="AJ942" i="1"/>
  <c r="AO942" i="1" s="1"/>
  <c r="AF943" i="1"/>
  <c r="AK943" i="1" s="1"/>
  <c r="AG943" i="1"/>
  <c r="AL943" i="1" s="1"/>
  <c r="AH943" i="1"/>
  <c r="AM943" i="1" s="1"/>
  <c r="AI943" i="1"/>
  <c r="AN943" i="1" s="1"/>
  <c r="AJ943" i="1"/>
  <c r="AO943" i="1" s="1"/>
  <c r="AF944" i="1"/>
  <c r="AK944" i="1" s="1"/>
  <c r="AG944" i="1"/>
  <c r="AL944" i="1" s="1"/>
  <c r="AH944" i="1"/>
  <c r="AM944" i="1" s="1"/>
  <c r="AI944" i="1"/>
  <c r="AN944" i="1" s="1"/>
  <c r="AJ944" i="1"/>
  <c r="AO944" i="1" s="1"/>
  <c r="AF945" i="1"/>
  <c r="AK945" i="1" s="1"/>
  <c r="AG945" i="1"/>
  <c r="AL945" i="1" s="1"/>
  <c r="AH945" i="1"/>
  <c r="AM945" i="1" s="1"/>
  <c r="AI945" i="1"/>
  <c r="AN945" i="1" s="1"/>
  <c r="AJ945" i="1"/>
  <c r="AO945" i="1" s="1"/>
  <c r="AF946" i="1"/>
  <c r="AK946" i="1" s="1"/>
  <c r="AG946" i="1"/>
  <c r="AL946" i="1" s="1"/>
  <c r="AH946" i="1"/>
  <c r="AM946" i="1" s="1"/>
  <c r="AI946" i="1"/>
  <c r="AN946" i="1" s="1"/>
  <c r="AJ946" i="1"/>
  <c r="AO946" i="1" s="1"/>
  <c r="AF947" i="1"/>
  <c r="AK947" i="1" s="1"/>
  <c r="AG947" i="1"/>
  <c r="AL947" i="1" s="1"/>
  <c r="AH947" i="1"/>
  <c r="AM947" i="1" s="1"/>
  <c r="AI947" i="1"/>
  <c r="AN947" i="1" s="1"/>
  <c r="AJ947" i="1"/>
  <c r="AO947" i="1" s="1"/>
  <c r="AF948" i="1"/>
  <c r="AK948" i="1" s="1"/>
  <c r="AG948" i="1"/>
  <c r="AL948" i="1" s="1"/>
  <c r="AH948" i="1"/>
  <c r="AM948" i="1" s="1"/>
  <c r="AI948" i="1"/>
  <c r="AN948" i="1" s="1"/>
  <c r="AJ948" i="1"/>
  <c r="AO948" i="1" s="1"/>
  <c r="AF949" i="1"/>
  <c r="AK949" i="1" s="1"/>
  <c r="AG949" i="1"/>
  <c r="AL949" i="1" s="1"/>
  <c r="AH949" i="1"/>
  <c r="AM949" i="1" s="1"/>
  <c r="AI949" i="1"/>
  <c r="AN949" i="1" s="1"/>
  <c r="AJ949" i="1"/>
  <c r="AO949" i="1" s="1"/>
  <c r="AF950" i="1"/>
  <c r="AK950" i="1" s="1"/>
  <c r="AG950" i="1"/>
  <c r="AL950" i="1" s="1"/>
  <c r="AH950" i="1"/>
  <c r="AM950" i="1" s="1"/>
  <c r="AI950" i="1"/>
  <c r="AN950" i="1" s="1"/>
  <c r="AJ950" i="1"/>
  <c r="AO950" i="1" s="1"/>
  <c r="AF951" i="1"/>
  <c r="AK951" i="1" s="1"/>
  <c r="AG951" i="1"/>
  <c r="AL951" i="1" s="1"/>
  <c r="AH951" i="1"/>
  <c r="AM951" i="1" s="1"/>
  <c r="AI951" i="1"/>
  <c r="AN951" i="1" s="1"/>
  <c r="AJ951" i="1"/>
  <c r="AO951" i="1" s="1"/>
  <c r="AF952" i="1"/>
  <c r="AK952" i="1" s="1"/>
  <c r="AG952" i="1"/>
  <c r="AL952" i="1" s="1"/>
  <c r="AH952" i="1"/>
  <c r="AM952" i="1" s="1"/>
  <c r="AI952" i="1"/>
  <c r="AN952" i="1" s="1"/>
  <c r="AJ952" i="1"/>
  <c r="AO952" i="1" s="1"/>
  <c r="AF953" i="1"/>
  <c r="AK953" i="1" s="1"/>
  <c r="AG953" i="1"/>
  <c r="AL953" i="1" s="1"/>
  <c r="AH953" i="1"/>
  <c r="AM953" i="1" s="1"/>
  <c r="AI953" i="1"/>
  <c r="AN953" i="1" s="1"/>
  <c r="AJ953" i="1"/>
  <c r="AO953" i="1" s="1"/>
  <c r="AF954" i="1"/>
  <c r="AK954" i="1" s="1"/>
  <c r="AG954" i="1"/>
  <c r="AL954" i="1" s="1"/>
  <c r="AH954" i="1"/>
  <c r="AM954" i="1" s="1"/>
  <c r="AI954" i="1"/>
  <c r="AN954" i="1" s="1"/>
  <c r="AJ954" i="1"/>
  <c r="AO954" i="1" s="1"/>
  <c r="AF955" i="1"/>
  <c r="AK955" i="1" s="1"/>
  <c r="AG955" i="1"/>
  <c r="AL955" i="1"/>
  <c r="AH955" i="1"/>
  <c r="AM955" i="1" s="1"/>
  <c r="AI955" i="1"/>
  <c r="AN955" i="1" s="1"/>
  <c r="AJ955" i="1"/>
  <c r="AO955" i="1" s="1"/>
  <c r="AF956" i="1"/>
  <c r="AK956" i="1" s="1"/>
  <c r="AG956" i="1"/>
  <c r="AL956" i="1" s="1"/>
  <c r="AH956" i="1"/>
  <c r="AM956" i="1" s="1"/>
  <c r="AI956" i="1"/>
  <c r="AN956" i="1" s="1"/>
  <c r="AJ956" i="1"/>
  <c r="AO956" i="1" s="1"/>
  <c r="AK957" i="1"/>
  <c r="AG957" i="1"/>
  <c r="AL957" i="1" s="1"/>
  <c r="AH957" i="1"/>
  <c r="AM957" i="1" s="1"/>
  <c r="AI957" i="1"/>
  <c r="AN957" i="1" s="1"/>
  <c r="AJ957" i="1"/>
  <c r="AO957" i="1" s="1"/>
  <c r="AG958" i="1"/>
  <c r="AL958" i="1" s="1"/>
  <c r="AH958" i="1"/>
  <c r="AM958" i="1" s="1"/>
  <c r="AI958" i="1"/>
  <c r="AN958" i="1" s="1"/>
  <c r="AJ958" i="1"/>
  <c r="AO958" i="1" s="1"/>
  <c r="AG959" i="1"/>
  <c r="AL959" i="1" s="1"/>
  <c r="AH959" i="1"/>
  <c r="AM959" i="1" s="1"/>
  <c r="AI959" i="1"/>
  <c r="AN959" i="1" s="1"/>
  <c r="AJ959" i="1"/>
  <c r="AO959" i="1" s="1"/>
  <c r="AG960" i="1"/>
  <c r="AL960" i="1" s="1"/>
  <c r="AH960" i="1"/>
  <c r="AM960" i="1" s="1"/>
  <c r="AI960" i="1"/>
  <c r="AN960" i="1" s="1"/>
  <c r="AJ960" i="1"/>
  <c r="AO960" i="1" s="1"/>
  <c r="AF961" i="1"/>
  <c r="AK961" i="1" s="1"/>
  <c r="AG961" i="1"/>
  <c r="AL961" i="1" s="1"/>
  <c r="AH961" i="1"/>
  <c r="AM961" i="1" s="1"/>
  <c r="AI961" i="1"/>
  <c r="AN961" i="1" s="1"/>
  <c r="AJ961" i="1"/>
  <c r="AO961" i="1" s="1"/>
  <c r="AF962" i="1"/>
  <c r="AK962" i="1" s="1"/>
  <c r="AG962" i="1"/>
  <c r="AL962" i="1" s="1"/>
  <c r="AH962" i="1"/>
  <c r="AM962" i="1" s="1"/>
  <c r="AI962" i="1"/>
  <c r="AN962" i="1" s="1"/>
  <c r="AJ962" i="1"/>
  <c r="AO962" i="1" s="1"/>
  <c r="AF963" i="1"/>
  <c r="AK963" i="1" s="1"/>
  <c r="AG963" i="1"/>
  <c r="AL963" i="1" s="1"/>
  <c r="AH963" i="1"/>
  <c r="AM963" i="1" s="1"/>
  <c r="AI963" i="1"/>
  <c r="AN963" i="1" s="1"/>
  <c r="AJ963" i="1"/>
  <c r="AO963" i="1" s="1"/>
  <c r="AF964" i="1"/>
  <c r="AK964" i="1" s="1"/>
  <c r="AG964" i="1"/>
  <c r="AL964" i="1" s="1"/>
  <c r="AH964" i="1"/>
  <c r="AM964" i="1" s="1"/>
  <c r="AI964" i="1"/>
  <c r="AN964" i="1" s="1"/>
  <c r="AJ964" i="1"/>
  <c r="AO964" i="1" s="1"/>
  <c r="AF965" i="1"/>
  <c r="AK965" i="1" s="1"/>
  <c r="AG965" i="1"/>
  <c r="AL965" i="1" s="1"/>
  <c r="AH965" i="1"/>
  <c r="AM965" i="1" s="1"/>
  <c r="AI965" i="1"/>
  <c r="AN965" i="1" s="1"/>
  <c r="AJ965" i="1"/>
  <c r="AO965" i="1" s="1"/>
  <c r="AF966" i="1"/>
  <c r="AK966" i="1" s="1"/>
  <c r="AG966" i="1"/>
  <c r="AL966" i="1" s="1"/>
  <c r="AH966" i="1"/>
  <c r="AM966" i="1" s="1"/>
  <c r="AI966" i="1"/>
  <c r="AN966" i="1" s="1"/>
  <c r="AJ966" i="1"/>
  <c r="AO966" i="1" s="1"/>
  <c r="AF967" i="1"/>
  <c r="AK967" i="1" s="1"/>
  <c r="AG967" i="1"/>
  <c r="AL967" i="1" s="1"/>
  <c r="AH967" i="1"/>
  <c r="AM967" i="1" s="1"/>
  <c r="AI967" i="1"/>
  <c r="AN967" i="1" s="1"/>
  <c r="AJ967" i="1"/>
  <c r="AO967" i="1" s="1"/>
  <c r="AF968" i="1"/>
  <c r="AK968" i="1" s="1"/>
  <c r="AG968" i="1"/>
  <c r="AL968" i="1" s="1"/>
  <c r="AH968" i="1"/>
  <c r="AM968" i="1" s="1"/>
  <c r="AI968" i="1"/>
  <c r="AN968" i="1" s="1"/>
  <c r="AJ968" i="1"/>
  <c r="AO968" i="1" s="1"/>
  <c r="AF969" i="1"/>
  <c r="AK969" i="1" s="1"/>
  <c r="AG969" i="1"/>
  <c r="AL969" i="1" s="1"/>
  <c r="AH969" i="1"/>
  <c r="AM969" i="1" s="1"/>
  <c r="AI969" i="1"/>
  <c r="AN969" i="1" s="1"/>
  <c r="AJ969" i="1"/>
  <c r="AO969" i="1" s="1"/>
  <c r="AF970" i="1"/>
  <c r="AK970" i="1" s="1"/>
  <c r="AG970" i="1"/>
  <c r="AL970" i="1" s="1"/>
  <c r="AH970" i="1"/>
  <c r="AM970" i="1" s="1"/>
  <c r="AI970" i="1"/>
  <c r="AN970" i="1" s="1"/>
  <c r="AJ970" i="1"/>
  <c r="AO970" i="1" s="1"/>
  <c r="AF971" i="1"/>
  <c r="AK971" i="1" s="1"/>
  <c r="AG971" i="1"/>
  <c r="AL971" i="1" s="1"/>
  <c r="AH971" i="1"/>
  <c r="AM971" i="1" s="1"/>
  <c r="AI971" i="1"/>
  <c r="AN971" i="1" s="1"/>
  <c r="AJ971" i="1"/>
  <c r="AO971" i="1" s="1"/>
  <c r="AF972" i="1"/>
  <c r="AK972" i="1" s="1"/>
  <c r="AG972" i="1"/>
  <c r="AL972" i="1" s="1"/>
  <c r="AH972" i="1"/>
  <c r="AM972" i="1" s="1"/>
  <c r="AI972" i="1"/>
  <c r="AN972" i="1" s="1"/>
  <c r="AJ972" i="1"/>
  <c r="AO972" i="1" s="1"/>
  <c r="AF973" i="1"/>
  <c r="AK973" i="1" s="1"/>
  <c r="AG973" i="1"/>
  <c r="AL973" i="1" s="1"/>
  <c r="AH973" i="1"/>
  <c r="AM973" i="1" s="1"/>
  <c r="AI973" i="1"/>
  <c r="AN973" i="1" s="1"/>
  <c r="AJ973" i="1"/>
  <c r="AO973" i="1" s="1"/>
  <c r="AF974" i="1"/>
  <c r="AK974" i="1" s="1"/>
  <c r="AG974" i="1"/>
  <c r="AL974" i="1" s="1"/>
  <c r="AH974" i="1"/>
  <c r="AM974" i="1" s="1"/>
  <c r="AI974" i="1"/>
  <c r="AN974" i="1" s="1"/>
  <c r="AJ974" i="1"/>
  <c r="AO974" i="1" s="1"/>
  <c r="AF975" i="1"/>
  <c r="AK975" i="1" s="1"/>
  <c r="AG975" i="1"/>
  <c r="AL975" i="1" s="1"/>
  <c r="AH975" i="1"/>
  <c r="AM975" i="1" s="1"/>
  <c r="AI975" i="1"/>
  <c r="AN975" i="1" s="1"/>
  <c r="AJ975" i="1"/>
  <c r="AO975" i="1" s="1"/>
  <c r="AF976" i="1"/>
  <c r="AK976" i="1" s="1"/>
  <c r="AG976" i="1"/>
  <c r="AL976" i="1" s="1"/>
  <c r="AH976" i="1"/>
  <c r="AM976" i="1" s="1"/>
  <c r="AI976" i="1"/>
  <c r="AN976" i="1" s="1"/>
  <c r="AJ976" i="1"/>
  <c r="AO976" i="1" s="1"/>
  <c r="AF977" i="1"/>
  <c r="AK977" i="1" s="1"/>
  <c r="AG977" i="1"/>
  <c r="AL977" i="1" s="1"/>
  <c r="AH977" i="1"/>
  <c r="AM977" i="1" s="1"/>
  <c r="AI977" i="1"/>
  <c r="AN977" i="1" s="1"/>
  <c r="AJ977" i="1"/>
  <c r="AO977" i="1" s="1"/>
  <c r="AF978" i="1"/>
  <c r="AK978" i="1" s="1"/>
  <c r="AG978" i="1"/>
  <c r="AL978" i="1" s="1"/>
  <c r="AH978" i="1"/>
  <c r="AM978" i="1" s="1"/>
  <c r="AI978" i="1"/>
  <c r="AN978" i="1" s="1"/>
  <c r="AJ978" i="1"/>
  <c r="AO978" i="1" s="1"/>
  <c r="AF979" i="1"/>
  <c r="AK979" i="1" s="1"/>
  <c r="AG979" i="1"/>
  <c r="AL979" i="1" s="1"/>
  <c r="AH979" i="1"/>
  <c r="AM979" i="1" s="1"/>
  <c r="AI979" i="1"/>
  <c r="AN979" i="1" s="1"/>
  <c r="AJ979" i="1"/>
  <c r="AO979" i="1" s="1"/>
  <c r="AF980" i="1"/>
  <c r="AK980" i="1" s="1"/>
  <c r="AG980" i="1"/>
  <c r="AL980" i="1" s="1"/>
  <c r="AH980" i="1"/>
  <c r="AM980" i="1" s="1"/>
  <c r="AI980" i="1"/>
  <c r="AN980" i="1" s="1"/>
  <c r="AJ980" i="1"/>
  <c r="AO980" i="1" s="1"/>
  <c r="AF981" i="1"/>
  <c r="AK981" i="1" s="1"/>
  <c r="AG981" i="1"/>
  <c r="AL981" i="1" s="1"/>
  <c r="AH981" i="1"/>
  <c r="AM981" i="1" s="1"/>
  <c r="AI981" i="1"/>
  <c r="AN981" i="1" s="1"/>
  <c r="AJ981" i="1"/>
  <c r="AO981" i="1" s="1"/>
  <c r="AF982" i="1"/>
  <c r="AK982" i="1" s="1"/>
  <c r="AG982" i="1"/>
  <c r="AL982" i="1" s="1"/>
  <c r="AH982" i="1"/>
  <c r="AM982" i="1" s="1"/>
  <c r="AI982" i="1"/>
  <c r="AN982" i="1" s="1"/>
  <c r="AJ982" i="1"/>
  <c r="AO982" i="1" s="1"/>
  <c r="AF983" i="1"/>
  <c r="AK983" i="1" s="1"/>
  <c r="AG983" i="1"/>
  <c r="AL983" i="1" s="1"/>
  <c r="AH983" i="1"/>
  <c r="AM983" i="1" s="1"/>
  <c r="AI983" i="1"/>
  <c r="AN983" i="1" s="1"/>
  <c r="AJ983" i="1"/>
  <c r="AO983" i="1" s="1"/>
  <c r="AF984" i="1"/>
  <c r="AK984" i="1" s="1"/>
  <c r="AG984" i="1"/>
  <c r="AL984" i="1" s="1"/>
  <c r="AH984" i="1"/>
  <c r="AM984" i="1" s="1"/>
  <c r="AI984" i="1"/>
  <c r="AN984" i="1" s="1"/>
  <c r="AJ984" i="1"/>
  <c r="AO984" i="1" s="1"/>
  <c r="AF985" i="1"/>
  <c r="AK985" i="1" s="1"/>
  <c r="AG985" i="1"/>
  <c r="AL985" i="1" s="1"/>
  <c r="AH985" i="1"/>
  <c r="AM985" i="1" s="1"/>
  <c r="AI985" i="1"/>
  <c r="AN985" i="1" s="1"/>
  <c r="AJ985" i="1"/>
  <c r="AO985" i="1" s="1"/>
  <c r="AF986" i="1"/>
  <c r="AK986" i="1" s="1"/>
  <c r="AG986" i="1"/>
  <c r="AL986" i="1" s="1"/>
  <c r="AH986" i="1"/>
  <c r="AM986" i="1" s="1"/>
  <c r="AI986" i="1"/>
  <c r="AN986" i="1" s="1"/>
  <c r="AJ986" i="1"/>
  <c r="AO986" i="1" s="1"/>
  <c r="AF987" i="1"/>
  <c r="AK987" i="1" s="1"/>
  <c r="AG987" i="1"/>
  <c r="AL987" i="1" s="1"/>
  <c r="AH987" i="1"/>
  <c r="AM987" i="1" s="1"/>
  <c r="AI987" i="1"/>
  <c r="AN987" i="1" s="1"/>
  <c r="AJ987" i="1"/>
  <c r="AO987" i="1" s="1"/>
  <c r="AF988" i="1"/>
  <c r="AK988" i="1" s="1"/>
  <c r="AG988" i="1"/>
  <c r="AL988" i="1" s="1"/>
  <c r="AH988" i="1"/>
  <c r="AM988" i="1" s="1"/>
  <c r="AI988" i="1"/>
  <c r="AN988" i="1" s="1"/>
  <c r="AJ988" i="1"/>
  <c r="AO988" i="1" s="1"/>
  <c r="AF989" i="1"/>
  <c r="AK989" i="1" s="1"/>
  <c r="AG989" i="1"/>
  <c r="AL989" i="1" s="1"/>
  <c r="AH989" i="1"/>
  <c r="AM989" i="1" s="1"/>
  <c r="AI989" i="1"/>
  <c r="AN989" i="1" s="1"/>
  <c r="AJ989" i="1"/>
  <c r="AO989" i="1" s="1"/>
  <c r="AF990" i="1"/>
  <c r="AK990" i="1" s="1"/>
  <c r="AG990" i="1"/>
  <c r="AL990" i="1" s="1"/>
  <c r="AH990" i="1"/>
  <c r="AM990" i="1" s="1"/>
  <c r="AI990" i="1"/>
  <c r="AN990" i="1" s="1"/>
  <c r="AJ990" i="1"/>
  <c r="AO990" i="1" s="1"/>
  <c r="AF991" i="1"/>
  <c r="AK991" i="1" s="1"/>
  <c r="AG991" i="1"/>
  <c r="AL991" i="1" s="1"/>
  <c r="AH991" i="1"/>
  <c r="AM991" i="1" s="1"/>
  <c r="AI991" i="1"/>
  <c r="AN991" i="1" s="1"/>
  <c r="AJ991" i="1"/>
  <c r="AO991" i="1" s="1"/>
  <c r="AF992" i="1"/>
  <c r="AK992" i="1" s="1"/>
  <c r="AG992" i="1"/>
  <c r="AL992" i="1" s="1"/>
  <c r="AH992" i="1"/>
  <c r="AM992" i="1" s="1"/>
  <c r="AI992" i="1"/>
  <c r="AN992" i="1" s="1"/>
  <c r="AJ992" i="1"/>
  <c r="AO992" i="1" s="1"/>
  <c r="AF993" i="1"/>
  <c r="AK993" i="1" s="1"/>
  <c r="AG993" i="1"/>
  <c r="AL993" i="1" s="1"/>
  <c r="AH993" i="1"/>
  <c r="AM993" i="1" s="1"/>
  <c r="AI993" i="1"/>
  <c r="AN993" i="1" s="1"/>
  <c r="AJ993" i="1"/>
  <c r="AO993" i="1" s="1"/>
  <c r="AF994" i="1"/>
  <c r="AK994" i="1" s="1"/>
  <c r="AG994" i="1"/>
  <c r="AL994" i="1" s="1"/>
  <c r="AH994" i="1"/>
  <c r="AM994" i="1" s="1"/>
  <c r="AI994" i="1"/>
  <c r="AN994" i="1" s="1"/>
  <c r="AJ994" i="1"/>
  <c r="AO994" i="1" s="1"/>
  <c r="AF995" i="1"/>
  <c r="AK995" i="1" s="1"/>
  <c r="AG995" i="1"/>
  <c r="AL995" i="1" s="1"/>
  <c r="AH995" i="1"/>
  <c r="AM995" i="1" s="1"/>
  <c r="AI995" i="1"/>
  <c r="AN995" i="1" s="1"/>
  <c r="AJ995" i="1"/>
  <c r="AO995" i="1" s="1"/>
  <c r="AF996" i="1"/>
  <c r="AK996" i="1" s="1"/>
  <c r="AG996" i="1"/>
  <c r="AL996" i="1" s="1"/>
  <c r="AH996" i="1"/>
  <c r="AM996" i="1" s="1"/>
  <c r="AI996" i="1"/>
  <c r="AN996" i="1" s="1"/>
  <c r="AJ996" i="1"/>
  <c r="AO996" i="1" s="1"/>
  <c r="AF997" i="1"/>
  <c r="AK997" i="1" s="1"/>
  <c r="AG997" i="1"/>
  <c r="AL997" i="1" s="1"/>
  <c r="AH997" i="1"/>
  <c r="AM997" i="1" s="1"/>
  <c r="AI997" i="1"/>
  <c r="AN997" i="1" s="1"/>
  <c r="AJ997" i="1"/>
  <c r="AO997" i="1" s="1"/>
  <c r="AF998" i="1"/>
  <c r="AK998" i="1" s="1"/>
  <c r="AG998" i="1"/>
  <c r="AL998" i="1" s="1"/>
  <c r="AH998" i="1"/>
  <c r="AM998" i="1" s="1"/>
  <c r="AI998" i="1"/>
  <c r="AN998" i="1" s="1"/>
  <c r="AJ998" i="1"/>
  <c r="AO998" i="1" s="1"/>
  <c r="AF999" i="1"/>
  <c r="AK999" i="1" s="1"/>
  <c r="AG999" i="1"/>
  <c r="AL999" i="1" s="1"/>
  <c r="AH999" i="1"/>
  <c r="AM999" i="1" s="1"/>
  <c r="AI999" i="1"/>
  <c r="AN999" i="1" s="1"/>
  <c r="AJ999" i="1"/>
  <c r="AO999" i="1" s="1"/>
  <c r="AF1000" i="1"/>
  <c r="AK1000" i="1" s="1"/>
  <c r="AG1000" i="1"/>
  <c r="AL1000" i="1" s="1"/>
  <c r="AH1000" i="1"/>
  <c r="AM1000" i="1" s="1"/>
  <c r="AI1000" i="1"/>
  <c r="AN1000" i="1" s="1"/>
  <c r="AJ1000" i="1"/>
  <c r="AO1000" i="1" s="1"/>
  <c r="AF1001" i="1"/>
  <c r="AK1001" i="1" s="1"/>
  <c r="AG1001" i="1"/>
  <c r="AL1001" i="1" s="1"/>
  <c r="AH1001" i="1"/>
  <c r="AM1001" i="1" s="1"/>
  <c r="AI1001" i="1"/>
  <c r="AN1001" i="1" s="1"/>
  <c r="AJ1001" i="1"/>
  <c r="AO1001" i="1" s="1"/>
  <c r="AF1002" i="1"/>
  <c r="AK1002" i="1" s="1"/>
  <c r="AG1002" i="1"/>
  <c r="AL1002" i="1" s="1"/>
  <c r="AH1002" i="1"/>
  <c r="AM1002" i="1" s="1"/>
  <c r="AI1002" i="1"/>
  <c r="AN1002" i="1" s="1"/>
  <c r="AJ1002" i="1"/>
  <c r="AO1002" i="1" s="1"/>
  <c r="AF1003" i="1"/>
  <c r="AK1003" i="1" s="1"/>
  <c r="AG1003" i="1"/>
  <c r="AL1003" i="1" s="1"/>
  <c r="AH1003" i="1"/>
  <c r="AM1003" i="1" s="1"/>
  <c r="AI1003" i="1"/>
  <c r="AN1003" i="1" s="1"/>
  <c r="AJ1003" i="1"/>
  <c r="AO1003" i="1" s="1"/>
  <c r="AF1004" i="1"/>
  <c r="AK1004" i="1" s="1"/>
  <c r="AG1004" i="1"/>
  <c r="AL1004" i="1" s="1"/>
  <c r="AH1004" i="1"/>
  <c r="AM1004" i="1" s="1"/>
  <c r="AI1004" i="1"/>
  <c r="AN1004" i="1" s="1"/>
  <c r="AJ1004" i="1"/>
  <c r="AO1004" i="1" s="1"/>
  <c r="AF1005" i="1"/>
  <c r="AK1005" i="1" s="1"/>
  <c r="AG1005" i="1"/>
  <c r="AL1005" i="1" s="1"/>
  <c r="AH1005" i="1"/>
  <c r="AM1005" i="1" s="1"/>
  <c r="AI1005" i="1"/>
  <c r="AN1005" i="1" s="1"/>
  <c r="AJ1005" i="1"/>
  <c r="AO1005" i="1" s="1"/>
  <c r="AF1006" i="1"/>
  <c r="AK1006" i="1" s="1"/>
  <c r="AG1006" i="1"/>
  <c r="AL1006" i="1" s="1"/>
  <c r="AH1006" i="1"/>
  <c r="AM1006" i="1" s="1"/>
  <c r="AI1006" i="1"/>
  <c r="AN1006" i="1" s="1"/>
  <c r="AJ1006" i="1"/>
  <c r="AO1006" i="1" s="1"/>
  <c r="AF1007" i="1"/>
  <c r="AK1007" i="1" s="1"/>
  <c r="AG1007" i="1"/>
  <c r="AL1007" i="1" s="1"/>
  <c r="AH1007" i="1"/>
  <c r="AM1007" i="1" s="1"/>
  <c r="AI1007" i="1"/>
  <c r="AN1007" i="1" s="1"/>
  <c r="AJ1007" i="1"/>
  <c r="AO1007" i="1" s="1"/>
  <c r="AF1008" i="1"/>
  <c r="AK1008" i="1" s="1"/>
  <c r="AG1008" i="1"/>
  <c r="AL1008" i="1" s="1"/>
  <c r="AH1008" i="1"/>
  <c r="AM1008" i="1" s="1"/>
  <c r="AI1008" i="1"/>
  <c r="AN1008" i="1" s="1"/>
  <c r="AJ1008" i="1"/>
  <c r="AO1008" i="1" s="1"/>
  <c r="AF1009" i="1"/>
  <c r="AK1009" i="1" s="1"/>
  <c r="AG1009" i="1"/>
  <c r="AL1009" i="1" s="1"/>
  <c r="AH1009" i="1"/>
  <c r="AM1009" i="1" s="1"/>
  <c r="AI1009" i="1"/>
  <c r="AN1009" i="1" s="1"/>
  <c r="AJ1009" i="1"/>
  <c r="AO1009" i="1" s="1"/>
  <c r="AF1010" i="1"/>
  <c r="AK1010" i="1" s="1"/>
  <c r="AG1010" i="1"/>
  <c r="AL1010" i="1" s="1"/>
  <c r="AH1010" i="1"/>
  <c r="AM1010" i="1" s="1"/>
  <c r="AI1010" i="1"/>
  <c r="AN1010" i="1" s="1"/>
  <c r="AJ1010" i="1"/>
  <c r="AO1010" i="1" s="1"/>
  <c r="AF1011" i="1"/>
  <c r="AK1011" i="1" s="1"/>
  <c r="AG1011" i="1"/>
  <c r="AL1011" i="1" s="1"/>
  <c r="AH1011" i="1"/>
  <c r="AM1011" i="1" s="1"/>
  <c r="AI1011" i="1"/>
  <c r="AN1011" i="1" s="1"/>
  <c r="AJ1011" i="1"/>
  <c r="AO1011" i="1" s="1"/>
  <c r="AF1012" i="1"/>
  <c r="AK1012" i="1" s="1"/>
  <c r="AG1012" i="1"/>
  <c r="AL1012" i="1" s="1"/>
  <c r="AH1012" i="1"/>
  <c r="AM1012" i="1" s="1"/>
  <c r="AI1012" i="1"/>
  <c r="AN1012" i="1" s="1"/>
  <c r="AJ1012" i="1"/>
  <c r="AO1012" i="1" s="1"/>
  <c r="AF1013" i="1"/>
  <c r="AK1013" i="1" s="1"/>
  <c r="AG1013" i="1"/>
  <c r="AL1013" i="1" s="1"/>
  <c r="AH1013" i="1"/>
  <c r="AM1013" i="1" s="1"/>
  <c r="AI1013" i="1"/>
  <c r="AN1013" i="1" s="1"/>
  <c r="AJ1013" i="1"/>
  <c r="AO1013" i="1" s="1"/>
  <c r="AF1014" i="1"/>
  <c r="AK1014" i="1" s="1"/>
  <c r="AG1014" i="1"/>
  <c r="AL1014" i="1" s="1"/>
  <c r="AH1014" i="1"/>
  <c r="AM1014" i="1" s="1"/>
  <c r="AI1014" i="1"/>
  <c r="AN1014" i="1" s="1"/>
  <c r="AJ1014" i="1"/>
  <c r="AO1014" i="1" s="1"/>
  <c r="AF1015" i="1"/>
  <c r="AK1015" i="1" s="1"/>
  <c r="AG1015" i="1"/>
  <c r="AL1015" i="1" s="1"/>
  <c r="AH1015" i="1"/>
  <c r="AM1015" i="1" s="1"/>
  <c r="AI1015" i="1"/>
  <c r="AN1015" i="1" s="1"/>
  <c r="AJ1015" i="1"/>
  <c r="AO1015" i="1" s="1"/>
  <c r="AF1016" i="1"/>
  <c r="AK1016" i="1" s="1"/>
  <c r="AG1016" i="1"/>
  <c r="AL1016" i="1" s="1"/>
  <c r="AH1016" i="1"/>
  <c r="AM1016" i="1" s="1"/>
  <c r="AI1016" i="1"/>
  <c r="AN1016" i="1" s="1"/>
  <c r="AJ1016" i="1"/>
  <c r="AO1016" i="1" s="1"/>
  <c r="AF1017" i="1"/>
  <c r="AK1017" i="1" s="1"/>
  <c r="AG1017" i="1"/>
  <c r="AL1017" i="1" s="1"/>
  <c r="AH1017" i="1"/>
  <c r="AM1017" i="1" s="1"/>
  <c r="AI1017" i="1"/>
  <c r="AN1017" i="1" s="1"/>
  <c r="AJ1017" i="1"/>
  <c r="AO1017" i="1" s="1"/>
  <c r="AF1018" i="1"/>
  <c r="AK1018" i="1" s="1"/>
  <c r="AG1018" i="1"/>
  <c r="AL1018" i="1" s="1"/>
  <c r="AH1018" i="1"/>
  <c r="AM1018" i="1" s="1"/>
  <c r="AI1018" i="1"/>
  <c r="AN1018" i="1" s="1"/>
  <c r="AJ1018" i="1"/>
  <c r="AO1018" i="1" s="1"/>
  <c r="AF1019" i="1"/>
  <c r="AK1019" i="1" s="1"/>
  <c r="AG1019" i="1"/>
  <c r="AL1019" i="1" s="1"/>
  <c r="AH1019" i="1"/>
  <c r="AM1019" i="1" s="1"/>
  <c r="AI1019" i="1"/>
  <c r="AN1019" i="1" s="1"/>
  <c r="AJ1019" i="1"/>
  <c r="AO1019" i="1" s="1"/>
  <c r="AF1020" i="1"/>
  <c r="AK1020" i="1" s="1"/>
  <c r="AG1020" i="1"/>
  <c r="AL1020" i="1" s="1"/>
  <c r="AH1020" i="1"/>
  <c r="AM1020" i="1" s="1"/>
  <c r="AI1020" i="1"/>
  <c r="AN1020" i="1" s="1"/>
  <c r="AJ1020" i="1"/>
  <c r="AO1020" i="1" s="1"/>
  <c r="AF1021" i="1"/>
  <c r="AK1021" i="1" s="1"/>
  <c r="AG1021" i="1"/>
  <c r="AL1021" i="1" s="1"/>
  <c r="AH1021" i="1"/>
  <c r="AM1021" i="1" s="1"/>
  <c r="AI1021" i="1"/>
  <c r="AN1021" i="1" s="1"/>
  <c r="AJ1021" i="1"/>
  <c r="AO1021" i="1" s="1"/>
  <c r="AF1022" i="1"/>
  <c r="AK1022" i="1" s="1"/>
  <c r="AG1022" i="1"/>
  <c r="AL1022" i="1" s="1"/>
  <c r="AH1022" i="1"/>
  <c r="AM1022" i="1" s="1"/>
  <c r="AI1022" i="1"/>
  <c r="AN1022" i="1" s="1"/>
  <c r="AJ1022" i="1"/>
  <c r="AO1022" i="1" s="1"/>
  <c r="AF1023" i="1"/>
  <c r="AK1023" i="1" s="1"/>
  <c r="AG1023" i="1"/>
  <c r="AL1023" i="1" s="1"/>
  <c r="AH1023" i="1"/>
  <c r="AM1023" i="1" s="1"/>
  <c r="AI1023" i="1"/>
  <c r="AN1023" i="1" s="1"/>
  <c r="AJ1023" i="1"/>
  <c r="AO1023" i="1" s="1"/>
  <c r="AF1024" i="1"/>
  <c r="AK1024" i="1" s="1"/>
  <c r="AG1024" i="1"/>
  <c r="AL1024" i="1" s="1"/>
  <c r="AH1024" i="1"/>
  <c r="AM1024" i="1" s="1"/>
  <c r="AI1024" i="1"/>
  <c r="AN1024" i="1" s="1"/>
  <c r="AJ1024" i="1"/>
  <c r="AO1024" i="1" s="1"/>
  <c r="AF1025" i="1"/>
  <c r="AK1025" i="1" s="1"/>
  <c r="AG1025" i="1"/>
  <c r="AL1025" i="1" s="1"/>
  <c r="AH1025" i="1"/>
  <c r="AM1025" i="1" s="1"/>
  <c r="AI1025" i="1"/>
  <c r="AN1025" i="1" s="1"/>
  <c r="AJ1025" i="1"/>
  <c r="AO1025" i="1" s="1"/>
  <c r="AF1026" i="1"/>
  <c r="AK1026" i="1" s="1"/>
  <c r="AG1026" i="1"/>
  <c r="AL1026" i="1" s="1"/>
  <c r="AH1026" i="1"/>
  <c r="AM1026" i="1" s="1"/>
  <c r="AI1026" i="1"/>
  <c r="AN1026" i="1" s="1"/>
  <c r="AJ1026" i="1"/>
  <c r="AO1026" i="1" s="1"/>
  <c r="AF1027" i="1"/>
  <c r="AK1027" i="1" s="1"/>
  <c r="AG1027" i="1"/>
  <c r="AL1027" i="1" s="1"/>
  <c r="AH1027" i="1"/>
  <c r="AM1027" i="1" s="1"/>
  <c r="AI1027" i="1"/>
  <c r="AN1027" i="1" s="1"/>
  <c r="AJ1027" i="1"/>
  <c r="AO1027" i="1" s="1"/>
  <c r="AF1028" i="1"/>
  <c r="AK1028" i="1" s="1"/>
  <c r="AG1028" i="1"/>
  <c r="AL1028" i="1" s="1"/>
  <c r="AH1028" i="1"/>
  <c r="AM1028" i="1" s="1"/>
  <c r="AI1028" i="1"/>
  <c r="AN1028" i="1" s="1"/>
  <c r="AJ1028" i="1"/>
  <c r="AO1028" i="1" s="1"/>
  <c r="AF1029" i="1"/>
  <c r="AK1029" i="1" s="1"/>
  <c r="AG1029" i="1"/>
  <c r="AL1029" i="1" s="1"/>
  <c r="AH1029" i="1"/>
  <c r="AM1029" i="1" s="1"/>
  <c r="AI1029" i="1"/>
  <c r="AN1029" i="1" s="1"/>
  <c r="AJ1029" i="1"/>
  <c r="AO1029" i="1" s="1"/>
  <c r="AF1030" i="1"/>
  <c r="AK1030" i="1" s="1"/>
  <c r="AG1030" i="1"/>
  <c r="AL1030" i="1" s="1"/>
  <c r="AH1030" i="1"/>
  <c r="AM1030" i="1" s="1"/>
  <c r="AI1030" i="1"/>
  <c r="AN1030" i="1" s="1"/>
  <c r="AJ1030" i="1"/>
  <c r="AO1030" i="1" s="1"/>
  <c r="AF1031" i="1"/>
  <c r="AK1031" i="1" s="1"/>
  <c r="AG1031" i="1"/>
  <c r="AL1031" i="1" s="1"/>
  <c r="AH1031" i="1"/>
  <c r="AM1031" i="1" s="1"/>
  <c r="AI1031" i="1"/>
  <c r="AN1031" i="1" s="1"/>
  <c r="AJ1031" i="1"/>
  <c r="AO1031" i="1" s="1"/>
  <c r="AF1032" i="1"/>
  <c r="AK1032" i="1" s="1"/>
  <c r="AG1032" i="1"/>
  <c r="AL1032" i="1" s="1"/>
  <c r="AH1032" i="1"/>
  <c r="AM1032" i="1" s="1"/>
  <c r="AI1032" i="1"/>
  <c r="AN1032" i="1" s="1"/>
  <c r="AJ1032" i="1"/>
  <c r="AO1032" i="1" s="1"/>
  <c r="AF1033" i="1"/>
  <c r="AK1033" i="1" s="1"/>
  <c r="AG1033" i="1"/>
  <c r="AL1033" i="1" s="1"/>
  <c r="AH1033" i="1"/>
  <c r="AM1033" i="1" s="1"/>
  <c r="AI1033" i="1"/>
  <c r="AN1033" i="1" s="1"/>
  <c r="AJ1033" i="1"/>
  <c r="AO1033" i="1" s="1"/>
  <c r="AF1034" i="1"/>
  <c r="AK1034" i="1" s="1"/>
  <c r="AG1034" i="1"/>
  <c r="AL1034" i="1" s="1"/>
  <c r="AH1034" i="1"/>
  <c r="AM1034" i="1" s="1"/>
  <c r="AI1034" i="1"/>
  <c r="AN1034" i="1" s="1"/>
  <c r="AJ1034" i="1"/>
  <c r="AO1034" i="1" s="1"/>
  <c r="AF1035" i="1"/>
  <c r="AK1035" i="1" s="1"/>
  <c r="AG1035" i="1"/>
  <c r="AL1035" i="1" s="1"/>
  <c r="AH1035" i="1"/>
  <c r="AM1035" i="1" s="1"/>
  <c r="AI1035" i="1"/>
  <c r="AN1035" i="1" s="1"/>
  <c r="AJ1035" i="1"/>
  <c r="AO1035" i="1" s="1"/>
  <c r="AF1036" i="1"/>
  <c r="AK1036" i="1" s="1"/>
  <c r="AG1036" i="1"/>
  <c r="AL1036" i="1" s="1"/>
  <c r="AH1036" i="1"/>
  <c r="AM1036" i="1" s="1"/>
  <c r="AI1036" i="1"/>
  <c r="AN1036" i="1" s="1"/>
  <c r="AJ1036" i="1"/>
  <c r="AO1036" i="1" s="1"/>
  <c r="AF1037" i="1"/>
  <c r="AK1037" i="1" s="1"/>
  <c r="AG1037" i="1"/>
  <c r="AL1037" i="1" s="1"/>
  <c r="AH1037" i="1"/>
  <c r="AM1037" i="1" s="1"/>
  <c r="AI1037" i="1"/>
  <c r="AN1037" i="1" s="1"/>
  <c r="AJ1037" i="1"/>
  <c r="AO1037" i="1" s="1"/>
  <c r="AF1038" i="1"/>
  <c r="AK1038" i="1" s="1"/>
  <c r="AG1038" i="1"/>
  <c r="AL1038" i="1" s="1"/>
  <c r="AH1038" i="1"/>
  <c r="AM1038" i="1" s="1"/>
  <c r="AI1038" i="1"/>
  <c r="AN1038" i="1" s="1"/>
  <c r="AJ1038" i="1"/>
  <c r="AO1038" i="1" s="1"/>
  <c r="AF1039" i="1"/>
  <c r="AK1039" i="1" s="1"/>
  <c r="AG1039" i="1"/>
  <c r="AL1039" i="1" s="1"/>
  <c r="AH1039" i="1"/>
  <c r="AM1039" i="1" s="1"/>
  <c r="AI1039" i="1"/>
  <c r="AN1039" i="1" s="1"/>
  <c r="AJ1039" i="1"/>
  <c r="AO1039" i="1" s="1"/>
  <c r="AF1040" i="1"/>
  <c r="AK1040" i="1" s="1"/>
  <c r="AG1040" i="1"/>
  <c r="AL1040" i="1" s="1"/>
  <c r="AH1040" i="1"/>
  <c r="AM1040" i="1" s="1"/>
  <c r="AI1040" i="1"/>
  <c r="AN1040" i="1" s="1"/>
  <c r="AJ1040" i="1"/>
  <c r="AO1040" i="1" s="1"/>
  <c r="AF1041" i="1"/>
  <c r="AK1041" i="1" s="1"/>
  <c r="AG1041" i="1"/>
  <c r="AL1041" i="1" s="1"/>
  <c r="AH1041" i="1"/>
  <c r="AM1041" i="1" s="1"/>
  <c r="AI1041" i="1"/>
  <c r="AN1041" i="1" s="1"/>
  <c r="AJ1041" i="1"/>
  <c r="AO1041" i="1" s="1"/>
  <c r="AF1042" i="1"/>
  <c r="AK1042" i="1" s="1"/>
  <c r="AG1042" i="1"/>
  <c r="AL1042" i="1"/>
  <c r="AH1042" i="1"/>
  <c r="AM1042" i="1" s="1"/>
  <c r="AI1042" i="1"/>
  <c r="AN1042" i="1" s="1"/>
  <c r="AJ1042" i="1"/>
  <c r="AO1042" i="1" s="1"/>
  <c r="AF1043" i="1"/>
  <c r="AK1043" i="1" s="1"/>
  <c r="AG1043" i="1"/>
  <c r="AL1043" i="1" s="1"/>
  <c r="AH1043" i="1"/>
  <c r="AM1043" i="1" s="1"/>
  <c r="AI1043" i="1"/>
  <c r="AN1043" i="1" s="1"/>
  <c r="AJ1043" i="1"/>
  <c r="AO1043" i="1" s="1"/>
  <c r="AF1044" i="1"/>
  <c r="AK1044" i="1" s="1"/>
  <c r="AG1044" i="1"/>
  <c r="AL1044" i="1" s="1"/>
  <c r="AH1044" i="1"/>
  <c r="AM1044" i="1" s="1"/>
  <c r="AI1044" i="1"/>
  <c r="AN1044" i="1" s="1"/>
  <c r="AJ1044" i="1"/>
  <c r="AO1044" i="1" s="1"/>
  <c r="AF1045" i="1"/>
  <c r="AK1045" i="1" s="1"/>
  <c r="AG1045" i="1"/>
  <c r="AL1045" i="1" s="1"/>
  <c r="AH1045" i="1"/>
  <c r="AM1045" i="1" s="1"/>
  <c r="AI1045" i="1"/>
  <c r="AN1045" i="1" s="1"/>
  <c r="AJ1045" i="1"/>
  <c r="AO1045" i="1" s="1"/>
  <c r="AF1046" i="1"/>
  <c r="AK1046" i="1" s="1"/>
  <c r="AG1046" i="1"/>
  <c r="AL1046" i="1" s="1"/>
  <c r="AH1046" i="1"/>
  <c r="AM1046" i="1" s="1"/>
  <c r="AI1046" i="1"/>
  <c r="AN1046" i="1" s="1"/>
  <c r="AJ1046" i="1"/>
  <c r="AO1046" i="1" s="1"/>
  <c r="AF1047" i="1"/>
  <c r="AK1047" i="1" s="1"/>
  <c r="AG1047" i="1"/>
  <c r="AL1047" i="1" s="1"/>
  <c r="AH1047" i="1"/>
  <c r="AM1047" i="1" s="1"/>
  <c r="AI1047" i="1"/>
  <c r="AN1047" i="1" s="1"/>
  <c r="AJ1047" i="1"/>
  <c r="AO1047" i="1" s="1"/>
  <c r="AF1048" i="1"/>
  <c r="AK1048" i="1" s="1"/>
  <c r="AG1048" i="1"/>
  <c r="AL1048" i="1" s="1"/>
  <c r="AH1048" i="1"/>
  <c r="AM1048" i="1" s="1"/>
  <c r="AI1048" i="1"/>
  <c r="AN1048" i="1" s="1"/>
  <c r="AJ1048" i="1"/>
  <c r="AO1048" i="1" s="1"/>
  <c r="AF1049" i="1"/>
  <c r="AK1049" i="1" s="1"/>
  <c r="AG1049" i="1"/>
  <c r="AL1049" i="1" s="1"/>
  <c r="AH1049" i="1"/>
  <c r="AM1049" i="1" s="1"/>
  <c r="AI1049" i="1"/>
  <c r="AN1049" i="1" s="1"/>
  <c r="AJ1049" i="1"/>
  <c r="AO1049" i="1" s="1"/>
  <c r="AF1050" i="1"/>
  <c r="AK1050" i="1" s="1"/>
  <c r="AG1050" i="1"/>
  <c r="AL1050" i="1" s="1"/>
  <c r="AH1050" i="1"/>
  <c r="AM1050" i="1" s="1"/>
  <c r="AI1050" i="1"/>
  <c r="AN1050" i="1" s="1"/>
  <c r="AJ1050" i="1"/>
  <c r="AO1050" i="1" s="1"/>
  <c r="AF1051" i="1"/>
  <c r="AK1051" i="1" s="1"/>
  <c r="AG1051" i="1"/>
  <c r="AL1051" i="1" s="1"/>
  <c r="AH1051" i="1"/>
  <c r="AM1051" i="1" s="1"/>
  <c r="AI1051" i="1"/>
  <c r="AN1051" i="1" s="1"/>
  <c r="AJ1051" i="1"/>
  <c r="AO1051" i="1" s="1"/>
  <c r="AF1052" i="1"/>
  <c r="AK1052" i="1" s="1"/>
  <c r="AG1052" i="1"/>
  <c r="AL1052" i="1" s="1"/>
  <c r="AH1052" i="1"/>
  <c r="AM1052" i="1" s="1"/>
  <c r="AI1052" i="1"/>
  <c r="AN1052" i="1" s="1"/>
  <c r="AJ1052" i="1"/>
  <c r="AO1052" i="1" s="1"/>
  <c r="AF1053" i="1"/>
  <c r="AK1053" i="1" s="1"/>
  <c r="AG1053" i="1"/>
  <c r="AL1053" i="1" s="1"/>
  <c r="AH1053" i="1"/>
  <c r="AM1053" i="1" s="1"/>
  <c r="AI1053" i="1"/>
  <c r="AN1053" i="1" s="1"/>
  <c r="AJ1053" i="1"/>
  <c r="AO1053" i="1" s="1"/>
  <c r="AF1054" i="1"/>
  <c r="AK1054" i="1" s="1"/>
  <c r="AG1054" i="1"/>
  <c r="AL1054" i="1" s="1"/>
  <c r="AH1054" i="1"/>
  <c r="AM1054" i="1" s="1"/>
  <c r="AI1054" i="1"/>
  <c r="AN1054" i="1" s="1"/>
  <c r="AJ1054" i="1"/>
  <c r="AO1054" i="1" s="1"/>
  <c r="AF1055" i="1"/>
  <c r="AK1055" i="1" s="1"/>
  <c r="AG1055" i="1"/>
  <c r="AL1055" i="1" s="1"/>
  <c r="AH1055" i="1"/>
  <c r="AM1055" i="1" s="1"/>
  <c r="AI1055" i="1"/>
  <c r="AN1055" i="1" s="1"/>
  <c r="AJ1055" i="1"/>
  <c r="AO1055" i="1" s="1"/>
  <c r="AF1056" i="1"/>
  <c r="AK1056" i="1" s="1"/>
  <c r="AG1056" i="1"/>
  <c r="AL1056" i="1" s="1"/>
  <c r="AH1056" i="1"/>
  <c r="AM1056" i="1" s="1"/>
  <c r="AI1056" i="1"/>
  <c r="AN1056" i="1" s="1"/>
  <c r="AJ1056" i="1"/>
  <c r="AO1056" i="1" s="1"/>
  <c r="AF1057" i="1"/>
  <c r="AK1057" i="1" s="1"/>
  <c r="AG1057" i="1"/>
  <c r="AL1057" i="1" s="1"/>
  <c r="AH1057" i="1"/>
  <c r="AM1057" i="1" s="1"/>
  <c r="AI1057" i="1"/>
  <c r="AN1057" i="1" s="1"/>
  <c r="AJ1057" i="1"/>
  <c r="AO1057" i="1" s="1"/>
  <c r="AF1058" i="1"/>
  <c r="AK1058" i="1" s="1"/>
  <c r="AG1058" i="1"/>
  <c r="AL1058" i="1" s="1"/>
  <c r="AH1058" i="1"/>
  <c r="AM1058" i="1" s="1"/>
  <c r="AI1058" i="1"/>
  <c r="AN1058" i="1" s="1"/>
  <c r="AJ1058" i="1"/>
  <c r="AO1058" i="1" s="1"/>
  <c r="AF1059" i="1"/>
  <c r="AK1059" i="1" s="1"/>
  <c r="AG1059" i="1"/>
  <c r="AL1059" i="1" s="1"/>
  <c r="AH1059" i="1"/>
  <c r="AM1059" i="1" s="1"/>
  <c r="AI1059" i="1"/>
  <c r="AN1059" i="1" s="1"/>
  <c r="AJ1059" i="1"/>
  <c r="AO1059" i="1" s="1"/>
  <c r="AF1060" i="1"/>
  <c r="AK1060" i="1" s="1"/>
  <c r="AG1060" i="1"/>
  <c r="AL1060" i="1" s="1"/>
  <c r="AH1060" i="1"/>
  <c r="AM1060" i="1" s="1"/>
  <c r="AI1060" i="1"/>
  <c r="AN1060" i="1" s="1"/>
  <c r="AJ1060" i="1"/>
  <c r="AO1060" i="1" s="1"/>
  <c r="AF1061" i="1"/>
  <c r="AK1061" i="1" s="1"/>
  <c r="AG1061" i="1"/>
  <c r="AL1061" i="1" s="1"/>
  <c r="AH1061" i="1"/>
  <c r="AM1061" i="1" s="1"/>
  <c r="AI1061" i="1"/>
  <c r="AN1061" i="1" s="1"/>
  <c r="AJ1061" i="1"/>
  <c r="AO1061" i="1" s="1"/>
  <c r="AF1062" i="1"/>
  <c r="AK1062" i="1" s="1"/>
  <c r="AG1062" i="1"/>
  <c r="AL1062" i="1" s="1"/>
  <c r="AH1062" i="1"/>
  <c r="AM1062" i="1" s="1"/>
  <c r="AI1062" i="1"/>
  <c r="AN1062" i="1" s="1"/>
  <c r="AJ1062" i="1"/>
  <c r="AO1062" i="1" s="1"/>
  <c r="AF1063" i="1"/>
  <c r="AK1063" i="1" s="1"/>
  <c r="AG1063" i="1"/>
  <c r="AL1063" i="1" s="1"/>
  <c r="AH1063" i="1"/>
  <c r="AM1063" i="1" s="1"/>
  <c r="AI1063" i="1"/>
  <c r="AN1063" i="1" s="1"/>
  <c r="AJ1063" i="1"/>
  <c r="AO1063" i="1" s="1"/>
  <c r="AF1064" i="1"/>
  <c r="AK1064" i="1" s="1"/>
  <c r="AG1064" i="1"/>
  <c r="AL1064" i="1" s="1"/>
  <c r="AH1064" i="1"/>
  <c r="AM1064" i="1" s="1"/>
  <c r="AI1064" i="1"/>
  <c r="AN1064" i="1" s="1"/>
  <c r="AJ1064" i="1"/>
  <c r="AO1064" i="1" s="1"/>
  <c r="AF1065" i="1"/>
  <c r="AK1065" i="1" s="1"/>
  <c r="AG1065" i="1"/>
  <c r="AL1065" i="1" s="1"/>
  <c r="AH1065" i="1"/>
  <c r="AM1065" i="1" s="1"/>
  <c r="AI1065" i="1"/>
  <c r="AN1065" i="1" s="1"/>
  <c r="AJ1065" i="1"/>
  <c r="AO1065" i="1" s="1"/>
  <c r="AF1066" i="1"/>
  <c r="AK1066" i="1" s="1"/>
  <c r="AG1066" i="1"/>
  <c r="AL1066" i="1" s="1"/>
  <c r="AH1066" i="1"/>
  <c r="AM1066" i="1" s="1"/>
  <c r="AI1066" i="1"/>
  <c r="AN1066" i="1" s="1"/>
  <c r="AJ1066" i="1"/>
  <c r="AO1066" i="1" s="1"/>
  <c r="AF1067" i="1"/>
  <c r="AK1067" i="1" s="1"/>
  <c r="AG1067" i="1"/>
  <c r="AL1067" i="1" s="1"/>
  <c r="AH1067" i="1"/>
  <c r="AM1067" i="1" s="1"/>
  <c r="AI1067" i="1"/>
  <c r="AN1067" i="1" s="1"/>
  <c r="AJ1067" i="1"/>
  <c r="AO1067" i="1" s="1"/>
  <c r="AF1068" i="1"/>
  <c r="AK1068" i="1" s="1"/>
  <c r="AG1068" i="1"/>
  <c r="AL1068" i="1" s="1"/>
  <c r="AH1068" i="1"/>
  <c r="AM1068" i="1" s="1"/>
  <c r="AI1068" i="1"/>
  <c r="AN1068" i="1" s="1"/>
  <c r="AJ1068" i="1"/>
  <c r="AO1068" i="1" s="1"/>
  <c r="AF1069" i="1"/>
  <c r="AK1069" i="1" s="1"/>
  <c r="AG1069" i="1"/>
  <c r="AL1069" i="1" s="1"/>
  <c r="AH1069" i="1"/>
  <c r="AM1069" i="1" s="1"/>
  <c r="AI1069" i="1"/>
  <c r="AN1069" i="1" s="1"/>
  <c r="AJ1069" i="1"/>
  <c r="AO1069" i="1" s="1"/>
  <c r="AF1070" i="1"/>
  <c r="AK1070" i="1" s="1"/>
  <c r="AG1070" i="1"/>
  <c r="AL1070" i="1" s="1"/>
  <c r="AH1070" i="1"/>
  <c r="AM1070" i="1" s="1"/>
  <c r="AI1070" i="1"/>
  <c r="AN1070" i="1" s="1"/>
  <c r="AJ1070" i="1"/>
  <c r="AO1070" i="1" s="1"/>
  <c r="AF1071" i="1"/>
  <c r="AK1071" i="1" s="1"/>
  <c r="AG1071" i="1"/>
  <c r="AL1071" i="1" s="1"/>
  <c r="AH1071" i="1"/>
  <c r="AM1071" i="1" s="1"/>
  <c r="AI1071" i="1"/>
  <c r="AN1071" i="1" s="1"/>
  <c r="AJ1071" i="1"/>
  <c r="AO1071" i="1" s="1"/>
  <c r="AF1072" i="1"/>
  <c r="AK1072" i="1" s="1"/>
  <c r="AG1072" i="1"/>
  <c r="AL1072" i="1" s="1"/>
  <c r="AH1072" i="1"/>
  <c r="AM1072" i="1" s="1"/>
  <c r="AI1072" i="1"/>
  <c r="AN1072" i="1" s="1"/>
  <c r="AJ1072" i="1"/>
  <c r="AO1072" i="1" s="1"/>
  <c r="AF1073" i="1"/>
  <c r="AK1073" i="1" s="1"/>
  <c r="AG1073" i="1"/>
  <c r="AL1073" i="1" s="1"/>
  <c r="AH1073" i="1"/>
  <c r="AM1073" i="1" s="1"/>
  <c r="AI1073" i="1"/>
  <c r="AN1073" i="1" s="1"/>
  <c r="AJ1073" i="1"/>
  <c r="AO1073" i="1" s="1"/>
  <c r="AF1074" i="1"/>
  <c r="AK1074" i="1" s="1"/>
  <c r="AG1074" i="1"/>
  <c r="AL1074" i="1" s="1"/>
  <c r="AH1074" i="1"/>
  <c r="AM1074" i="1" s="1"/>
  <c r="AI1074" i="1"/>
  <c r="AN1074" i="1" s="1"/>
  <c r="AJ1074" i="1"/>
  <c r="AO1074" i="1" s="1"/>
  <c r="AF1075" i="1"/>
  <c r="AK1075" i="1" s="1"/>
  <c r="AG1075" i="1"/>
  <c r="AL1075" i="1" s="1"/>
  <c r="AH1075" i="1"/>
  <c r="AM1075" i="1" s="1"/>
  <c r="AI1075" i="1"/>
  <c r="AN1075" i="1" s="1"/>
  <c r="AJ1075" i="1"/>
  <c r="AO1075" i="1" s="1"/>
  <c r="AF1076" i="1"/>
  <c r="AK1076" i="1" s="1"/>
  <c r="AG1076" i="1"/>
  <c r="AL1076" i="1" s="1"/>
  <c r="AH1076" i="1"/>
  <c r="AM1076" i="1" s="1"/>
  <c r="AI1076" i="1"/>
  <c r="AN1076" i="1" s="1"/>
  <c r="AJ1076" i="1"/>
  <c r="AO1076" i="1" s="1"/>
  <c r="AF1077" i="1"/>
  <c r="AK1077" i="1" s="1"/>
  <c r="AG1077" i="1"/>
  <c r="AL1077" i="1" s="1"/>
  <c r="AH1077" i="1"/>
  <c r="AM1077" i="1" s="1"/>
  <c r="AI1077" i="1"/>
  <c r="AN1077" i="1" s="1"/>
  <c r="AJ1077" i="1"/>
  <c r="AO1077" i="1" s="1"/>
  <c r="AF1078" i="1"/>
  <c r="AK1078" i="1" s="1"/>
  <c r="AG1078" i="1"/>
  <c r="AL1078" i="1" s="1"/>
  <c r="AH1078" i="1"/>
  <c r="AM1078" i="1" s="1"/>
  <c r="AI1078" i="1"/>
  <c r="AN1078" i="1" s="1"/>
  <c r="AJ1078" i="1"/>
  <c r="AO1078" i="1" s="1"/>
  <c r="AF1079" i="1"/>
  <c r="AK1079" i="1" s="1"/>
  <c r="AG1079" i="1"/>
  <c r="AL1079" i="1" s="1"/>
  <c r="AH1079" i="1"/>
  <c r="AM1079" i="1" s="1"/>
  <c r="AI1079" i="1"/>
  <c r="AN1079" i="1" s="1"/>
  <c r="AJ1079" i="1"/>
  <c r="AO1079" i="1" s="1"/>
  <c r="AF1080" i="1"/>
  <c r="AK1080" i="1" s="1"/>
  <c r="AG1080" i="1"/>
  <c r="AL1080" i="1" s="1"/>
  <c r="AH1080" i="1"/>
  <c r="AM1080" i="1" s="1"/>
  <c r="AI1080" i="1"/>
  <c r="AN1080" i="1" s="1"/>
  <c r="AJ1080" i="1"/>
  <c r="AO1080" i="1" s="1"/>
  <c r="AF1081" i="1"/>
  <c r="AK1081" i="1" s="1"/>
  <c r="AG1081" i="1"/>
  <c r="AL1081" i="1" s="1"/>
  <c r="AH1081" i="1"/>
  <c r="AM1081" i="1" s="1"/>
  <c r="AI1081" i="1"/>
  <c r="AN1081" i="1" s="1"/>
  <c r="AJ1081" i="1"/>
  <c r="AO1081" i="1" s="1"/>
  <c r="AF1082" i="1"/>
  <c r="AK1082" i="1" s="1"/>
  <c r="AG1082" i="1"/>
  <c r="AL1082" i="1" s="1"/>
  <c r="AH1082" i="1"/>
  <c r="AM1082" i="1" s="1"/>
  <c r="AI1082" i="1"/>
  <c r="AN1082" i="1" s="1"/>
  <c r="AJ1082" i="1"/>
  <c r="AO1082" i="1" s="1"/>
  <c r="AF1083" i="1"/>
  <c r="AK1083" i="1" s="1"/>
  <c r="AG1083" i="1"/>
  <c r="AL1083" i="1" s="1"/>
  <c r="AH1083" i="1"/>
  <c r="AM1083" i="1" s="1"/>
  <c r="AI1083" i="1"/>
  <c r="AN1083" i="1" s="1"/>
  <c r="AJ1083" i="1"/>
  <c r="AO1083" i="1" s="1"/>
  <c r="AF1084" i="1"/>
  <c r="AK1084" i="1" s="1"/>
  <c r="AG1084" i="1"/>
  <c r="AL1084" i="1" s="1"/>
  <c r="AH1084" i="1"/>
  <c r="AM1084" i="1" s="1"/>
  <c r="AI1084" i="1"/>
  <c r="AN1084" i="1" s="1"/>
  <c r="AJ1084" i="1"/>
  <c r="AO1084" i="1" s="1"/>
  <c r="AF1085" i="1"/>
  <c r="AK1085" i="1" s="1"/>
  <c r="AG1085" i="1"/>
  <c r="AL1085" i="1" s="1"/>
  <c r="AH1085" i="1"/>
  <c r="AM1085" i="1" s="1"/>
  <c r="AI1085" i="1"/>
  <c r="AN1085" i="1" s="1"/>
  <c r="AJ1085" i="1"/>
  <c r="AO1085" i="1" s="1"/>
  <c r="AF1086" i="1"/>
  <c r="AK1086" i="1" s="1"/>
  <c r="AG1086" i="1"/>
  <c r="AL1086" i="1" s="1"/>
  <c r="AH1086" i="1"/>
  <c r="AM1086" i="1" s="1"/>
  <c r="AI1086" i="1"/>
  <c r="AN1086" i="1" s="1"/>
  <c r="AJ1086" i="1"/>
  <c r="AO1086" i="1" s="1"/>
  <c r="AF1087" i="1"/>
  <c r="AK1087" i="1" s="1"/>
  <c r="AG1087" i="1"/>
  <c r="AL1087" i="1" s="1"/>
  <c r="AH1087" i="1"/>
  <c r="AM1087" i="1" s="1"/>
  <c r="AI1087" i="1"/>
  <c r="AN1087" i="1" s="1"/>
  <c r="AJ1087" i="1"/>
  <c r="AO1087" i="1" s="1"/>
  <c r="AF1088" i="1"/>
  <c r="AK1088" i="1" s="1"/>
  <c r="AG1088" i="1"/>
  <c r="AL1088" i="1" s="1"/>
  <c r="AH1088" i="1"/>
  <c r="AM1088" i="1" s="1"/>
  <c r="AI1088" i="1"/>
  <c r="AN1088" i="1" s="1"/>
  <c r="AJ1088" i="1"/>
  <c r="AO1088" i="1" s="1"/>
  <c r="AF1089" i="1"/>
  <c r="AK1089" i="1" s="1"/>
  <c r="AG1089" i="1"/>
  <c r="AL1089" i="1" s="1"/>
  <c r="AH1089" i="1"/>
  <c r="AM1089" i="1" s="1"/>
  <c r="AI1089" i="1"/>
  <c r="AN1089" i="1" s="1"/>
  <c r="AJ1089" i="1"/>
  <c r="AO1089" i="1" s="1"/>
  <c r="AF1090" i="1"/>
  <c r="AK1090" i="1" s="1"/>
  <c r="AG1090" i="1"/>
  <c r="AL1090" i="1" s="1"/>
  <c r="AH1090" i="1"/>
  <c r="AM1090" i="1" s="1"/>
  <c r="AI1090" i="1"/>
  <c r="AN1090" i="1" s="1"/>
  <c r="AJ1090" i="1"/>
  <c r="AO1090" i="1" s="1"/>
  <c r="AF1091" i="1"/>
  <c r="AK1091" i="1" s="1"/>
  <c r="AG1091" i="1"/>
  <c r="AL1091" i="1" s="1"/>
  <c r="AH1091" i="1"/>
  <c r="AM1091" i="1" s="1"/>
  <c r="AI1091" i="1"/>
  <c r="AN1091" i="1" s="1"/>
  <c r="AJ1091" i="1"/>
  <c r="AO1091" i="1" s="1"/>
  <c r="AF1092" i="1"/>
  <c r="AK1092" i="1" s="1"/>
  <c r="AG1092" i="1"/>
  <c r="AL1092" i="1" s="1"/>
  <c r="AH1092" i="1"/>
  <c r="AM1092" i="1" s="1"/>
  <c r="AI1092" i="1"/>
  <c r="AN1092" i="1" s="1"/>
  <c r="AJ1092" i="1"/>
  <c r="AO1092" i="1" s="1"/>
  <c r="AF1093" i="1"/>
  <c r="AK1093" i="1" s="1"/>
  <c r="AG1093" i="1"/>
  <c r="AL1093" i="1" s="1"/>
  <c r="AH1093" i="1"/>
  <c r="AM1093" i="1" s="1"/>
  <c r="AI1093" i="1"/>
  <c r="AN1093" i="1" s="1"/>
  <c r="AJ1093" i="1"/>
  <c r="AO1093" i="1" s="1"/>
  <c r="AF1094" i="1"/>
  <c r="AK1094" i="1" s="1"/>
  <c r="AG1094" i="1"/>
  <c r="AL1094" i="1" s="1"/>
  <c r="AH1094" i="1"/>
  <c r="AM1094" i="1" s="1"/>
  <c r="AI1094" i="1"/>
  <c r="AN1094" i="1" s="1"/>
  <c r="AJ1094" i="1"/>
  <c r="AO1094" i="1" s="1"/>
  <c r="AF1095" i="1"/>
  <c r="AK1095" i="1" s="1"/>
  <c r="AG1095" i="1"/>
  <c r="AL1095" i="1" s="1"/>
  <c r="AH1095" i="1"/>
  <c r="AM1095" i="1" s="1"/>
  <c r="AI1095" i="1"/>
  <c r="AN1095" i="1" s="1"/>
  <c r="AJ1095" i="1"/>
  <c r="AO1095" i="1" s="1"/>
  <c r="AF1096" i="1"/>
  <c r="AK1096" i="1" s="1"/>
  <c r="AG1096" i="1"/>
  <c r="AL1096" i="1" s="1"/>
  <c r="AH1096" i="1"/>
  <c r="AM1096" i="1" s="1"/>
  <c r="AI1096" i="1"/>
  <c r="AN1096" i="1" s="1"/>
  <c r="AJ1096" i="1"/>
  <c r="AO1096" i="1" s="1"/>
  <c r="AF1097" i="1"/>
  <c r="AK1097" i="1" s="1"/>
  <c r="AG1097" i="1"/>
  <c r="AL1097" i="1" s="1"/>
  <c r="AH1097" i="1"/>
  <c r="AM1097" i="1" s="1"/>
  <c r="AI1097" i="1"/>
  <c r="AN1097" i="1" s="1"/>
  <c r="AJ1097" i="1"/>
  <c r="AO1097" i="1" s="1"/>
  <c r="AF1098" i="1"/>
  <c r="AK1098" i="1" s="1"/>
  <c r="AG1098" i="1"/>
  <c r="AL1098" i="1" s="1"/>
  <c r="AH1098" i="1"/>
  <c r="AM1098" i="1" s="1"/>
  <c r="AI1098" i="1"/>
  <c r="AN1098" i="1"/>
  <c r="AJ1098" i="1"/>
  <c r="AO1098" i="1" s="1"/>
  <c r="AF1099" i="1"/>
  <c r="AK1099" i="1" s="1"/>
  <c r="AG1099" i="1"/>
  <c r="AL1099" i="1" s="1"/>
  <c r="AH1099" i="1"/>
  <c r="AM1099" i="1" s="1"/>
  <c r="AI1099" i="1"/>
  <c r="AN1099" i="1" s="1"/>
  <c r="AJ1099" i="1"/>
  <c r="AO1099" i="1" s="1"/>
  <c r="AF1100" i="1"/>
  <c r="AK1100" i="1" s="1"/>
  <c r="AG1100" i="1"/>
  <c r="AL1100" i="1" s="1"/>
  <c r="AH1100" i="1"/>
  <c r="AM1100" i="1" s="1"/>
  <c r="AI1100" i="1"/>
  <c r="AN1100" i="1" s="1"/>
  <c r="AJ1100" i="1"/>
  <c r="AO1100" i="1" s="1"/>
  <c r="AF1101" i="1"/>
  <c r="AK1101" i="1" s="1"/>
  <c r="AG1101" i="1"/>
  <c r="AL1101" i="1" s="1"/>
  <c r="AH1101" i="1"/>
  <c r="AM1101" i="1" s="1"/>
  <c r="AI1101" i="1"/>
  <c r="AN1101" i="1" s="1"/>
  <c r="AJ1101" i="1"/>
  <c r="AO1101" i="1" s="1"/>
  <c r="AF1102" i="1"/>
  <c r="AK1102" i="1" s="1"/>
  <c r="AG1102" i="1"/>
  <c r="AL1102" i="1" s="1"/>
  <c r="AH1102" i="1"/>
  <c r="AM1102" i="1" s="1"/>
  <c r="AI1102" i="1"/>
  <c r="AN1102" i="1" s="1"/>
  <c r="AJ1102" i="1"/>
  <c r="AO1102" i="1" s="1"/>
  <c r="AF1103" i="1"/>
  <c r="AK1103" i="1" s="1"/>
  <c r="AG1103" i="1"/>
  <c r="AL1103" i="1" s="1"/>
  <c r="AH1103" i="1"/>
  <c r="AM1103" i="1" s="1"/>
  <c r="AI1103" i="1"/>
  <c r="AN1103" i="1" s="1"/>
  <c r="AJ1103" i="1"/>
  <c r="AO1103" i="1" s="1"/>
  <c r="AF1104" i="1"/>
  <c r="AK1104" i="1" s="1"/>
  <c r="AG1104" i="1"/>
  <c r="AL1104" i="1" s="1"/>
  <c r="AH1104" i="1"/>
  <c r="AM1104" i="1" s="1"/>
  <c r="AI1104" i="1"/>
  <c r="AN1104" i="1" s="1"/>
  <c r="AJ1104" i="1"/>
  <c r="AO1104" i="1" s="1"/>
  <c r="AF1105" i="1"/>
  <c r="AK1105" i="1" s="1"/>
  <c r="AG1105" i="1"/>
  <c r="AL1105" i="1" s="1"/>
  <c r="AH1105" i="1"/>
  <c r="AM1105" i="1" s="1"/>
  <c r="AI1105" i="1"/>
  <c r="AN1105" i="1" s="1"/>
  <c r="AJ1105" i="1"/>
  <c r="AO1105" i="1" s="1"/>
  <c r="AF1106" i="1"/>
  <c r="AK1106" i="1" s="1"/>
  <c r="AG1106" i="1"/>
  <c r="AL1106" i="1" s="1"/>
  <c r="AH1106" i="1"/>
  <c r="AM1106" i="1" s="1"/>
  <c r="AI1106" i="1"/>
  <c r="AN1106" i="1" s="1"/>
  <c r="AJ1106" i="1"/>
  <c r="AO1106" i="1" s="1"/>
  <c r="AF1107" i="1"/>
  <c r="AK1107" i="1" s="1"/>
  <c r="AG1107" i="1"/>
  <c r="AL1107" i="1" s="1"/>
  <c r="AH1107" i="1"/>
  <c r="AM1107" i="1" s="1"/>
  <c r="AI1107" i="1"/>
  <c r="AN1107" i="1" s="1"/>
  <c r="AJ1107" i="1"/>
  <c r="AO1107" i="1" s="1"/>
  <c r="AF1108" i="1"/>
  <c r="AK1108" i="1" s="1"/>
  <c r="AG1108" i="1"/>
  <c r="AL1108" i="1" s="1"/>
  <c r="AH1108" i="1"/>
  <c r="AM1108" i="1" s="1"/>
  <c r="AI1108" i="1"/>
  <c r="AN1108" i="1" s="1"/>
  <c r="AJ1108" i="1"/>
  <c r="AO1108" i="1" s="1"/>
  <c r="AF1109" i="1"/>
  <c r="AK1109" i="1" s="1"/>
  <c r="AG1109" i="1"/>
  <c r="AL1109" i="1" s="1"/>
  <c r="AH1109" i="1"/>
  <c r="AM1109" i="1" s="1"/>
  <c r="AI1109" i="1"/>
  <c r="AN1109" i="1" s="1"/>
  <c r="AJ1109" i="1"/>
  <c r="AO1109" i="1" s="1"/>
  <c r="AF1110" i="1"/>
  <c r="AK1110" i="1" s="1"/>
  <c r="AG1110" i="1"/>
  <c r="AL1110" i="1" s="1"/>
  <c r="AH1110" i="1"/>
  <c r="AM1110" i="1" s="1"/>
  <c r="AI1110" i="1"/>
  <c r="AN1110" i="1" s="1"/>
  <c r="AJ1110" i="1"/>
  <c r="AO1110" i="1" s="1"/>
  <c r="AF1111" i="1"/>
  <c r="AK1111" i="1" s="1"/>
  <c r="AG1111" i="1"/>
  <c r="AL1111" i="1" s="1"/>
  <c r="AH1111" i="1"/>
  <c r="AM1111" i="1" s="1"/>
  <c r="AI1111" i="1"/>
  <c r="AN1111" i="1" s="1"/>
  <c r="AJ1111" i="1"/>
  <c r="AO1111" i="1" s="1"/>
  <c r="AF1112" i="1"/>
  <c r="AK1112" i="1" s="1"/>
  <c r="AG1112" i="1"/>
  <c r="AL1112" i="1" s="1"/>
  <c r="AH1112" i="1"/>
  <c r="AM1112" i="1" s="1"/>
  <c r="AI1112" i="1"/>
  <c r="AN1112" i="1" s="1"/>
  <c r="AJ1112" i="1"/>
  <c r="AO1112" i="1" s="1"/>
  <c r="AF1113" i="1"/>
  <c r="AK1113" i="1" s="1"/>
  <c r="AG1113" i="1"/>
  <c r="AL1113" i="1" s="1"/>
  <c r="AH1113" i="1"/>
  <c r="AM1113" i="1"/>
  <c r="AI1113" i="1"/>
  <c r="AN1113" i="1" s="1"/>
  <c r="AJ1113" i="1"/>
  <c r="AO1113" i="1" s="1"/>
  <c r="AF1114" i="1"/>
  <c r="AK1114" i="1" s="1"/>
  <c r="AG1114" i="1"/>
  <c r="AL1114" i="1" s="1"/>
  <c r="AH1114" i="1"/>
  <c r="AM1114" i="1" s="1"/>
  <c r="AI1114" i="1"/>
  <c r="AN1114" i="1" s="1"/>
  <c r="AJ1114" i="1"/>
  <c r="AO1114" i="1" s="1"/>
  <c r="AF1115" i="1"/>
  <c r="AK1115" i="1" s="1"/>
  <c r="AG1115" i="1"/>
  <c r="AL1115" i="1" s="1"/>
  <c r="AH1115" i="1"/>
  <c r="AM1115" i="1" s="1"/>
  <c r="AI1115" i="1"/>
  <c r="AN1115" i="1" s="1"/>
  <c r="AJ1115" i="1"/>
  <c r="AO1115" i="1" s="1"/>
  <c r="AF1116" i="1"/>
  <c r="AK1116" i="1" s="1"/>
  <c r="AG1116" i="1"/>
  <c r="AL1116" i="1" s="1"/>
  <c r="AH1116" i="1"/>
  <c r="AM1116" i="1" s="1"/>
  <c r="AI1116" i="1"/>
  <c r="AN1116" i="1" s="1"/>
  <c r="AJ1116" i="1"/>
  <c r="AO1116" i="1" s="1"/>
  <c r="AF1117" i="1"/>
  <c r="AK1117" i="1" s="1"/>
  <c r="AG1117" i="1"/>
  <c r="AL1117" i="1" s="1"/>
  <c r="AH1117" i="1"/>
  <c r="AM1117" i="1" s="1"/>
  <c r="AI1117" i="1"/>
  <c r="AN1117" i="1" s="1"/>
  <c r="AJ1117" i="1"/>
  <c r="AO1117" i="1" s="1"/>
  <c r="AF1118" i="1"/>
  <c r="AK1118" i="1" s="1"/>
  <c r="AG1118" i="1"/>
  <c r="AL1118" i="1" s="1"/>
  <c r="AH1118" i="1"/>
  <c r="AM1118" i="1" s="1"/>
  <c r="AI1118" i="1"/>
  <c r="AN1118" i="1" s="1"/>
  <c r="AJ1118" i="1"/>
  <c r="AO1118" i="1" s="1"/>
  <c r="AF1119" i="1"/>
  <c r="AK1119" i="1" s="1"/>
  <c r="AG1119" i="1"/>
  <c r="AL1119" i="1" s="1"/>
  <c r="AH1119" i="1"/>
  <c r="AM1119" i="1" s="1"/>
  <c r="AI1119" i="1"/>
  <c r="AN1119" i="1" s="1"/>
  <c r="AJ1119" i="1"/>
  <c r="AO1119" i="1" s="1"/>
  <c r="AF1120" i="1"/>
  <c r="AK1120" i="1" s="1"/>
  <c r="AG1120" i="1"/>
  <c r="AL1120" i="1" s="1"/>
  <c r="AH1120" i="1"/>
  <c r="AM1120" i="1" s="1"/>
  <c r="AI1120" i="1"/>
  <c r="AN1120" i="1" s="1"/>
  <c r="AJ1120" i="1"/>
  <c r="AO1120" i="1" s="1"/>
  <c r="AF1121" i="1"/>
  <c r="AK1121" i="1" s="1"/>
  <c r="AG1121" i="1"/>
  <c r="AL1121" i="1" s="1"/>
  <c r="AH1121" i="1"/>
  <c r="AM1121" i="1" s="1"/>
  <c r="AI1121" i="1"/>
  <c r="AN1121" i="1" s="1"/>
  <c r="AJ1121" i="1"/>
  <c r="AO1121" i="1" s="1"/>
  <c r="AF1122" i="1"/>
  <c r="AK1122" i="1" s="1"/>
  <c r="AG1122" i="1"/>
  <c r="AL1122" i="1" s="1"/>
  <c r="AH1122" i="1"/>
  <c r="AM1122" i="1" s="1"/>
  <c r="AI1122" i="1"/>
  <c r="AN1122" i="1" s="1"/>
  <c r="AJ1122" i="1"/>
  <c r="AO1122" i="1" s="1"/>
  <c r="AF1123" i="1"/>
  <c r="AK1123" i="1" s="1"/>
  <c r="AG1123" i="1"/>
  <c r="AL1123" i="1" s="1"/>
  <c r="AH1123" i="1"/>
  <c r="AM1123" i="1" s="1"/>
  <c r="AI1123" i="1"/>
  <c r="AN1123" i="1" s="1"/>
  <c r="AJ1123" i="1"/>
  <c r="AO1123" i="1" s="1"/>
  <c r="AF1124" i="1"/>
  <c r="AK1124" i="1" s="1"/>
  <c r="AG1124" i="1"/>
  <c r="AL1124" i="1" s="1"/>
  <c r="AH1124" i="1"/>
  <c r="AM1124" i="1" s="1"/>
  <c r="AI1124" i="1"/>
  <c r="AN1124" i="1" s="1"/>
  <c r="AJ1124" i="1"/>
  <c r="AO1124" i="1" s="1"/>
  <c r="AF1125" i="1"/>
  <c r="AK1125" i="1" s="1"/>
  <c r="AG1125" i="1"/>
  <c r="AL1125" i="1" s="1"/>
  <c r="AH1125" i="1"/>
  <c r="AM1125" i="1" s="1"/>
  <c r="AI1125" i="1"/>
  <c r="AN1125" i="1" s="1"/>
  <c r="AJ1125" i="1"/>
  <c r="AO1125" i="1" s="1"/>
  <c r="AF1126" i="1"/>
  <c r="AK1126" i="1" s="1"/>
  <c r="AG1126" i="1"/>
  <c r="AL1126" i="1" s="1"/>
  <c r="AH1126" i="1"/>
  <c r="AM1126" i="1" s="1"/>
  <c r="AI1126" i="1"/>
  <c r="AN1126" i="1" s="1"/>
  <c r="AJ1126" i="1"/>
  <c r="AO1126" i="1" s="1"/>
  <c r="AF1127" i="1"/>
  <c r="AK1127" i="1" s="1"/>
  <c r="AG1127" i="1"/>
  <c r="AL1127" i="1" s="1"/>
  <c r="AH1127" i="1"/>
  <c r="AM1127" i="1" s="1"/>
  <c r="AI1127" i="1"/>
  <c r="AN1127" i="1" s="1"/>
  <c r="AJ1127" i="1"/>
  <c r="AO1127" i="1" s="1"/>
  <c r="AF1128" i="1"/>
  <c r="AK1128" i="1" s="1"/>
  <c r="AG1128" i="1"/>
  <c r="AL1128" i="1" s="1"/>
  <c r="AH1128" i="1"/>
  <c r="AM1128" i="1" s="1"/>
  <c r="AI1128" i="1"/>
  <c r="AN1128" i="1" s="1"/>
  <c r="AJ1128" i="1"/>
  <c r="AO1128" i="1" s="1"/>
  <c r="AF1129" i="1"/>
  <c r="AK1129" i="1" s="1"/>
  <c r="AG1129" i="1"/>
  <c r="AL1129" i="1" s="1"/>
  <c r="AH1129" i="1"/>
  <c r="AM1129" i="1"/>
  <c r="AI1129" i="1"/>
  <c r="AN1129" i="1" s="1"/>
  <c r="AJ1129" i="1"/>
  <c r="AO1129" i="1" s="1"/>
  <c r="AF1130" i="1"/>
  <c r="AK1130" i="1" s="1"/>
  <c r="AG1130" i="1"/>
  <c r="AL1130" i="1" s="1"/>
  <c r="AH1130" i="1"/>
  <c r="AM1130" i="1" s="1"/>
  <c r="AI1130" i="1"/>
  <c r="AN1130" i="1" s="1"/>
  <c r="AJ1130" i="1"/>
  <c r="AO1130" i="1" s="1"/>
  <c r="AF1131" i="1"/>
  <c r="AK1131" i="1" s="1"/>
  <c r="AG1131" i="1"/>
  <c r="AL1131" i="1" s="1"/>
  <c r="AH1131" i="1"/>
  <c r="AM1131" i="1" s="1"/>
  <c r="AI1131" i="1"/>
  <c r="AN1131" i="1" s="1"/>
  <c r="AJ1131" i="1"/>
  <c r="AO1131" i="1" s="1"/>
  <c r="AF1132" i="1"/>
  <c r="AK1132" i="1" s="1"/>
  <c r="AG1132" i="1"/>
  <c r="AL1132" i="1" s="1"/>
  <c r="AH1132" i="1"/>
  <c r="AM1132" i="1" s="1"/>
  <c r="AI1132" i="1"/>
  <c r="AN1132" i="1" s="1"/>
  <c r="AJ1132" i="1"/>
  <c r="AO1132" i="1" s="1"/>
  <c r="AF1133" i="1"/>
  <c r="AK1133" i="1" s="1"/>
  <c r="AG1133" i="1"/>
  <c r="AL1133" i="1" s="1"/>
  <c r="AH1133" i="1"/>
  <c r="AM1133" i="1" s="1"/>
  <c r="AI1133" i="1"/>
  <c r="AN1133" i="1" s="1"/>
  <c r="AJ1133" i="1"/>
  <c r="AO1133" i="1" s="1"/>
  <c r="AF1134" i="1"/>
  <c r="AK1134" i="1" s="1"/>
  <c r="AG1134" i="1"/>
  <c r="AL1134" i="1" s="1"/>
  <c r="AH1134" i="1"/>
  <c r="AM1134" i="1" s="1"/>
  <c r="AI1134" i="1"/>
  <c r="AN1134" i="1" s="1"/>
  <c r="AJ1134" i="1"/>
  <c r="AO1134" i="1" s="1"/>
  <c r="AF1135" i="1"/>
  <c r="AK1135" i="1" s="1"/>
  <c r="AG1135" i="1"/>
  <c r="AL1135" i="1" s="1"/>
  <c r="AH1135" i="1"/>
  <c r="AM1135" i="1" s="1"/>
  <c r="AI1135" i="1"/>
  <c r="AN1135" i="1" s="1"/>
  <c r="AJ1135" i="1"/>
  <c r="AO1135" i="1" s="1"/>
  <c r="AF1136" i="1"/>
  <c r="AK1136" i="1" s="1"/>
  <c r="AG1136" i="1"/>
  <c r="AL1136" i="1" s="1"/>
  <c r="AH1136" i="1"/>
  <c r="AM1136" i="1" s="1"/>
  <c r="AI1136" i="1"/>
  <c r="AN1136" i="1" s="1"/>
  <c r="AJ1136" i="1"/>
  <c r="AO1136" i="1" s="1"/>
  <c r="AF1137" i="1"/>
  <c r="AK1137" i="1" s="1"/>
  <c r="AG1137" i="1"/>
  <c r="AL1137" i="1" s="1"/>
  <c r="AH1137" i="1"/>
  <c r="AM1137" i="1" s="1"/>
  <c r="AI1137" i="1"/>
  <c r="AN1137" i="1" s="1"/>
  <c r="AJ1137" i="1"/>
  <c r="AO1137" i="1"/>
  <c r="AF1138" i="1"/>
  <c r="AK1138" i="1" s="1"/>
  <c r="AG1138" i="1"/>
  <c r="AL1138" i="1" s="1"/>
  <c r="AH1138" i="1"/>
  <c r="AM1138" i="1" s="1"/>
  <c r="AI1138" i="1"/>
  <c r="AN1138" i="1" s="1"/>
  <c r="AJ1138" i="1"/>
  <c r="AO1138" i="1" s="1"/>
  <c r="AF1139" i="1"/>
  <c r="AK1139" i="1" s="1"/>
  <c r="AG1139" i="1"/>
  <c r="AL1139" i="1" s="1"/>
  <c r="AH1139" i="1"/>
  <c r="AM1139" i="1" s="1"/>
  <c r="AI1139" i="1"/>
  <c r="AN1139" i="1" s="1"/>
  <c r="AJ1139" i="1"/>
  <c r="AO1139" i="1" s="1"/>
  <c r="AF1140" i="1"/>
  <c r="AK1140" i="1" s="1"/>
  <c r="AG1140" i="1"/>
  <c r="AL1140" i="1" s="1"/>
  <c r="AH1140" i="1"/>
  <c r="AM1140" i="1" s="1"/>
  <c r="AI1140" i="1"/>
  <c r="AN1140" i="1" s="1"/>
  <c r="AJ1140" i="1"/>
  <c r="AO1140" i="1" s="1"/>
  <c r="AF1141" i="1"/>
  <c r="AK1141" i="1" s="1"/>
  <c r="AG1141" i="1"/>
  <c r="AL1141" i="1" s="1"/>
  <c r="AH1141" i="1"/>
  <c r="AM1141" i="1" s="1"/>
  <c r="AI1141" i="1"/>
  <c r="AN1141" i="1" s="1"/>
  <c r="AJ1141" i="1"/>
  <c r="AO1141" i="1" s="1"/>
  <c r="AF1142" i="1"/>
  <c r="AK1142" i="1" s="1"/>
  <c r="AG1142" i="1"/>
  <c r="AL1142" i="1" s="1"/>
  <c r="AH1142" i="1"/>
  <c r="AM1142" i="1" s="1"/>
  <c r="AI1142" i="1"/>
  <c r="AN1142" i="1" s="1"/>
  <c r="AJ1142" i="1"/>
  <c r="AO1142" i="1" s="1"/>
  <c r="AF1143" i="1"/>
  <c r="AK1143" i="1" s="1"/>
  <c r="AG1143" i="1"/>
  <c r="AL1143" i="1" s="1"/>
  <c r="AH1143" i="1"/>
  <c r="AM1143" i="1"/>
  <c r="AI1143" i="1"/>
  <c r="AN1143" i="1" s="1"/>
  <c r="AJ1143" i="1"/>
  <c r="AO1143" i="1" s="1"/>
  <c r="AF1144" i="1"/>
  <c r="AK1144" i="1" s="1"/>
  <c r="AG1144" i="1"/>
  <c r="AL1144" i="1" s="1"/>
  <c r="AH1144" i="1"/>
  <c r="AM1144" i="1" s="1"/>
  <c r="AI1144" i="1"/>
  <c r="AN1144" i="1" s="1"/>
  <c r="AJ1144" i="1"/>
  <c r="AO1144" i="1" s="1"/>
  <c r="AF1145" i="1"/>
  <c r="AK1145" i="1" s="1"/>
  <c r="AG1145" i="1"/>
  <c r="AL1145" i="1" s="1"/>
  <c r="AH1145" i="1"/>
  <c r="AM1145" i="1" s="1"/>
  <c r="AI1145" i="1"/>
  <c r="AN1145" i="1" s="1"/>
  <c r="AJ1145" i="1"/>
  <c r="AO1145" i="1" s="1"/>
  <c r="AF1146" i="1"/>
  <c r="AK1146" i="1" s="1"/>
  <c r="AG1146" i="1"/>
  <c r="AL1146" i="1" s="1"/>
  <c r="AH1146" i="1"/>
  <c r="AM1146" i="1" s="1"/>
  <c r="AI1146" i="1"/>
  <c r="AN1146" i="1" s="1"/>
  <c r="AJ1146" i="1"/>
  <c r="AO1146" i="1" s="1"/>
  <c r="AF1147" i="1"/>
  <c r="AK1147" i="1" s="1"/>
  <c r="AG1147" i="1"/>
  <c r="AL1147" i="1" s="1"/>
  <c r="AH1147" i="1"/>
  <c r="AM1147" i="1" s="1"/>
  <c r="AI1147" i="1"/>
  <c r="AN1147" i="1" s="1"/>
  <c r="AJ1147" i="1"/>
  <c r="AO1147" i="1" s="1"/>
  <c r="AF1148" i="1"/>
  <c r="AK1148" i="1" s="1"/>
  <c r="AG1148" i="1"/>
  <c r="AL1148" i="1" s="1"/>
  <c r="AH1148" i="1"/>
  <c r="AM1148" i="1" s="1"/>
  <c r="AI1148" i="1"/>
  <c r="AN1148" i="1" s="1"/>
  <c r="AJ1148" i="1"/>
  <c r="AO1148" i="1" s="1"/>
  <c r="AF1149" i="1"/>
  <c r="AK1149" i="1" s="1"/>
  <c r="AG1149" i="1"/>
  <c r="AL1149" i="1" s="1"/>
  <c r="AH1149" i="1"/>
  <c r="AM1149" i="1" s="1"/>
  <c r="AI1149" i="1"/>
  <c r="AN1149" i="1" s="1"/>
  <c r="AJ1149" i="1"/>
  <c r="AO1149" i="1" s="1"/>
  <c r="AF1150" i="1"/>
  <c r="AK1150" i="1" s="1"/>
  <c r="AG1150" i="1"/>
  <c r="AL1150" i="1" s="1"/>
  <c r="AH1150" i="1"/>
  <c r="AM1150" i="1" s="1"/>
  <c r="AI1150" i="1"/>
  <c r="AN1150" i="1" s="1"/>
  <c r="AJ1150" i="1"/>
  <c r="AO1150" i="1" s="1"/>
  <c r="AF1151" i="1"/>
  <c r="AK1151" i="1" s="1"/>
  <c r="AG1151" i="1"/>
  <c r="AL1151" i="1" s="1"/>
  <c r="AH1151" i="1"/>
  <c r="AM1151" i="1" s="1"/>
  <c r="AI1151" i="1"/>
  <c r="AN1151" i="1" s="1"/>
  <c r="AJ1151" i="1"/>
  <c r="AO1151" i="1" s="1"/>
  <c r="AF1152" i="1"/>
  <c r="AK1152" i="1" s="1"/>
  <c r="AG1152" i="1"/>
  <c r="AL1152" i="1" s="1"/>
  <c r="AH1152" i="1"/>
  <c r="AM1152" i="1" s="1"/>
  <c r="AI1152" i="1"/>
  <c r="AN1152" i="1" s="1"/>
  <c r="AJ1152" i="1"/>
  <c r="AO1152" i="1" s="1"/>
  <c r="AF1153" i="1"/>
  <c r="AK1153" i="1" s="1"/>
  <c r="AG1153" i="1"/>
  <c r="AL1153" i="1" s="1"/>
  <c r="AH1153" i="1"/>
  <c r="AM1153" i="1" s="1"/>
  <c r="AI1153" i="1"/>
  <c r="AN1153" i="1" s="1"/>
  <c r="AJ1153" i="1"/>
  <c r="AO1153" i="1" s="1"/>
  <c r="AF1154" i="1"/>
  <c r="AK1154" i="1" s="1"/>
  <c r="AG1154" i="1"/>
  <c r="AL1154" i="1" s="1"/>
  <c r="AH1154" i="1"/>
  <c r="AM1154" i="1" s="1"/>
  <c r="AI1154" i="1"/>
  <c r="AN1154" i="1" s="1"/>
  <c r="AJ1154" i="1"/>
  <c r="AO1154" i="1" s="1"/>
  <c r="AF1155" i="1"/>
  <c r="AK1155" i="1" s="1"/>
  <c r="AG1155" i="1"/>
  <c r="AL1155" i="1" s="1"/>
  <c r="AH1155" i="1"/>
  <c r="AM1155" i="1" s="1"/>
  <c r="AI1155" i="1"/>
  <c r="AN1155" i="1" s="1"/>
  <c r="AJ1155" i="1"/>
  <c r="AO1155" i="1" s="1"/>
  <c r="AF1156" i="1"/>
  <c r="AK1156" i="1" s="1"/>
  <c r="AG1156" i="1"/>
  <c r="AL1156" i="1" s="1"/>
  <c r="AH1156" i="1"/>
  <c r="AM1156" i="1" s="1"/>
  <c r="AI1156" i="1"/>
  <c r="AN1156" i="1" s="1"/>
  <c r="AJ1156" i="1"/>
  <c r="AO1156" i="1" s="1"/>
  <c r="AF1157" i="1"/>
  <c r="AK1157" i="1" s="1"/>
  <c r="AG1157" i="1"/>
  <c r="AL1157" i="1" s="1"/>
  <c r="AH1157" i="1"/>
  <c r="AM1157" i="1" s="1"/>
  <c r="AI1157" i="1"/>
  <c r="AN1157" i="1" s="1"/>
  <c r="AJ1157" i="1"/>
  <c r="AO1157" i="1" s="1"/>
  <c r="AF1158" i="1"/>
  <c r="AK1158" i="1" s="1"/>
  <c r="AG1158" i="1"/>
  <c r="AL1158" i="1" s="1"/>
  <c r="AH1158" i="1"/>
  <c r="AM1158" i="1" s="1"/>
  <c r="AI1158" i="1"/>
  <c r="AN1158" i="1" s="1"/>
  <c r="AJ1158" i="1"/>
  <c r="AO1158" i="1" s="1"/>
  <c r="AF1159" i="1"/>
  <c r="AK1159" i="1" s="1"/>
  <c r="AG1159" i="1"/>
  <c r="AL1159" i="1" s="1"/>
  <c r="AH1159" i="1"/>
  <c r="AM1159" i="1" s="1"/>
  <c r="AI1159" i="1"/>
  <c r="AN1159" i="1" s="1"/>
  <c r="AJ1159" i="1"/>
  <c r="AO1159" i="1" s="1"/>
  <c r="AF1160" i="1"/>
  <c r="AK1160" i="1" s="1"/>
  <c r="AG1160" i="1"/>
  <c r="AL1160" i="1" s="1"/>
  <c r="AH1160" i="1"/>
  <c r="AM1160" i="1" s="1"/>
  <c r="AI1160" i="1"/>
  <c r="AN1160" i="1" s="1"/>
  <c r="AJ1160" i="1"/>
  <c r="AO1160" i="1" s="1"/>
  <c r="AF1161" i="1"/>
  <c r="AK1161" i="1" s="1"/>
  <c r="AG1161" i="1"/>
  <c r="AL1161" i="1" s="1"/>
  <c r="AH1161" i="1"/>
  <c r="AM1161" i="1" s="1"/>
  <c r="AI1161" i="1"/>
  <c r="AN1161" i="1" s="1"/>
  <c r="AJ1161" i="1"/>
  <c r="AO1161" i="1" s="1"/>
  <c r="AF1162" i="1"/>
  <c r="AK1162" i="1" s="1"/>
  <c r="AG1162" i="1"/>
  <c r="AL1162" i="1" s="1"/>
  <c r="AH1162" i="1"/>
  <c r="AM1162" i="1" s="1"/>
  <c r="AI1162" i="1"/>
  <c r="AN1162" i="1" s="1"/>
  <c r="AJ1162" i="1"/>
  <c r="AO1162" i="1" s="1"/>
  <c r="AF1163" i="1"/>
  <c r="AK1163" i="1" s="1"/>
  <c r="AG1163" i="1"/>
  <c r="AL1163" i="1" s="1"/>
  <c r="AH1163" i="1"/>
  <c r="AM1163" i="1" s="1"/>
  <c r="AI1163" i="1"/>
  <c r="AN1163" i="1" s="1"/>
  <c r="AJ1163" i="1"/>
  <c r="AO1163" i="1" s="1"/>
  <c r="AF1164" i="1"/>
  <c r="AK1164" i="1" s="1"/>
  <c r="AG1164" i="1"/>
  <c r="AL1164" i="1" s="1"/>
  <c r="AH1164" i="1"/>
  <c r="AM1164" i="1" s="1"/>
  <c r="AI1164" i="1"/>
  <c r="AN1164" i="1" s="1"/>
  <c r="AJ1164" i="1"/>
  <c r="AO1164" i="1" s="1"/>
  <c r="AF1165" i="1"/>
  <c r="AK1165" i="1" s="1"/>
  <c r="AG1165" i="1"/>
  <c r="AL1165" i="1" s="1"/>
  <c r="AH1165" i="1"/>
  <c r="AM1165" i="1" s="1"/>
  <c r="AI1165" i="1"/>
  <c r="AN1165" i="1" s="1"/>
  <c r="AJ1165" i="1"/>
  <c r="AO1165" i="1" s="1"/>
  <c r="AF1166" i="1"/>
  <c r="AK1166" i="1" s="1"/>
  <c r="AG1166" i="1"/>
  <c r="AL1166" i="1" s="1"/>
  <c r="AH1166" i="1"/>
  <c r="AM1166" i="1" s="1"/>
  <c r="AI1166" i="1"/>
  <c r="AN1166" i="1" s="1"/>
  <c r="AJ1166" i="1"/>
  <c r="AO1166" i="1" s="1"/>
  <c r="AF1167" i="1"/>
  <c r="AK1167" i="1" s="1"/>
  <c r="AG1167" i="1"/>
  <c r="AL1167" i="1" s="1"/>
  <c r="AH1167" i="1"/>
  <c r="AM1167" i="1" s="1"/>
  <c r="AI1167" i="1"/>
  <c r="AN1167" i="1" s="1"/>
  <c r="AJ1167" i="1"/>
  <c r="AO1167" i="1" s="1"/>
  <c r="AF1168" i="1"/>
  <c r="AK1168" i="1" s="1"/>
  <c r="AG1168" i="1"/>
  <c r="AL1168" i="1" s="1"/>
  <c r="AH1168" i="1"/>
  <c r="AM1168" i="1" s="1"/>
  <c r="AI1168" i="1"/>
  <c r="AN1168" i="1" s="1"/>
  <c r="AJ1168" i="1"/>
  <c r="AO1168" i="1" s="1"/>
  <c r="AF1169" i="1"/>
  <c r="AK1169" i="1" s="1"/>
  <c r="AG1169" i="1"/>
  <c r="AL1169" i="1" s="1"/>
  <c r="AH1169" i="1"/>
  <c r="AM1169" i="1" s="1"/>
  <c r="AI1169" i="1"/>
  <c r="AN1169" i="1" s="1"/>
  <c r="AJ1169" i="1"/>
  <c r="AO1169" i="1" s="1"/>
  <c r="AF1170" i="1"/>
  <c r="AK1170" i="1" s="1"/>
  <c r="AG1170" i="1"/>
  <c r="AL1170" i="1" s="1"/>
  <c r="AH1170" i="1"/>
  <c r="AM1170" i="1" s="1"/>
  <c r="AI1170" i="1"/>
  <c r="AN1170" i="1" s="1"/>
  <c r="AJ1170" i="1"/>
  <c r="AO1170" i="1" s="1"/>
  <c r="AF1171" i="1"/>
  <c r="AK1171" i="1" s="1"/>
  <c r="AG1171" i="1"/>
  <c r="AL1171" i="1" s="1"/>
  <c r="AH1171" i="1"/>
  <c r="AM1171" i="1" s="1"/>
  <c r="AI1171" i="1"/>
  <c r="AN1171" i="1" s="1"/>
  <c r="AJ1171" i="1"/>
  <c r="AO1171" i="1" s="1"/>
  <c r="AF1172" i="1"/>
  <c r="AK1172" i="1" s="1"/>
  <c r="AG1172" i="1"/>
  <c r="AL1172" i="1" s="1"/>
  <c r="AH1172" i="1"/>
  <c r="AM1172" i="1" s="1"/>
  <c r="AI1172" i="1"/>
  <c r="AN1172" i="1" s="1"/>
  <c r="AJ1172" i="1"/>
  <c r="AO1172" i="1" s="1"/>
  <c r="AF1173" i="1"/>
  <c r="AK1173" i="1" s="1"/>
  <c r="AG1173" i="1"/>
  <c r="AL1173" i="1" s="1"/>
  <c r="AH1173" i="1"/>
  <c r="AM1173" i="1" s="1"/>
  <c r="AI1173" i="1"/>
  <c r="AN1173" i="1" s="1"/>
  <c r="AJ1173" i="1"/>
  <c r="AO1173" i="1" s="1"/>
  <c r="AF1174" i="1"/>
  <c r="AK1174" i="1" s="1"/>
  <c r="AG1174" i="1"/>
  <c r="AL1174" i="1" s="1"/>
  <c r="AH1174" i="1"/>
  <c r="AM1174" i="1" s="1"/>
  <c r="AI1174" i="1"/>
  <c r="AN1174" i="1" s="1"/>
  <c r="AJ1174" i="1"/>
  <c r="AO1174" i="1" s="1"/>
  <c r="AF1175" i="1"/>
  <c r="AK1175" i="1" s="1"/>
  <c r="AG1175" i="1"/>
  <c r="AL1175" i="1" s="1"/>
  <c r="AH1175" i="1"/>
  <c r="AM1175" i="1" s="1"/>
  <c r="AI1175" i="1"/>
  <c r="AN1175" i="1" s="1"/>
  <c r="AJ1175" i="1"/>
  <c r="AO1175" i="1" s="1"/>
  <c r="AF1176" i="1"/>
  <c r="AK1176" i="1" s="1"/>
  <c r="AG1176" i="1"/>
  <c r="AL1176" i="1" s="1"/>
  <c r="AH1176" i="1"/>
  <c r="AM1176" i="1" s="1"/>
  <c r="AI1176" i="1"/>
  <c r="AN1176" i="1" s="1"/>
  <c r="AJ1176" i="1"/>
  <c r="AO1176" i="1" s="1"/>
  <c r="AF1177" i="1"/>
  <c r="AK1177" i="1" s="1"/>
  <c r="AG1177" i="1"/>
  <c r="AL1177" i="1" s="1"/>
  <c r="AH1177" i="1"/>
  <c r="AM1177" i="1" s="1"/>
  <c r="AI1177" i="1"/>
  <c r="AN1177" i="1" s="1"/>
  <c r="AJ1177" i="1"/>
  <c r="AO1177" i="1" s="1"/>
  <c r="AF1178" i="1"/>
  <c r="AK1178" i="1" s="1"/>
  <c r="AG1178" i="1"/>
  <c r="AL1178" i="1" s="1"/>
  <c r="AH1178" i="1"/>
  <c r="AM1178" i="1" s="1"/>
  <c r="AI1178" i="1"/>
  <c r="AN1178" i="1" s="1"/>
  <c r="AJ1178" i="1"/>
  <c r="AO1178" i="1" s="1"/>
  <c r="AF1179" i="1"/>
  <c r="AK1179" i="1" s="1"/>
  <c r="AG1179" i="1"/>
  <c r="AL1179" i="1" s="1"/>
  <c r="AH1179" i="1"/>
  <c r="AM1179" i="1" s="1"/>
  <c r="AI1179" i="1"/>
  <c r="AN1179" i="1" s="1"/>
  <c r="AJ1179" i="1"/>
  <c r="AO1179" i="1" s="1"/>
  <c r="AF1180" i="1"/>
  <c r="AK1180" i="1" s="1"/>
  <c r="AG1180" i="1"/>
  <c r="AL1180" i="1" s="1"/>
  <c r="AH1180" i="1"/>
  <c r="AM1180" i="1" s="1"/>
  <c r="AI1180" i="1"/>
  <c r="AN1180" i="1" s="1"/>
  <c r="AJ1180" i="1"/>
  <c r="AO1180" i="1" s="1"/>
  <c r="AF1181" i="1"/>
  <c r="AK1181" i="1" s="1"/>
  <c r="AG1181" i="1"/>
  <c r="AL1181" i="1" s="1"/>
  <c r="AH1181" i="1"/>
  <c r="AM1181" i="1" s="1"/>
  <c r="AI1181" i="1"/>
  <c r="AN1181" i="1" s="1"/>
  <c r="AJ1181" i="1"/>
  <c r="AO1181" i="1" s="1"/>
  <c r="AF1182" i="1"/>
  <c r="AK1182" i="1" s="1"/>
  <c r="AG1182" i="1"/>
  <c r="AL1182" i="1" s="1"/>
  <c r="AH1182" i="1"/>
  <c r="AM1182" i="1" s="1"/>
  <c r="AI1182" i="1"/>
  <c r="AN1182" i="1" s="1"/>
  <c r="AJ1182" i="1"/>
  <c r="AO1182" i="1" s="1"/>
  <c r="AF1183" i="1"/>
  <c r="AK1183" i="1" s="1"/>
  <c r="AG1183" i="1"/>
  <c r="AL1183" i="1" s="1"/>
  <c r="AH1183" i="1"/>
  <c r="AM1183" i="1" s="1"/>
  <c r="AI1183" i="1"/>
  <c r="AN1183" i="1" s="1"/>
  <c r="AJ1183" i="1"/>
  <c r="AO1183" i="1" s="1"/>
  <c r="AF1184" i="1"/>
  <c r="AK1184" i="1" s="1"/>
  <c r="AG1184" i="1"/>
  <c r="AL1184" i="1" s="1"/>
  <c r="AH1184" i="1"/>
  <c r="AM1184" i="1" s="1"/>
  <c r="AI1184" i="1"/>
  <c r="AN1184" i="1" s="1"/>
  <c r="AJ1184" i="1"/>
  <c r="AO1184" i="1" s="1"/>
  <c r="AF1185" i="1"/>
  <c r="AK1185" i="1" s="1"/>
  <c r="AG1185" i="1"/>
  <c r="AL1185" i="1" s="1"/>
  <c r="AH1185" i="1"/>
  <c r="AM1185" i="1" s="1"/>
  <c r="AI1185" i="1"/>
  <c r="AN1185" i="1" s="1"/>
  <c r="AJ1185" i="1"/>
  <c r="AO1185" i="1" s="1"/>
  <c r="AF1186" i="1"/>
  <c r="AK1186" i="1" s="1"/>
  <c r="AG1186" i="1"/>
  <c r="AL1186" i="1" s="1"/>
  <c r="AH1186" i="1"/>
  <c r="AM1186" i="1" s="1"/>
  <c r="AI1186" i="1"/>
  <c r="AN1186" i="1" s="1"/>
  <c r="AJ1186" i="1"/>
  <c r="AO1186" i="1" s="1"/>
  <c r="AF1187" i="1"/>
  <c r="AK1187" i="1" s="1"/>
  <c r="AG1187" i="1"/>
  <c r="AL1187" i="1" s="1"/>
  <c r="AH1187" i="1"/>
  <c r="AM1187" i="1" s="1"/>
  <c r="AI1187" i="1"/>
  <c r="AN1187" i="1" s="1"/>
  <c r="AJ1187" i="1"/>
  <c r="AO1187" i="1" s="1"/>
  <c r="AF1188" i="1"/>
  <c r="AK1188" i="1" s="1"/>
  <c r="AG1188" i="1"/>
  <c r="AL1188" i="1" s="1"/>
  <c r="AH1188" i="1"/>
  <c r="AM1188" i="1" s="1"/>
  <c r="AI1188" i="1"/>
  <c r="AN1188" i="1" s="1"/>
  <c r="AJ1188" i="1"/>
  <c r="AO1188" i="1" s="1"/>
  <c r="AF1189" i="1"/>
  <c r="AK1189" i="1" s="1"/>
  <c r="AG1189" i="1"/>
  <c r="AL1189" i="1" s="1"/>
  <c r="AH1189" i="1"/>
  <c r="AM1189" i="1" s="1"/>
  <c r="AI1189" i="1"/>
  <c r="AN1189" i="1" s="1"/>
  <c r="AJ1189" i="1"/>
  <c r="AO1189" i="1" s="1"/>
  <c r="AF1190" i="1"/>
  <c r="AK1190" i="1" s="1"/>
  <c r="AG1190" i="1"/>
  <c r="AL1190" i="1" s="1"/>
  <c r="AH1190" i="1"/>
  <c r="AM1190" i="1" s="1"/>
  <c r="AI1190" i="1"/>
  <c r="AN1190" i="1" s="1"/>
  <c r="AJ1190" i="1"/>
  <c r="AO1190" i="1" s="1"/>
  <c r="AF1191" i="1"/>
  <c r="AK1191" i="1" s="1"/>
  <c r="AG1191" i="1"/>
  <c r="AL1191" i="1" s="1"/>
  <c r="AH1191" i="1"/>
  <c r="AM1191" i="1" s="1"/>
  <c r="AI1191" i="1"/>
  <c r="AN1191" i="1" s="1"/>
  <c r="AJ1191" i="1"/>
  <c r="AO1191" i="1" s="1"/>
  <c r="AF1192" i="1"/>
  <c r="AK1192" i="1" s="1"/>
  <c r="AG1192" i="1"/>
  <c r="AL1192" i="1" s="1"/>
  <c r="AH1192" i="1"/>
  <c r="AM1192" i="1" s="1"/>
  <c r="AI1192" i="1"/>
  <c r="AN1192" i="1" s="1"/>
  <c r="AJ1192" i="1"/>
  <c r="AO1192" i="1" s="1"/>
  <c r="AF1193" i="1"/>
  <c r="AK1193" i="1" s="1"/>
  <c r="AG1193" i="1"/>
  <c r="AL1193" i="1" s="1"/>
  <c r="AH1193" i="1"/>
  <c r="AM1193" i="1" s="1"/>
  <c r="AI1193" i="1"/>
  <c r="AN1193" i="1" s="1"/>
  <c r="AJ1193" i="1"/>
  <c r="AO1193" i="1" s="1"/>
  <c r="AF1194" i="1"/>
  <c r="AK1194" i="1" s="1"/>
  <c r="AG1194" i="1"/>
  <c r="AL1194" i="1" s="1"/>
  <c r="AH1194" i="1"/>
  <c r="AM1194" i="1" s="1"/>
  <c r="AI1194" i="1"/>
  <c r="AN1194" i="1" s="1"/>
  <c r="AJ1194" i="1"/>
  <c r="AO1194" i="1" s="1"/>
  <c r="AF1195" i="1"/>
  <c r="AK1195" i="1" s="1"/>
  <c r="AG1195" i="1"/>
  <c r="AL1195" i="1" s="1"/>
  <c r="AH1195" i="1"/>
  <c r="AM1195" i="1" s="1"/>
  <c r="AI1195" i="1"/>
  <c r="AN1195" i="1" s="1"/>
  <c r="AJ1195" i="1"/>
  <c r="AO1195" i="1" s="1"/>
  <c r="AF1196" i="1"/>
  <c r="AK1196" i="1" s="1"/>
  <c r="AG1196" i="1"/>
  <c r="AL1196" i="1" s="1"/>
  <c r="AH1196" i="1"/>
  <c r="AM1196" i="1" s="1"/>
  <c r="AI1196" i="1"/>
  <c r="AN1196" i="1" s="1"/>
  <c r="AJ1196" i="1"/>
  <c r="AO1196" i="1" s="1"/>
  <c r="AF1197" i="1"/>
  <c r="AK1197" i="1" s="1"/>
  <c r="AG1197" i="1"/>
  <c r="AL1197" i="1" s="1"/>
  <c r="AH1197" i="1"/>
  <c r="AM1197" i="1" s="1"/>
  <c r="AI1197" i="1"/>
  <c r="AN1197" i="1" s="1"/>
  <c r="AJ1197" i="1"/>
  <c r="AO1197" i="1" s="1"/>
  <c r="AF1198" i="1"/>
  <c r="AK1198" i="1" s="1"/>
  <c r="AG1198" i="1"/>
  <c r="AL1198" i="1" s="1"/>
  <c r="AH1198" i="1"/>
  <c r="AM1198" i="1" s="1"/>
  <c r="AI1198" i="1"/>
  <c r="AN1198" i="1" s="1"/>
  <c r="AJ1198" i="1"/>
  <c r="AO1198" i="1" s="1"/>
  <c r="AF1199" i="1"/>
  <c r="AK1199" i="1" s="1"/>
  <c r="AG1199" i="1"/>
  <c r="AL1199" i="1" s="1"/>
  <c r="AH1199" i="1"/>
  <c r="AM1199" i="1" s="1"/>
  <c r="AI1199" i="1"/>
  <c r="AN1199" i="1" s="1"/>
  <c r="AJ1199" i="1"/>
  <c r="AO1199" i="1" s="1"/>
  <c r="AF1200" i="1"/>
  <c r="AK1200" i="1" s="1"/>
  <c r="AG1200" i="1"/>
  <c r="AL1200" i="1" s="1"/>
  <c r="AH1200" i="1"/>
  <c r="AM1200" i="1" s="1"/>
  <c r="AI1200" i="1"/>
  <c r="AN1200" i="1" s="1"/>
  <c r="AJ1200" i="1"/>
  <c r="AO1200" i="1" s="1"/>
  <c r="AF1201" i="1"/>
  <c r="AK1201" i="1" s="1"/>
  <c r="AG1201" i="1"/>
  <c r="AL1201" i="1" s="1"/>
  <c r="AH1201" i="1"/>
  <c r="AM1201" i="1" s="1"/>
  <c r="AI1201" i="1"/>
  <c r="AN1201" i="1" s="1"/>
  <c r="AJ1201" i="1"/>
  <c r="AO1201" i="1" s="1"/>
  <c r="AF1202" i="1"/>
  <c r="AK1202" i="1" s="1"/>
  <c r="AG1202" i="1"/>
  <c r="AL1202" i="1" s="1"/>
  <c r="AH1202" i="1"/>
  <c r="AM1202" i="1" s="1"/>
  <c r="AI1202" i="1"/>
  <c r="AN1202" i="1" s="1"/>
  <c r="AJ1202" i="1"/>
  <c r="AO1202" i="1" s="1"/>
  <c r="AF1203" i="1"/>
  <c r="AK1203" i="1" s="1"/>
  <c r="AG1203" i="1"/>
  <c r="AL1203" i="1" s="1"/>
  <c r="AH1203" i="1"/>
  <c r="AM1203" i="1" s="1"/>
  <c r="AI1203" i="1"/>
  <c r="AN1203" i="1" s="1"/>
  <c r="AJ1203" i="1"/>
  <c r="AO1203" i="1" s="1"/>
  <c r="AF1204" i="1"/>
  <c r="AK1204" i="1" s="1"/>
  <c r="AG1204" i="1"/>
  <c r="AL1204" i="1" s="1"/>
  <c r="AH1204" i="1"/>
  <c r="AM1204" i="1" s="1"/>
  <c r="AI1204" i="1"/>
  <c r="AN1204" i="1" s="1"/>
  <c r="AJ1204" i="1"/>
  <c r="AO1204" i="1" s="1"/>
  <c r="AF1205" i="1"/>
  <c r="AK1205" i="1" s="1"/>
  <c r="AG1205" i="1"/>
  <c r="AL1205" i="1" s="1"/>
  <c r="AH1205" i="1"/>
  <c r="AM1205" i="1" s="1"/>
  <c r="AI1205" i="1"/>
  <c r="AN1205" i="1" s="1"/>
  <c r="AJ1205" i="1"/>
  <c r="AO1205" i="1" s="1"/>
  <c r="AF1206" i="1"/>
  <c r="AK1206" i="1" s="1"/>
  <c r="AG1206" i="1"/>
  <c r="AL1206" i="1" s="1"/>
  <c r="AH1206" i="1"/>
  <c r="AM1206" i="1"/>
  <c r="AI1206" i="1"/>
  <c r="AN1206" i="1" s="1"/>
  <c r="AJ1206" i="1"/>
  <c r="AO1206" i="1" s="1"/>
  <c r="AF1207" i="1"/>
  <c r="AK1207" i="1" s="1"/>
  <c r="AG1207" i="1"/>
  <c r="AL1207" i="1" s="1"/>
  <c r="AH1207" i="1"/>
  <c r="AM1207" i="1" s="1"/>
  <c r="AI1207" i="1"/>
  <c r="AN1207" i="1" s="1"/>
  <c r="AJ1207" i="1"/>
  <c r="AO1207" i="1" s="1"/>
  <c r="AF1208" i="1"/>
  <c r="AK1208" i="1" s="1"/>
  <c r="AG1208" i="1"/>
  <c r="AL1208" i="1" s="1"/>
  <c r="AH1208" i="1"/>
  <c r="AM1208" i="1" s="1"/>
  <c r="AI1208" i="1"/>
  <c r="AN1208" i="1" s="1"/>
  <c r="AJ1208" i="1"/>
  <c r="AO1208" i="1" s="1"/>
  <c r="AF1209" i="1"/>
  <c r="AK1209" i="1" s="1"/>
  <c r="AG1209" i="1"/>
  <c r="AL1209" i="1" s="1"/>
  <c r="AH1209" i="1"/>
  <c r="AM1209" i="1" s="1"/>
  <c r="AI1209" i="1"/>
  <c r="AN1209" i="1" s="1"/>
  <c r="AJ1209" i="1"/>
  <c r="AO1209" i="1" s="1"/>
  <c r="AF1210" i="1"/>
  <c r="AK1210" i="1" s="1"/>
  <c r="AG1210" i="1"/>
  <c r="AL1210" i="1" s="1"/>
  <c r="AH1210" i="1"/>
  <c r="AM1210" i="1" s="1"/>
  <c r="AI1210" i="1"/>
  <c r="AN1210" i="1" s="1"/>
  <c r="AJ1210" i="1"/>
  <c r="AO1210" i="1" s="1"/>
  <c r="AF1211" i="1"/>
  <c r="AK1211" i="1" s="1"/>
  <c r="AG1211" i="1"/>
  <c r="AL1211" i="1" s="1"/>
  <c r="AH1211" i="1"/>
  <c r="AM1211" i="1" s="1"/>
  <c r="AI1211" i="1"/>
  <c r="AN1211" i="1" s="1"/>
  <c r="AJ1211" i="1"/>
  <c r="AO1211" i="1" s="1"/>
  <c r="AF1212" i="1"/>
  <c r="AK1212" i="1" s="1"/>
  <c r="AG1212" i="1"/>
  <c r="AL1212" i="1" s="1"/>
  <c r="AH1212" i="1"/>
  <c r="AM1212" i="1" s="1"/>
  <c r="AI1212" i="1"/>
  <c r="AN1212" i="1" s="1"/>
  <c r="AJ1212" i="1"/>
  <c r="AO1212" i="1" s="1"/>
  <c r="AF1213" i="1"/>
  <c r="AK1213" i="1" s="1"/>
  <c r="AG1213" i="1"/>
  <c r="AL1213" i="1" s="1"/>
  <c r="AH1213" i="1"/>
  <c r="AM1213" i="1" s="1"/>
  <c r="AI1213" i="1"/>
  <c r="AN1213" i="1" s="1"/>
  <c r="AJ1213" i="1"/>
  <c r="AO1213" i="1" s="1"/>
  <c r="AF1214" i="1"/>
  <c r="AK1214" i="1" s="1"/>
  <c r="AG1214" i="1"/>
  <c r="AL1214" i="1" s="1"/>
  <c r="AH1214" i="1"/>
  <c r="AM1214" i="1" s="1"/>
  <c r="AI1214" i="1"/>
  <c r="AN1214" i="1" s="1"/>
  <c r="AJ1214" i="1"/>
  <c r="AO1214" i="1" s="1"/>
  <c r="AF1215" i="1"/>
  <c r="AK1215" i="1" s="1"/>
  <c r="AG1215" i="1"/>
  <c r="AL1215" i="1" s="1"/>
  <c r="AH1215" i="1"/>
  <c r="AM1215" i="1" s="1"/>
  <c r="AI1215" i="1"/>
  <c r="AN1215" i="1" s="1"/>
  <c r="AJ1215" i="1"/>
  <c r="AO1215" i="1" s="1"/>
  <c r="AF1216" i="1"/>
  <c r="AK1216" i="1" s="1"/>
  <c r="AG1216" i="1"/>
  <c r="AL1216" i="1" s="1"/>
  <c r="AH1216" i="1"/>
  <c r="AM1216" i="1" s="1"/>
  <c r="AI1216" i="1"/>
  <c r="AN1216" i="1" s="1"/>
  <c r="AJ1216" i="1"/>
  <c r="AO1216" i="1" s="1"/>
  <c r="AF1217" i="1"/>
  <c r="AK1217" i="1" s="1"/>
  <c r="AG1217" i="1"/>
  <c r="AL1217" i="1" s="1"/>
  <c r="AH1217" i="1"/>
  <c r="AM1217" i="1" s="1"/>
  <c r="AI1217" i="1"/>
  <c r="AN1217" i="1" s="1"/>
  <c r="AJ1217" i="1"/>
  <c r="AO1217" i="1" s="1"/>
  <c r="AF1218" i="1"/>
  <c r="AK1218" i="1" s="1"/>
  <c r="AG1218" i="1"/>
  <c r="AL1218" i="1" s="1"/>
  <c r="AH1218" i="1"/>
  <c r="AM1218" i="1" s="1"/>
  <c r="AI1218" i="1"/>
  <c r="AN1218" i="1" s="1"/>
  <c r="AJ1218" i="1"/>
  <c r="AO1218" i="1" s="1"/>
  <c r="AF1219" i="1"/>
  <c r="AK1219" i="1" s="1"/>
  <c r="AG1219" i="1"/>
  <c r="AL1219" i="1" s="1"/>
  <c r="AH1219" i="1"/>
  <c r="AM1219" i="1" s="1"/>
  <c r="AI1219" i="1"/>
  <c r="AN1219" i="1" s="1"/>
  <c r="AJ1219" i="1"/>
  <c r="AO1219" i="1" s="1"/>
  <c r="AF1220" i="1"/>
  <c r="AK1220" i="1" s="1"/>
  <c r="AG1220" i="1"/>
  <c r="AL1220" i="1" s="1"/>
  <c r="AH1220" i="1"/>
  <c r="AM1220" i="1" s="1"/>
  <c r="AI1220" i="1"/>
  <c r="AN1220" i="1" s="1"/>
  <c r="AJ1220" i="1"/>
  <c r="AO1220" i="1" s="1"/>
  <c r="AF1221" i="1"/>
  <c r="AK1221" i="1" s="1"/>
  <c r="AG1221" i="1"/>
  <c r="AL1221" i="1" s="1"/>
  <c r="AH1221" i="1"/>
  <c r="AM1221" i="1" s="1"/>
  <c r="AI1221" i="1"/>
  <c r="AN1221" i="1" s="1"/>
  <c r="AJ1221" i="1"/>
  <c r="AO1221" i="1" s="1"/>
  <c r="AF1222" i="1"/>
  <c r="AK1222" i="1" s="1"/>
  <c r="AG1222" i="1"/>
  <c r="AL1222" i="1" s="1"/>
  <c r="AH1222" i="1"/>
  <c r="AM1222" i="1" s="1"/>
  <c r="AI1222" i="1"/>
  <c r="AN1222" i="1" s="1"/>
  <c r="AJ1222" i="1"/>
  <c r="AO1222" i="1" s="1"/>
  <c r="AF1223" i="1"/>
  <c r="AK1223" i="1" s="1"/>
  <c r="AG1223" i="1"/>
  <c r="AL1223" i="1" s="1"/>
  <c r="AH1223" i="1"/>
  <c r="AM1223" i="1" s="1"/>
  <c r="AI1223" i="1"/>
  <c r="AN1223" i="1" s="1"/>
  <c r="AJ1223" i="1"/>
  <c r="AO1223" i="1" s="1"/>
  <c r="AF1224" i="1"/>
  <c r="AK1224" i="1" s="1"/>
  <c r="AG1224" i="1"/>
  <c r="AL1224" i="1" s="1"/>
  <c r="AH1224" i="1"/>
  <c r="AM1224" i="1" s="1"/>
  <c r="AI1224" i="1"/>
  <c r="AN1224" i="1" s="1"/>
  <c r="AJ1224" i="1"/>
  <c r="AO1224" i="1" s="1"/>
  <c r="AF1225" i="1"/>
  <c r="AK1225" i="1" s="1"/>
  <c r="AG1225" i="1"/>
  <c r="AL1225" i="1" s="1"/>
  <c r="AH1225" i="1"/>
  <c r="AM1225" i="1" s="1"/>
  <c r="AI1225" i="1"/>
  <c r="AN1225" i="1" s="1"/>
  <c r="AJ1225" i="1"/>
  <c r="AO1225" i="1" s="1"/>
  <c r="AF1226" i="1"/>
  <c r="AK1226" i="1" s="1"/>
  <c r="AG1226" i="1"/>
  <c r="AL1226" i="1" s="1"/>
  <c r="AH1226" i="1"/>
  <c r="AM1226" i="1" s="1"/>
  <c r="AI1226" i="1"/>
  <c r="AN1226" i="1" s="1"/>
  <c r="AJ1226" i="1"/>
  <c r="AO1226" i="1" s="1"/>
  <c r="AF1227" i="1"/>
  <c r="AK1227" i="1" s="1"/>
  <c r="AG1227" i="1"/>
  <c r="AL1227" i="1" s="1"/>
  <c r="AH1227" i="1"/>
  <c r="AM1227" i="1" s="1"/>
  <c r="AI1227" i="1"/>
  <c r="AN1227" i="1" s="1"/>
  <c r="AJ1227" i="1"/>
  <c r="AO1227" i="1" s="1"/>
  <c r="AF1228" i="1"/>
  <c r="AK1228" i="1" s="1"/>
  <c r="AG1228" i="1"/>
  <c r="AL1228" i="1" s="1"/>
  <c r="AH1228" i="1"/>
  <c r="AM1228" i="1" s="1"/>
  <c r="AI1228" i="1"/>
  <c r="AN1228" i="1" s="1"/>
  <c r="AJ1228" i="1"/>
  <c r="AO1228" i="1" s="1"/>
  <c r="AF1229" i="1"/>
  <c r="AK1229" i="1" s="1"/>
  <c r="AG1229" i="1"/>
  <c r="AL1229" i="1" s="1"/>
  <c r="AH1229" i="1"/>
  <c r="AM1229" i="1" s="1"/>
  <c r="AI1229" i="1"/>
  <c r="AN1229" i="1" s="1"/>
  <c r="AJ1229" i="1"/>
  <c r="AO1229" i="1" s="1"/>
  <c r="AF1230" i="1"/>
  <c r="AK1230" i="1" s="1"/>
  <c r="AG1230" i="1"/>
  <c r="AL1230" i="1" s="1"/>
  <c r="AH1230" i="1"/>
  <c r="AM1230" i="1" s="1"/>
  <c r="AI1230" i="1"/>
  <c r="AN1230" i="1" s="1"/>
  <c r="AJ1230" i="1"/>
  <c r="AO1230" i="1" s="1"/>
  <c r="AF1231" i="1"/>
  <c r="AK1231" i="1" s="1"/>
  <c r="AG1231" i="1"/>
  <c r="AL1231" i="1" s="1"/>
  <c r="AH1231" i="1"/>
  <c r="AM1231" i="1" s="1"/>
  <c r="AI1231" i="1"/>
  <c r="AN1231" i="1" s="1"/>
  <c r="AJ1231" i="1"/>
  <c r="AO1231" i="1" s="1"/>
  <c r="AF1232" i="1"/>
  <c r="AK1232" i="1" s="1"/>
  <c r="AG1232" i="1"/>
  <c r="AL1232" i="1" s="1"/>
  <c r="AH1232" i="1"/>
  <c r="AM1232" i="1" s="1"/>
  <c r="AI1232" i="1"/>
  <c r="AN1232" i="1" s="1"/>
  <c r="AJ1232" i="1"/>
  <c r="AO1232" i="1" s="1"/>
  <c r="AF1233" i="1"/>
  <c r="AK1233" i="1" s="1"/>
  <c r="AG1233" i="1"/>
  <c r="AL1233" i="1" s="1"/>
  <c r="AH1233" i="1"/>
  <c r="AM1233" i="1" s="1"/>
  <c r="AI1233" i="1"/>
  <c r="AN1233" i="1" s="1"/>
  <c r="AJ1233" i="1"/>
  <c r="AO1233" i="1" s="1"/>
  <c r="AF1234" i="1"/>
  <c r="AK1234" i="1" s="1"/>
  <c r="AG1234" i="1"/>
  <c r="AL1234" i="1" s="1"/>
  <c r="AH1234" i="1"/>
  <c r="AM1234" i="1" s="1"/>
  <c r="AI1234" i="1"/>
  <c r="AN1234" i="1" s="1"/>
  <c r="AJ1234" i="1"/>
  <c r="AO1234" i="1" s="1"/>
  <c r="AF1235" i="1"/>
  <c r="AK1235" i="1" s="1"/>
  <c r="AG1235" i="1"/>
  <c r="AL1235" i="1" s="1"/>
  <c r="AH1235" i="1"/>
  <c r="AM1235" i="1" s="1"/>
  <c r="AI1235" i="1"/>
  <c r="AN1235" i="1" s="1"/>
  <c r="AJ1235" i="1"/>
  <c r="AO1235" i="1" s="1"/>
  <c r="AF1236" i="1"/>
  <c r="AK1236" i="1" s="1"/>
  <c r="AG1236" i="1"/>
  <c r="AL1236" i="1" s="1"/>
  <c r="AH1236" i="1"/>
  <c r="AM1236" i="1" s="1"/>
  <c r="AI1236" i="1"/>
  <c r="AN1236" i="1" s="1"/>
  <c r="AJ1236" i="1"/>
  <c r="AO1236" i="1" s="1"/>
  <c r="AF1237" i="1"/>
  <c r="AK1237" i="1" s="1"/>
  <c r="AG1237" i="1"/>
  <c r="AL1237" i="1" s="1"/>
  <c r="AH1237" i="1"/>
  <c r="AM1237" i="1" s="1"/>
  <c r="AI1237" i="1"/>
  <c r="AN1237" i="1" s="1"/>
  <c r="AJ1237" i="1"/>
  <c r="AO1237" i="1" s="1"/>
  <c r="AF1238" i="1"/>
  <c r="AK1238" i="1" s="1"/>
  <c r="AG1238" i="1"/>
  <c r="AL1238" i="1" s="1"/>
  <c r="AH1238" i="1"/>
  <c r="AM1238" i="1" s="1"/>
  <c r="AI1238" i="1"/>
  <c r="AN1238" i="1" s="1"/>
  <c r="AJ1238" i="1"/>
  <c r="AO1238" i="1" s="1"/>
  <c r="AF1239" i="1"/>
  <c r="AK1239" i="1" s="1"/>
  <c r="AG1239" i="1"/>
  <c r="AL1239" i="1" s="1"/>
  <c r="AH1239" i="1"/>
  <c r="AM1239" i="1" s="1"/>
  <c r="AI1239" i="1"/>
  <c r="AN1239" i="1" s="1"/>
  <c r="AJ1239" i="1"/>
  <c r="AO1239" i="1" s="1"/>
  <c r="AF1240" i="1"/>
  <c r="AK1240" i="1" s="1"/>
  <c r="AG1240" i="1"/>
  <c r="AL1240" i="1" s="1"/>
  <c r="AH1240" i="1"/>
  <c r="AM1240" i="1" s="1"/>
  <c r="AI1240" i="1"/>
  <c r="AN1240" i="1" s="1"/>
  <c r="AJ1240" i="1"/>
  <c r="AO1240" i="1" s="1"/>
  <c r="AF1241" i="1"/>
  <c r="AK1241" i="1" s="1"/>
  <c r="AG1241" i="1"/>
  <c r="AL1241" i="1" s="1"/>
  <c r="AH1241" i="1"/>
  <c r="AM1241" i="1" s="1"/>
  <c r="AI1241" i="1"/>
  <c r="AN1241" i="1" s="1"/>
  <c r="AJ1241" i="1"/>
  <c r="AO1241" i="1" s="1"/>
  <c r="AF1242" i="1"/>
  <c r="AK1242" i="1"/>
  <c r="AG1242" i="1"/>
  <c r="AL1242" i="1" s="1"/>
  <c r="AH1242" i="1"/>
  <c r="AM1242" i="1" s="1"/>
  <c r="AI1242" i="1"/>
  <c r="AN1242" i="1" s="1"/>
  <c r="AJ1242" i="1"/>
  <c r="AO1242" i="1" s="1"/>
  <c r="AF1243" i="1"/>
  <c r="AK1243" i="1" s="1"/>
  <c r="AG1243" i="1"/>
  <c r="AL1243" i="1" s="1"/>
  <c r="AH1243" i="1"/>
  <c r="AM1243" i="1" s="1"/>
  <c r="AI1243" i="1"/>
  <c r="AN1243" i="1" s="1"/>
  <c r="AJ1243" i="1"/>
  <c r="AO1243" i="1" s="1"/>
  <c r="AF1244" i="1"/>
  <c r="AK1244" i="1" s="1"/>
  <c r="AG1244" i="1"/>
  <c r="AL1244" i="1" s="1"/>
  <c r="AH1244" i="1"/>
  <c r="AM1244" i="1" s="1"/>
  <c r="AI1244" i="1"/>
  <c r="AN1244" i="1" s="1"/>
  <c r="AJ1244" i="1"/>
  <c r="AO1244" i="1" s="1"/>
  <c r="AF1245" i="1"/>
  <c r="AK1245" i="1" s="1"/>
  <c r="AG1245" i="1"/>
  <c r="AL1245" i="1" s="1"/>
  <c r="AH1245" i="1"/>
  <c r="AM1245" i="1" s="1"/>
  <c r="AI1245" i="1"/>
  <c r="AN1245" i="1" s="1"/>
  <c r="AJ1245" i="1"/>
  <c r="AO1245" i="1" s="1"/>
  <c r="AF1246" i="1"/>
  <c r="AK1246" i="1" s="1"/>
  <c r="AG1246" i="1"/>
  <c r="AL1246" i="1" s="1"/>
  <c r="AH1246" i="1"/>
  <c r="AM1246" i="1" s="1"/>
  <c r="AI1246" i="1"/>
  <c r="AN1246" i="1" s="1"/>
  <c r="AJ1246" i="1"/>
  <c r="AO1246" i="1" s="1"/>
  <c r="AF1247" i="1"/>
  <c r="AK1247" i="1" s="1"/>
  <c r="AG1247" i="1"/>
  <c r="AL1247" i="1" s="1"/>
  <c r="AH1247" i="1"/>
  <c r="AM1247" i="1" s="1"/>
  <c r="AI1247" i="1"/>
  <c r="AN1247" i="1" s="1"/>
  <c r="AJ1247" i="1"/>
  <c r="AO1247" i="1" s="1"/>
  <c r="AF1248" i="1"/>
  <c r="AK1248" i="1" s="1"/>
  <c r="AG1248" i="1"/>
  <c r="AL1248" i="1" s="1"/>
  <c r="AH1248" i="1"/>
  <c r="AM1248" i="1" s="1"/>
  <c r="AI1248" i="1"/>
  <c r="AN1248" i="1" s="1"/>
  <c r="AJ1248" i="1"/>
  <c r="AO1248" i="1" s="1"/>
  <c r="AF1249" i="1"/>
  <c r="AK1249" i="1" s="1"/>
  <c r="AG1249" i="1"/>
  <c r="AL1249" i="1" s="1"/>
  <c r="AH1249" i="1"/>
  <c r="AM1249" i="1" s="1"/>
  <c r="AI1249" i="1"/>
  <c r="AN1249" i="1" s="1"/>
  <c r="AJ1249" i="1"/>
  <c r="AO1249" i="1" s="1"/>
  <c r="AF1250" i="1"/>
  <c r="AK1250" i="1" s="1"/>
  <c r="AG1250" i="1"/>
  <c r="AL1250" i="1" s="1"/>
  <c r="AH1250" i="1"/>
  <c r="AM1250" i="1" s="1"/>
  <c r="AI1250" i="1"/>
  <c r="AN1250" i="1" s="1"/>
  <c r="AJ1250" i="1"/>
  <c r="AO1250" i="1" s="1"/>
  <c r="AF1251" i="1"/>
  <c r="AK1251" i="1" s="1"/>
  <c r="AG1251" i="1"/>
  <c r="AL1251" i="1" s="1"/>
  <c r="AH1251" i="1"/>
  <c r="AM1251" i="1" s="1"/>
  <c r="AI1251" i="1"/>
  <c r="AN1251" i="1" s="1"/>
  <c r="AJ1251" i="1"/>
  <c r="AO1251" i="1" s="1"/>
  <c r="AF1252" i="1"/>
  <c r="AK1252" i="1" s="1"/>
  <c r="AG1252" i="1"/>
  <c r="AL1252" i="1" s="1"/>
  <c r="AH1252" i="1"/>
  <c r="AM1252" i="1" s="1"/>
  <c r="AI1252" i="1"/>
  <c r="AN1252" i="1" s="1"/>
  <c r="AJ1252" i="1"/>
  <c r="AO1252" i="1" s="1"/>
  <c r="AF1253" i="1"/>
  <c r="AK1253" i="1" s="1"/>
  <c r="AG1253" i="1"/>
  <c r="AL1253" i="1" s="1"/>
  <c r="AH1253" i="1"/>
  <c r="AM1253" i="1" s="1"/>
  <c r="AI1253" i="1"/>
  <c r="AN1253" i="1" s="1"/>
  <c r="AJ1253" i="1"/>
  <c r="AO1253" i="1" s="1"/>
  <c r="AF1254" i="1"/>
  <c r="AK1254" i="1" s="1"/>
  <c r="AG1254" i="1"/>
  <c r="AL1254" i="1" s="1"/>
  <c r="AH1254" i="1"/>
  <c r="AM1254" i="1" s="1"/>
  <c r="AI1254" i="1"/>
  <c r="AN1254" i="1" s="1"/>
  <c r="AJ1254" i="1"/>
  <c r="AO1254" i="1" s="1"/>
  <c r="AF1255" i="1"/>
  <c r="AK1255" i="1" s="1"/>
  <c r="AG1255" i="1"/>
  <c r="AL1255" i="1" s="1"/>
  <c r="AH1255" i="1"/>
  <c r="AM1255" i="1" s="1"/>
  <c r="AI1255" i="1"/>
  <c r="AN1255" i="1" s="1"/>
  <c r="AJ1255" i="1"/>
  <c r="AO1255" i="1" s="1"/>
  <c r="AF1256" i="1"/>
  <c r="AK1256" i="1" s="1"/>
  <c r="AG1256" i="1"/>
  <c r="AL1256" i="1" s="1"/>
  <c r="AH1256" i="1"/>
  <c r="AM1256" i="1" s="1"/>
  <c r="AI1256" i="1"/>
  <c r="AN1256" i="1" s="1"/>
  <c r="AJ1256" i="1"/>
  <c r="AO1256" i="1" s="1"/>
  <c r="AF1257" i="1"/>
  <c r="AK1257" i="1" s="1"/>
  <c r="AG1257" i="1"/>
  <c r="AL1257" i="1" s="1"/>
  <c r="AH1257" i="1"/>
  <c r="AM1257" i="1" s="1"/>
  <c r="AI1257" i="1"/>
  <c r="AN1257" i="1" s="1"/>
  <c r="AJ1257" i="1"/>
  <c r="AO1257" i="1" s="1"/>
  <c r="AF1258" i="1"/>
  <c r="AK1258" i="1" s="1"/>
  <c r="AG1258" i="1"/>
  <c r="AL1258" i="1" s="1"/>
  <c r="AH1258" i="1"/>
  <c r="AM1258" i="1" s="1"/>
  <c r="AI1258" i="1"/>
  <c r="AN1258" i="1" s="1"/>
  <c r="AJ1258" i="1"/>
  <c r="AO1258" i="1" s="1"/>
  <c r="AF1259" i="1"/>
  <c r="AK1259" i="1" s="1"/>
  <c r="AG1259" i="1"/>
  <c r="AL1259" i="1" s="1"/>
  <c r="AH1259" i="1"/>
  <c r="AM1259" i="1" s="1"/>
  <c r="AI1259" i="1"/>
  <c r="AN1259" i="1" s="1"/>
  <c r="AJ1259" i="1"/>
  <c r="AO1259" i="1" s="1"/>
  <c r="AF1260" i="1"/>
  <c r="AK1260" i="1" s="1"/>
  <c r="AG1260" i="1"/>
  <c r="AL1260" i="1" s="1"/>
  <c r="AH1260" i="1"/>
  <c r="AM1260" i="1" s="1"/>
  <c r="AI1260" i="1"/>
  <c r="AN1260" i="1" s="1"/>
  <c r="AJ1260" i="1"/>
  <c r="AO1260" i="1" s="1"/>
  <c r="AF1261" i="1"/>
  <c r="AK1261" i="1" s="1"/>
  <c r="AG1261" i="1"/>
  <c r="AL1261" i="1" s="1"/>
  <c r="AH1261" i="1"/>
  <c r="AM1261" i="1" s="1"/>
  <c r="AI1261" i="1"/>
  <c r="AN1261" i="1" s="1"/>
  <c r="AJ1261" i="1"/>
  <c r="AO1261" i="1" s="1"/>
  <c r="AF1262" i="1"/>
  <c r="AK1262" i="1" s="1"/>
  <c r="AG1262" i="1"/>
  <c r="AL1262" i="1" s="1"/>
  <c r="AH1262" i="1"/>
  <c r="AM1262" i="1" s="1"/>
  <c r="AI1262" i="1"/>
  <c r="AN1262" i="1" s="1"/>
  <c r="AJ1262" i="1"/>
  <c r="AO1262" i="1" s="1"/>
  <c r="AF1263" i="1"/>
  <c r="AK1263" i="1" s="1"/>
  <c r="AG1263" i="1"/>
  <c r="AL1263" i="1" s="1"/>
  <c r="AH1263" i="1"/>
  <c r="AM1263" i="1" s="1"/>
  <c r="AI1263" i="1"/>
  <c r="AN1263" i="1" s="1"/>
  <c r="AJ1263" i="1"/>
  <c r="AO1263" i="1" s="1"/>
  <c r="AF1264" i="1"/>
  <c r="AK1264" i="1" s="1"/>
  <c r="AG1264" i="1"/>
  <c r="AL1264" i="1" s="1"/>
  <c r="AH1264" i="1"/>
  <c r="AM1264" i="1" s="1"/>
  <c r="AI1264" i="1"/>
  <c r="AN1264" i="1" s="1"/>
  <c r="AJ1264" i="1"/>
  <c r="AO1264" i="1" s="1"/>
  <c r="AF1265" i="1"/>
  <c r="AK1265" i="1" s="1"/>
  <c r="AG1265" i="1"/>
  <c r="AL1265" i="1" s="1"/>
  <c r="AH1265" i="1"/>
  <c r="AM1265" i="1" s="1"/>
  <c r="AI1265" i="1"/>
  <c r="AN1265" i="1" s="1"/>
  <c r="AJ1265" i="1"/>
  <c r="AO1265" i="1" s="1"/>
  <c r="AF1266" i="1"/>
  <c r="AK1266" i="1" s="1"/>
  <c r="AG1266" i="1"/>
  <c r="AL1266" i="1" s="1"/>
  <c r="AH1266" i="1"/>
  <c r="AM1266" i="1" s="1"/>
  <c r="AI1266" i="1"/>
  <c r="AN1266" i="1" s="1"/>
  <c r="AJ1266" i="1"/>
  <c r="AO1266" i="1" s="1"/>
  <c r="AF1267" i="1"/>
  <c r="AK1267" i="1" s="1"/>
  <c r="AG1267" i="1"/>
  <c r="AL1267" i="1" s="1"/>
  <c r="AH1267" i="1"/>
  <c r="AM1267" i="1" s="1"/>
  <c r="AI1267" i="1"/>
  <c r="AN1267" i="1" s="1"/>
  <c r="AJ1267" i="1"/>
  <c r="AO1267" i="1" s="1"/>
  <c r="AF1268" i="1"/>
  <c r="AK1268" i="1" s="1"/>
  <c r="AG1268" i="1"/>
  <c r="AL1268" i="1" s="1"/>
  <c r="AH1268" i="1"/>
  <c r="AM1268" i="1" s="1"/>
  <c r="AI1268" i="1"/>
  <c r="AN1268" i="1" s="1"/>
  <c r="AJ1268" i="1"/>
  <c r="AO1268" i="1" s="1"/>
  <c r="AF1269" i="1"/>
  <c r="AK1269" i="1" s="1"/>
  <c r="AG1269" i="1"/>
  <c r="AL1269" i="1" s="1"/>
  <c r="AH1269" i="1"/>
  <c r="AM1269" i="1" s="1"/>
  <c r="AI1269" i="1"/>
  <c r="AN1269" i="1" s="1"/>
  <c r="AJ1269" i="1"/>
  <c r="AO1269" i="1" s="1"/>
  <c r="AF1270" i="1"/>
  <c r="AK1270" i="1" s="1"/>
  <c r="AG1270" i="1"/>
  <c r="AL1270" i="1" s="1"/>
  <c r="AH1270" i="1"/>
  <c r="AM1270" i="1" s="1"/>
  <c r="AI1270" i="1"/>
  <c r="AN1270" i="1" s="1"/>
  <c r="AJ1270" i="1"/>
  <c r="AO1270" i="1" s="1"/>
  <c r="AF1271" i="1"/>
  <c r="AK1271" i="1" s="1"/>
  <c r="AG1271" i="1"/>
  <c r="AL1271" i="1" s="1"/>
  <c r="AH1271" i="1"/>
  <c r="AM1271" i="1" s="1"/>
  <c r="AI1271" i="1"/>
  <c r="AN1271" i="1" s="1"/>
  <c r="AJ1271" i="1"/>
  <c r="AO1271" i="1" s="1"/>
  <c r="AF1272" i="1"/>
  <c r="AK1272" i="1" s="1"/>
  <c r="AG1272" i="1"/>
  <c r="AL1272" i="1" s="1"/>
  <c r="AH1272" i="1"/>
  <c r="AM1272" i="1" s="1"/>
  <c r="AI1272" i="1"/>
  <c r="AN1272" i="1" s="1"/>
  <c r="AJ1272" i="1"/>
  <c r="AO1272" i="1" s="1"/>
  <c r="AF1273" i="1"/>
  <c r="AK1273" i="1" s="1"/>
  <c r="AG1273" i="1"/>
  <c r="AL1273" i="1" s="1"/>
  <c r="AH1273" i="1"/>
  <c r="AM1273" i="1" s="1"/>
  <c r="AI1273" i="1"/>
  <c r="AN1273" i="1" s="1"/>
  <c r="AJ1273" i="1"/>
  <c r="AO1273" i="1" s="1"/>
  <c r="AF1274" i="1"/>
  <c r="AK1274" i="1" s="1"/>
  <c r="AG1274" i="1"/>
  <c r="AL1274" i="1" s="1"/>
  <c r="AH1274" i="1"/>
  <c r="AM1274" i="1" s="1"/>
  <c r="AI1274" i="1"/>
  <c r="AN1274" i="1" s="1"/>
  <c r="AJ1274" i="1"/>
  <c r="AO1274" i="1" s="1"/>
  <c r="AF1275" i="1"/>
  <c r="AK1275" i="1" s="1"/>
  <c r="AG1275" i="1"/>
  <c r="AL1275" i="1" s="1"/>
  <c r="AH1275" i="1"/>
  <c r="AM1275" i="1" s="1"/>
  <c r="AI1275" i="1"/>
  <c r="AN1275" i="1" s="1"/>
  <c r="AJ1275" i="1"/>
  <c r="AO1275" i="1" s="1"/>
  <c r="AF1276" i="1"/>
  <c r="AK1276" i="1" s="1"/>
  <c r="AG1276" i="1"/>
  <c r="AL1276" i="1" s="1"/>
  <c r="AH1276" i="1"/>
  <c r="AM1276" i="1" s="1"/>
  <c r="AI1276" i="1"/>
  <c r="AN1276" i="1" s="1"/>
  <c r="AJ1276" i="1"/>
  <c r="AO1276" i="1" s="1"/>
  <c r="AF1277" i="1"/>
  <c r="AK1277" i="1" s="1"/>
  <c r="AG1277" i="1"/>
  <c r="AL1277" i="1" s="1"/>
  <c r="AH1277" i="1"/>
  <c r="AM1277" i="1" s="1"/>
  <c r="AI1277" i="1"/>
  <c r="AN1277" i="1" s="1"/>
  <c r="AJ1277" i="1"/>
  <c r="AO1277" i="1" s="1"/>
  <c r="AF1278" i="1"/>
  <c r="AK1278" i="1" s="1"/>
  <c r="AG1278" i="1"/>
  <c r="AL1278" i="1" s="1"/>
  <c r="AH1278" i="1"/>
  <c r="AM1278" i="1" s="1"/>
  <c r="AI1278" i="1"/>
  <c r="AN1278" i="1" s="1"/>
  <c r="AJ1278" i="1"/>
  <c r="AO1278" i="1" s="1"/>
  <c r="AF1279" i="1"/>
  <c r="AK1279" i="1" s="1"/>
  <c r="AG1279" i="1"/>
  <c r="AL1279" i="1" s="1"/>
  <c r="AH1279" i="1"/>
  <c r="AM1279" i="1" s="1"/>
  <c r="AI1279" i="1"/>
  <c r="AN1279" i="1" s="1"/>
  <c r="AJ1279" i="1"/>
  <c r="AO1279" i="1" s="1"/>
  <c r="AF1280" i="1"/>
  <c r="AK1280" i="1" s="1"/>
  <c r="AG1280" i="1"/>
  <c r="AL1280" i="1" s="1"/>
  <c r="AH1280" i="1"/>
  <c r="AM1280" i="1" s="1"/>
  <c r="AI1280" i="1"/>
  <c r="AN1280" i="1" s="1"/>
  <c r="AJ1280" i="1"/>
  <c r="AO1280" i="1" s="1"/>
  <c r="AF1281" i="1"/>
  <c r="AK1281" i="1" s="1"/>
  <c r="AG1281" i="1"/>
  <c r="AL1281" i="1" s="1"/>
  <c r="AH1281" i="1"/>
  <c r="AM1281" i="1" s="1"/>
  <c r="AI1281" i="1"/>
  <c r="AN1281" i="1" s="1"/>
  <c r="AJ1281" i="1"/>
  <c r="AO1281" i="1" s="1"/>
  <c r="AF1282" i="1"/>
  <c r="AK1282" i="1" s="1"/>
  <c r="AG1282" i="1"/>
  <c r="AL1282" i="1" s="1"/>
  <c r="AH1282" i="1"/>
  <c r="AM1282" i="1" s="1"/>
  <c r="AI1282" i="1"/>
  <c r="AN1282" i="1" s="1"/>
  <c r="AJ1282" i="1"/>
  <c r="AO1282" i="1" s="1"/>
  <c r="AF1283" i="1"/>
  <c r="AK1283" i="1" s="1"/>
  <c r="AG1283" i="1"/>
  <c r="AL1283" i="1" s="1"/>
  <c r="AH1283" i="1"/>
  <c r="AM1283" i="1" s="1"/>
  <c r="AI1283" i="1"/>
  <c r="AN1283" i="1" s="1"/>
  <c r="AJ1283" i="1"/>
  <c r="AO1283" i="1" s="1"/>
  <c r="AF1284" i="1"/>
  <c r="AK1284" i="1" s="1"/>
  <c r="AG1284" i="1"/>
  <c r="AL1284" i="1" s="1"/>
  <c r="AH1284" i="1"/>
  <c r="AM1284" i="1" s="1"/>
  <c r="AI1284" i="1"/>
  <c r="AN1284" i="1" s="1"/>
  <c r="AJ1284" i="1"/>
  <c r="AO1284" i="1" s="1"/>
  <c r="AF1285" i="1"/>
  <c r="AK1285" i="1" s="1"/>
  <c r="AG1285" i="1"/>
  <c r="AL1285" i="1" s="1"/>
  <c r="AH1285" i="1"/>
  <c r="AM1285" i="1" s="1"/>
  <c r="AI1285" i="1"/>
  <c r="AN1285" i="1" s="1"/>
  <c r="AJ1285" i="1"/>
  <c r="AO1285" i="1" s="1"/>
  <c r="AF1286" i="1"/>
  <c r="AK1286" i="1" s="1"/>
  <c r="AG1286" i="1"/>
  <c r="AL1286" i="1" s="1"/>
  <c r="AH1286" i="1"/>
  <c r="AM1286" i="1" s="1"/>
  <c r="AI1286" i="1"/>
  <c r="AN1286" i="1" s="1"/>
  <c r="AJ1286" i="1"/>
  <c r="AO1286" i="1" s="1"/>
  <c r="AF1287" i="1"/>
  <c r="AK1287" i="1" s="1"/>
  <c r="AG1287" i="1"/>
  <c r="AL1287" i="1" s="1"/>
  <c r="AH1287" i="1"/>
  <c r="AM1287" i="1" s="1"/>
  <c r="AI1287" i="1"/>
  <c r="AN1287" i="1" s="1"/>
  <c r="AJ1287" i="1"/>
  <c r="AO1287" i="1" s="1"/>
  <c r="AF1288" i="1"/>
  <c r="AK1288" i="1" s="1"/>
  <c r="AG1288" i="1"/>
  <c r="AL1288" i="1" s="1"/>
  <c r="AH1288" i="1"/>
  <c r="AM1288" i="1" s="1"/>
  <c r="AI1288" i="1"/>
  <c r="AN1288" i="1" s="1"/>
  <c r="AJ1288" i="1"/>
  <c r="AO1288" i="1" s="1"/>
  <c r="AF1289" i="1"/>
  <c r="AK1289" i="1" s="1"/>
  <c r="AG1289" i="1"/>
  <c r="AL1289" i="1" s="1"/>
  <c r="AH1289" i="1"/>
  <c r="AM1289" i="1" s="1"/>
  <c r="AI1289" i="1"/>
  <c r="AN1289" i="1" s="1"/>
  <c r="AJ1289" i="1"/>
  <c r="AO1289" i="1" s="1"/>
  <c r="AF1290" i="1"/>
  <c r="AK1290" i="1" s="1"/>
  <c r="AG1290" i="1"/>
  <c r="AL1290" i="1" s="1"/>
  <c r="AH1290" i="1"/>
  <c r="AM1290" i="1" s="1"/>
  <c r="AI1290" i="1"/>
  <c r="AN1290" i="1" s="1"/>
  <c r="AJ1290" i="1"/>
  <c r="AO1290" i="1" s="1"/>
  <c r="AF1291" i="1"/>
  <c r="AK1291" i="1" s="1"/>
  <c r="AG1291" i="1"/>
  <c r="AL1291" i="1"/>
  <c r="AH1291" i="1"/>
  <c r="AM1291" i="1" s="1"/>
  <c r="AI1291" i="1"/>
  <c r="AN1291" i="1" s="1"/>
  <c r="AJ1291" i="1"/>
  <c r="AO1291" i="1" s="1"/>
  <c r="AF1292" i="1"/>
  <c r="AK1292" i="1" s="1"/>
  <c r="AG1292" i="1"/>
  <c r="AL1292" i="1" s="1"/>
  <c r="AH1292" i="1"/>
  <c r="AM1292" i="1" s="1"/>
  <c r="AI1292" i="1"/>
  <c r="AN1292" i="1" s="1"/>
  <c r="AJ1292" i="1"/>
  <c r="AO1292" i="1" s="1"/>
  <c r="AF1293" i="1"/>
  <c r="AK1293" i="1" s="1"/>
  <c r="AG1293" i="1"/>
  <c r="AL1293" i="1" s="1"/>
  <c r="AH1293" i="1"/>
  <c r="AM1293" i="1" s="1"/>
  <c r="AI1293" i="1"/>
  <c r="AN1293" i="1" s="1"/>
  <c r="AJ1293" i="1"/>
  <c r="AO1293" i="1" s="1"/>
  <c r="AF1294" i="1"/>
  <c r="AK1294" i="1" s="1"/>
  <c r="AG1294" i="1"/>
  <c r="AL1294" i="1" s="1"/>
  <c r="AH1294" i="1"/>
  <c r="AM1294" i="1" s="1"/>
  <c r="AI1294" i="1"/>
  <c r="AN1294" i="1" s="1"/>
  <c r="AJ1294" i="1"/>
  <c r="AO1294" i="1" s="1"/>
  <c r="AF1295" i="1"/>
  <c r="AK1295" i="1" s="1"/>
  <c r="AG1295" i="1"/>
  <c r="AL1295" i="1" s="1"/>
  <c r="AH1295" i="1"/>
  <c r="AM1295" i="1" s="1"/>
  <c r="AI1295" i="1"/>
  <c r="AN1295" i="1" s="1"/>
  <c r="AJ1295" i="1"/>
  <c r="AO1295" i="1" s="1"/>
  <c r="AF1296" i="1"/>
  <c r="AK1296" i="1" s="1"/>
  <c r="AG1296" i="1"/>
  <c r="AL1296" i="1" s="1"/>
  <c r="AH1296" i="1"/>
  <c r="AM1296" i="1" s="1"/>
  <c r="AI1296" i="1"/>
  <c r="AN1296" i="1" s="1"/>
  <c r="AJ1296" i="1"/>
  <c r="AO1296" i="1" s="1"/>
  <c r="AF1297" i="1"/>
  <c r="AK1297" i="1" s="1"/>
  <c r="AG1297" i="1"/>
  <c r="AL1297" i="1" s="1"/>
  <c r="AH1297" i="1"/>
  <c r="AM1297" i="1" s="1"/>
  <c r="AI1297" i="1"/>
  <c r="AN1297" i="1" s="1"/>
  <c r="AJ1297" i="1"/>
  <c r="AO1297" i="1" s="1"/>
  <c r="AF1298" i="1"/>
  <c r="AK1298" i="1" s="1"/>
  <c r="AG1298" i="1"/>
  <c r="AL1298" i="1" s="1"/>
  <c r="AH1298" i="1"/>
  <c r="AM1298" i="1" s="1"/>
  <c r="AI1298" i="1"/>
  <c r="AN1298" i="1" s="1"/>
  <c r="AJ1298" i="1"/>
  <c r="AO1298" i="1" s="1"/>
  <c r="AF1299" i="1"/>
  <c r="AK1299" i="1" s="1"/>
  <c r="AG1299" i="1"/>
  <c r="AL1299" i="1" s="1"/>
  <c r="AH1299" i="1"/>
  <c r="AM1299" i="1" s="1"/>
  <c r="AI1299" i="1"/>
  <c r="AN1299" i="1" s="1"/>
  <c r="AJ1299" i="1"/>
  <c r="AO1299" i="1" s="1"/>
  <c r="AF1300" i="1"/>
  <c r="AK1300" i="1" s="1"/>
  <c r="AG1300" i="1"/>
  <c r="AL1300" i="1" s="1"/>
  <c r="AH1300" i="1"/>
  <c r="AM1300" i="1" s="1"/>
  <c r="AI1300" i="1"/>
  <c r="AN1300" i="1" s="1"/>
  <c r="AJ1300" i="1"/>
  <c r="AO1300" i="1" s="1"/>
  <c r="AF1301" i="1"/>
  <c r="AK1301" i="1" s="1"/>
  <c r="AG1301" i="1"/>
  <c r="AL1301" i="1" s="1"/>
  <c r="AH1301" i="1"/>
  <c r="AM1301" i="1" s="1"/>
  <c r="AI1301" i="1"/>
  <c r="AN1301" i="1" s="1"/>
  <c r="AJ1301" i="1"/>
  <c r="AO1301" i="1" s="1"/>
  <c r="AF1302" i="1"/>
  <c r="AK1302" i="1" s="1"/>
  <c r="AG1302" i="1"/>
  <c r="AL1302" i="1" s="1"/>
  <c r="AH1302" i="1"/>
  <c r="AM1302" i="1" s="1"/>
  <c r="AI1302" i="1"/>
  <c r="AN1302" i="1" s="1"/>
  <c r="AJ1302" i="1"/>
  <c r="AO1302" i="1" s="1"/>
  <c r="AF1303" i="1"/>
  <c r="AK1303" i="1" s="1"/>
  <c r="AG1303" i="1"/>
  <c r="AL1303" i="1" s="1"/>
  <c r="AH1303" i="1"/>
  <c r="AM1303" i="1" s="1"/>
  <c r="AI1303" i="1"/>
  <c r="AN1303" i="1" s="1"/>
  <c r="AJ1303" i="1"/>
  <c r="AO1303" i="1" s="1"/>
  <c r="AF1304" i="1"/>
  <c r="AK1304" i="1" s="1"/>
  <c r="AG1304" i="1"/>
  <c r="AL1304" i="1" s="1"/>
  <c r="AH1304" i="1"/>
  <c r="AM1304" i="1" s="1"/>
  <c r="AI1304" i="1"/>
  <c r="AN1304" i="1" s="1"/>
  <c r="AJ1304" i="1"/>
  <c r="AO1304" i="1" s="1"/>
  <c r="AF1305" i="1"/>
  <c r="AK1305" i="1" s="1"/>
  <c r="AG1305" i="1"/>
  <c r="AL1305" i="1" s="1"/>
  <c r="AH1305" i="1"/>
  <c r="AM1305" i="1" s="1"/>
  <c r="AI1305" i="1"/>
  <c r="AN1305" i="1" s="1"/>
  <c r="AJ1305" i="1"/>
  <c r="AO1305" i="1" s="1"/>
  <c r="AF1306" i="1"/>
  <c r="AK1306" i="1" s="1"/>
  <c r="AG1306" i="1"/>
  <c r="AL1306" i="1" s="1"/>
  <c r="AH1306" i="1"/>
  <c r="AM1306" i="1" s="1"/>
  <c r="AI1306" i="1"/>
  <c r="AN1306" i="1" s="1"/>
  <c r="AJ1306" i="1"/>
  <c r="AO1306" i="1" s="1"/>
  <c r="AF1307" i="1"/>
  <c r="AK1307" i="1" s="1"/>
  <c r="AG1307" i="1"/>
  <c r="AL1307" i="1" s="1"/>
  <c r="AH1307" i="1"/>
  <c r="AM1307" i="1" s="1"/>
  <c r="AI1307" i="1"/>
  <c r="AN1307" i="1" s="1"/>
  <c r="AJ1307" i="1"/>
  <c r="AO1307" i="1" s="1"/>
  <c r="AF1308" i="1"/>
  <c r="AK1308" i="1" s="1"/>
  <c r="AG1308" i="1"/>
  <c r="AL1308" i="1" s="1"/>
  <c r="AH1308" i="1"/>
  <c r="AM1308" i="1" s="1"/>
  <c r="AI1308" i="1"/>
  <c r="AN1308" i="1" s="1"/>
  <c r="AJ1308" i="1"/>
  <c r="AO1308" i="1" s="1"/>
  <c r="AF1309" i="1"/>
  <c r="AK1309" i="1" s="1"/>
  <c r="AG1309" i="1"/>
  <c r="AL1309" i="1" s="1"/>
  <c r="AH1309" i="1"/>
  <c r="AM1309" i="1" s="1"/>
  <c r="AI1309" i="1"/>
  <c r="AN1309" i="1"/>
  <c r="AJ1309" i="1"/>
  <c r="AO1309" i="1" s="1"/>
  <c r="AF1310" i="1"/>
  <c r="AK1310" i="1" s="1"/>
  <c r="AG1310" i="1"/>
  <c r="AL1310" i="1" s="1"/>
  <c r="AH1310" i="1"/>
  <c r="AM1310" i="1" s="1"/>
  <c r="AI1310" i="1"/>
  <c r="AN1310" i="1" s="1"/>
  <c r="AJ1310" i="1"/>
  <c r="AO1310" i="1" s="1"/>
  <c r="AF1311" i="1"/>
  <c r="AK1311" i="1" s="1"/>
  <c r="AG1311" i="1"/>
  <c r="AL1311" i="1" s="1"/>
  <c r="AH1311" i="1"/>
  <c r="AM1311" i="1" s="1"/>
  <c r="AI1311" i="1"/>
  <c r="AN1311" i="1" s="1"/>
  <c r="AJ1311" i="1"/>
  <c r="AO1311" i="1" s="1"/>
  <c r="AF1312" i="1"/>
  <c r="AK1312" i="1" s="1"/>
  <c r="AG1312" i="1"/>
  <c r="AL1312" i="1" s="1"/>
  <c r="AH1312" i="1"/>
  <c r="AM1312" i="1" s="1"/>
  <c r="AI1312" i="1"/>
  <c r="AN1312" i="1" s="1"/>
  <c r="AJ1312" i="1"/>
  <c r="AO1312" i="1" s="1"/>
  <c r="AF1313" i="1"/>
  <c r="AK1313" i="1" s="1"/>
  <c r="AG1313" i="1"/>
  <c r="AL1313" i="1" s="1"/>
  <c r="AH1313" i="1"/>
  <c r="AM1313" i="1" s="1"/>
  <c r="AI1313" i="1"/>
  <c r="AN1313" i="1" s="1"/>
  <c r="AJ1313" i="1"/>
  <c r="AO1313" i="1" s="1"/>
  <c r="AF1314" i="1"/>
  <c r="AK1314" i="1" s="1"/>
  <c r="AG1314" i="1"/>
  <c r="AL1314" i="1" s="1"/>
  <c r="AH1314" i="1"/>
  <c r="AM1314" i="1" s="1"/>
  <c r="AI1314" i="1"/>
  <c r="AN1314" i="1" s="1"/>
  <c r="AJ1314" i="1"/>
  <c r="AO1314" i="1" s="1"/>
  <c r="AF1315" i="1"/>
  <c r="AK1315" i="1" s="1"/>
  <c r="AG1315" i="1"/>
  <c r="AL1315" i="1" s="1"/>
  <c r="AH1315" i="1"/>
  <c r="AM1315" i="1" s="1"/>
  <c r="AI1315" i="1"/>
  <c r="AN1315" i="1" s="1"/>
  <c r="AJ1315" i="1"/>
  <c r="AO1315" i="1" s="1"/>
  <c r="AF1316" i="1"/>
  <c r="AK1316" i="1" s="1"/>
  <c r="AG1316" i="1"/>
  <c r="AL1316" i="1" s="1"/>
  <c r="AH1316" i="1"/>
  <c r="AM1316" i="1" s="1"/>
  <c r="AI1316" i="1"/>
  <c r="AN1316" i="1" s="1"/>
  <c r="AJ1316" i="1"/>
  <c r="AO1316" i="1" s="1"/>
  <c r="AF1317" i="1"/>
  <c r="AK1317" i="1" s="1"/>
  <c r="AG1317" i="1"/>
  <c r="AL1317" i="1" s="1"/>
  <c r="AH1317" i="1"/>
  <c r="AM1317" i="1" s="1"/>
  <c r="AI1317" i="1"/>
  <c r="AN1317" i="1" s="1"/>
  <c r="AJ1317" i="1"/>
  <c r="AO1317" i="1" s="1"/>
  <c r="AF1318" i="1"/>
  <c r="AK1318" i="1" s="1"/>
  <c r="AG1318" i="1"/>
  <c r="AL1318" i="1" s="1"/>
  <c r="AH1318" i="1"/>
  <c r="AM1318" i="1" s="1"/>
  <c r="AI1318" i="1"/>
  <c r="AN1318" i="1" s="1"/>
  <c r="AJ1318" i="1"/>
  <c r="AO1318" i="1" s="1"/>
  <c r="AF1319" i="1"/>
  <c r="AK1319" i="1" s="1"/>
  <c r="AG1319" i="1"/>
  <c r="AL1319" i="1" s="1"/>
  <c r="AH1319" i="1"/>
  <c r="AM1319" i="1" s="1"/>
  <c r="AI1319" i="1"/>
  <c r="AN1319" i="1" s="1"/>
  <c r="AJ1319" i="1"/>
  <c r="AO1319" i="1" s="1"/>
  <c r="AF1320" i="1"/>
  <c r="AK1320" i="1" s="1"/>
  <c r="AG1320" i="1"/>
  <c r="AL1320" i="1" s="1"/>
  <c r="AH1320" i="1"/>
  <c r="AM1320" i="1" s="1"/>
  <c r="AI1320" i="1"/>
  <c r="AN1320" i="1" s="1"/>
  <c r="AJ1320" i="1"/>
  <c r="AO1320" i="1" s="1"/>
  <c r="AF1321" i="1"/>
  <c r="AK1321" i="1" s="1"/>
  <c r="AG1321" i="1"/>
  <c r="AL1321" i="1" s="1"/>
  <c r="AH1321" i="1"/>
  <c r="AM1321" i="1" s="1"/>
  <c r="AI1321" i="1"/>
  <c r="AN1321" i="1" s="1"/>
  <c r="AJ1321" i="1"/>
  <c r="AO1321" i="1" s="1"/>
  <c r="AF1322" i="1"/>
  <c r="AK1322" i="1" s="1"/>
  <c r="AG1322" i="1"/>
  <c r="AL1322" i="1" s="1"/>
  <c r="AH1322" i="1"/>
  <c r="AM1322" i="1" s="1"/>
  <c r="AI1322" i="1"/>
  <c r="AN1322" i="1" s="1"/>
  <c r="AJ1322" i="1"/>
  <c r="AO1322" i="1" s="1"/>
  <c r="AF1323" i="1"/>
  <c r="AK1323" i="1" s="1"/>
  <c r="AG1323" i="1"/>
  <c r="AL1323" i="1" s="1"/>
  <c r="AH1323" i="1"/>
  <c r="AM1323" i="1" s="1"/>
  <c r="AI1323" i="1"/>
  <c r="AN1323" i="1" s="1"/>
  <c r="AJ1323" i="1"/>
  <c r="AO1323" i="1" s="1"/>
  <c r="AF1324" i="1"/>
  <c r="AK1324" i="1" s="1"/>
  <c r="AG1324" i="1"/>
  <c r="AL1324" i="1" s="1"/>
  <c r="AH1324" i="1"/>
  <c r="AM1324" i="1" s="1"/>
  <c r="AI1324" i="1"/>
  <c r="AN1324" i="1" s="1"/>
  <c r="AJ1324" i="1"/>
  <c r="AO1324" i="1" s="1"/>
  <c r="AF1325" i="1"/>
  <c r="AK1325" i="1" s="1"/>
  <c r="AG1325" i="1"/>
  <c r="AL1325" i="1" s="1"/>
  <c r="AH1325" i="1"/>
  <c r="AM1325" i="1" s="1"/>
  <c r="AI1325" i="1"/>
  <c r="AN1325" i="1" s="1"/>
  <c r="AJ1325" i="1"/>
  <c r="AO1325" i="1" s="1"/>
  <c r="AF1326" i="1"/>
  <c r="AK1326" i="1" s="1"/>
  <c r="AG1326" i="1"/>
  <c r="AL1326" i="1" s="1"/>
  <c r="AH1326" i="1"/>
  <c r="AM1326" i="1" s="1"/>
  <c r="AI1326" i="1"/>
  <c r="AN1326" i="1" s="1"/>
  <c r="AJ1326" i="1"/>
  <c r="AO1326" i="1" s="1"/>
  <c r="AF1327" i="1"/>
  <c r="AK1327" i="1" s="1"/>
  <c r="AG1327" i="1"/>
  <c r="AL1327" i="1" s="1"/>
  <c r="AH1327" i="1"/>
  <c r="AM1327" i="1" s="1"/>
  <c r="AI1327" i="1"/>
  <c r="AN1327" i="1" s="1"/>
  <c r="AJ1327" i="1"/>
  <c r="AO1327" i="1" s="1"/>
  <c r="AF1328" i="1"/>
  <c r="AK1328" i="1" s="1"/>
  <c r="AG1328" i="1"/>
  <c r="AL1328" i="1"/>
  <c r="AH1328" i="1"/>
  <c r="AM1328" i="1" s="1"/>
  <c r="AI1328" i="1"/>
  <c r="AN1328" i="1" s="1"/>
  <c r="AJ1328" i="1"/>
  <c r="AO1328" i="1" s="1"/>
  <c r="AF1329" i="1"/>
  <c r="AK1329" i="1" s="1"/>
  <c r="AG1329" i="1"/>
  <c r="AL1329" i="1" s="1"/>
  <c r="AH1329" i="1"/>
  <c r="AM1329" i="1" s="1"/>
  <c r="AI1329" i="1"/>
  <c r="AN1329" i="1" s="1"/>
  <c r="AJ1329" i="1"/>
  <c r="AO1329" i="1" s="1"/>
  <c r="AF1330" i="1"/>
  <c r="AK1330" i="1" s="1"/>
  <c r="AG1330" i="1"/>
  <c r="AL1330" i="1" s="1"/>
  <c r="AH1330" i="1"/>
  <c r="AM1330" i="1" s="1"/>
  <c r="AI1330" i="1"/>
  <c r="AN1330" i="1" s="1"/>
  <c r="AJ1330" i="1"/>
  <c r="AO1330" i="1" s="1"/>
  <c r="AF1331" i="1"/>
  <c r="AK1331" i="1" s="1"/>
  <c r="AG1331" i="1"/>
  <c r="AL1331" i="1" s="1"/>
  <c r="AH1331" i="1"/>
  <c r="AM1331" i="1" s="1"/>
  <c r="AI1331" i="1"/>
  <c r="AN1331" i="1" s="1"/>
  <c r="AJ1331" i="1"/>
  <c r="AO1331" i="1" s="1"/>
  <c r="AF1332" i="1"/>
  <c r="AK1332" i="1" s="1"/>
  <c r="AG1332" i="1"/>
  <c r="AL1332" i="1" s="1"/>
  <c r="AH1332" i="1"/>
  <c r="AM1332" i="1" s="1"/>
  <c r="AI1332" i="1"/>
  <c r="AN1332" i="1" s="1"/>
  <c r="AJ1332" i="1"/>
  <c r="AO1332" i="1" s="1"/>
  <c r="AF1333" i="1"/>
  <c r="AK1333" i="1" s="1"/>
  <c r="AG1333" i="1"/>
  <c r="AL1333" i="1" s="1"/>
  <c r="AH1333" i="1"/>
  <c r="AM1333" i="1" s="1"/>
  <c r="AI1333" i="1"/>
  <c r="AN1333" i="1" s="1"/>
  <c r="AJ1333" i="1"/>
  <c r="AO1333" i="1" s="1"/>
  <c r="AF1334" i="1"/>
  <c r="AK1334" i="1" s="1"/>
  <c r="AG1334" i="1"/>
  <c r="AL1334" i="1" s="1"/>
  <c r="AH1334" i="1"/>
  <c r="AM1334" i="1" s="1"/>
  <c r="AI1334" i="1"/>
  <c r="AN1334" i="1" s="1"/>
  <c r="AJ1334" i="1"/>
  <c r="AO1334" i="1" s="1"/>
  <c r="AF1335" i="1"/>
  <c r="AK1335" i="1" s="1"/>
  <c r="AG1335" i="1"/>
  <c r="AL1335" i="1" s="1"/>
  <c r="AH1335" i="1"/>
  <c r="AM1335" i="1" s="1"/>
  <c r="AI1335" i="1"/>
  <c r="AN1335" i="1" s="1"/>
  <c r="AJ1335" i="1"/>
  <c r="AO1335" i="1" s="1"/>
  <c r="AF1336" i="1"/>
  <c r="AK1336" i="1" s="1"/>
  <c r="AG1336" i="1"/>
  <c r="AL1336" i="1" s="1"/>
  <c r="AH1336" i="1"/>
  <c r="AM1336" i="1" s="1"/>
  <c r="AI1336" i="1"/>
  <c r="AN1336" i="1" s="1"/>
  <c r="AJ1336" i="1"/>
  <c r="AO1336" i="1" s="1"/>
  <c r="AF1337" i="1"/>
  <c r="AK1337" i="1" s="1"/>
  <c r="AG1337" i="1"/>
  <c r="AL1337" i="1" s="1"/>
  <c r="AH1337" i="1"/>
  <c r="AM1337" i="1" s="1"/>
  <c r="AI1337" i="1"/>
  <c r="AN1337" i="1" s="1"/>
  <c r="AJ1337" i="1"/>
  <c r="AO1337" i="1" s="1"/>
  <c r="AF1338" i="1"/>
  <c r="AK1338" i="1" s="1"/>
  <c r="AG1338" i="1"/>
  <c r="AL1338" i="1" s="1"/>
  <c r="AH1338" i="1"/>
  <c r="AM1338" i="1" s="1"/>
  <c r="AI1338" i="1"/>
  <c r="AN1338" i="1" s="1"/>
  <c r="AJ1338" i="1"/>
  <c r="AO1338" i="1" s="1"/>
  <c r="AF1339" i="1"/>
  <c r="AK1339" i="1" s="1"/>
  <c r="AG1339" i="1"/>
  <c r="AL1339" i="1" s="1"/>
  <c r="AH1339" i="1"/>
  <c r="AM1339" i="1" s="1"/>
  <c r="AI1339" i="1"/>
  <c r="AN1339" i="1" s="1"/>
  <c r="AJ1339" i="1"/>
  <c r="AO1339" i="1" s="1"/>
  <c r="AF1340" i="1"/>
  <c r="AK1340" i="1" s="1"/>
  <c r="AG1340" i="1"/>
  <c r="AL1340" i="1" s="1"/>
  <c r="AH1340" i="1"/>
  <c r="AM1340" i="1" s="1"/>
  <c r="AI1340" i="1"/>
  <c r="AN1340" i="1" s="1"/>
  <c r="AJ1340" i="1"/>
  <c r="AO1340" i="1" s="1"/>
  <c r="AF1341" i="1"/>
  <c r="AK1341" i="1" s="1"/>
  <c r="AG1341" i="1"/>
  <c r="AL1341" i="1" s="1"/>
  <c r="AH1341" i="1"/>
  <c r="AM1341" i="1" s="1"/>
  <c r="AI1341" i="1"/>
  <c r="AN1341" i="1" s="1"/>
  <c r="AJ1341" i="1"/>
  <c r="AO1341" i="1" s="1"/>
  <c r="AF1342" i="1"/>
  <c r="AK1342" i="1" s="1"/>
  <c r="AG1342" i="1"/>
  <c r="AL1342" i="1" s="1"/>
  <c r="AH1342" i="1"/>
  <c r="AM1342" i="1" s="1"/>
  <c r="AI1342" i="1"/>
  <c r="AN1342" i="1" s="1"/>
  <c r="AJ1342" i="1"/>
  <c r="AO1342" i="1" s="1"/>
  <c r="AF1343" i="1"/>
  <c r="AK1343" i="1" s="1"/>
  <c r="AG1343" i="1"/>
  <c r="AL1343" i="1" s="1"/>
  <c r="AH1343" i="1"/>
  <c r="AM1343" i="1" s="1"/>
  <c r="AI1343" i="1"/>
  <c r="AN1343" i="1" s="1"/>
  <c r="AJ1343" i="1"/>
  <c r="AO1343" i="1" s="1"/>
  <c r="AF1344" i="1"/>
  <c r="AK1344" i="1" s="1"/>
  <c r="AG1344" i="1"/>
  <c r="AL1344" i="1" s="1"/>
  <c r="AH1344" i="1"/>
  <c r="AM1344" i="1" s="1"/>
  <c r="AI1344" i="1"/>
  <c r="AN1344" i="1" s="1"/>
  <c r="AJ1344" i="1"/>
  <c r="AO1344" i="1" s="1"/>
  <c r="AF1345" i="1"/>
  <c r="AK1345" i="1" s="1"/>
  <c r="AG1345" i="1"/>
  <c r="AL1345" i="1" s="1"/>
  <c r="AH1345" i="1"/>
  <c r="AM1345" i="1" s="1"/>
  <c r="AI1345" i="1"/>
  <c r="AN1345" i="1" s="1"/>
  <c r="AJ1345" i="1"/>
  <c r="AO1345" i="1" s="1"/>
  <c r="AF1346" i="1"/>
  <c r="AK1346" i="1" s="1"/>
  <c r="AG1346" i="1"/>
  <c r="AL1346" i="1" s="1"/>
  <c r="AH1346" i="1"/>
  <c r="AM1346" i="1" s="1"/>
  <c r="AI1346" i="1"/>
  <c r="AN1346" i="1" s="1"/>
  <c r="AJ1346" i="1"/>
  <c r="AO1346" i="1" s="1"/>
  <c r="AF1347" i="1"/>
  <c r="AK1347" i="1" s="1"/>
  <c r="AG1347" i="1"/>
  <c r="AL1347" i="1" s="1"/>
  <c r="AH1347" i="1"/>
  <c r="AM1347" i="1" s="1"/>
  <c r="AI1347" i="1"/>
  <c r="AN1347" i="1" s="1"/>
  <c r="AJ1347" i="1"/>
  <c r="AO1347" i="1" s="1"/>
  <c r="AF1348" i="1"/>
  <c r="AK1348" i="1" s="1"/>
  <c r="AG1348" i="1"/>
  <c r="AL1348" i="1" s="1"/>
  <c r="AH1348" i="1"/>
  <c r="AM1348" i="1" s="1"/>
  <c r="AI1348" i="1"/>
  <c r="AN1348" i="1" s="1"/>
  <c r="AJ1348" i="1"/>
  <c r="AO1348" i="1" s="1"/>
  <c r="AF1349" i="1"/>
  <c r="AK1349" i="1" s="1"/>
  <c r="AG1349" i="1"/>
  <c r="AL1349" i="1" s="1"/>
  <c r="AH1349" i="1"/>
  <c r="AM1349" i="1" s="1"/>
  <c r="AI1349" i="1"/>
  <c r="AN1349" i="1" s="1"/>
  <c r="AJ1349" i="1"/>
  <c r="AO1349" i="1" s="1"/>
  <c r="AF1350" i="1"/>
  <c r="AK1350" i="1" s="1"/>
  <c r="AG1350" i="1"/>
  <c r="AL1350" i="1" s="1"/>
  <c r="AH1350" i="1"/>
  <c r="AM1350" i="1" s="1"/>
  <c r="AI1350" i="1"/>
  <c r="AN1350" i="1" s="1"/>
  <c r="AJ1350" i="1"/>
  <c r="AO1350" i="1" s="1"/>
  <c r="AF1351" i="1"/>
  <c r="AK1351" i="1" s="1"/>
  <c r="AG1351" i="1"/>
  <c r="AL1351" i="1" s="1"/>
  <c r="AH1351" i="1"/>
  <c r="AM1351" i="1" s="1"/>
  <c r="AI1351" i="1"/>
  <c r="AN1351" i="1" s="1"/>
  <c r="AJ1351" i="1"/>
  <c r="AO1351" i="1" s="1"/>
  <c r="AF1352" i="1"/>
  <c r="AK1352" i="1" s="1"/>
  <c r="AG1352" i="1"/>
  <c r="AL1352" i="1" s="1"/>
  <c r="AH1352" i="1"/>
  <c r="AM1352" i="1" s="1"/>
  <c r="AI1352" i="1"/>
  <c r="AN1352" i="1" s="1"/>
  <c r="AJ1352" i="1"/>
  <c r="AO1352" i="1" s="1"/>
  <c r="AF1353" i="1"/>
  <c r="AK1353" i="1" s="1"/>
  <c r="AG1353" i="1"/>
  <c r="AL1353" i="1" s="1"/>
  <c r="AH1353" i="1"/>
  <c r="AM1353" i="1" s="1"/>
  <c r="AI1353" i="1"/>
  <c r="AN1353" i="1" s="1"/>
  <c r="AJ1353" i="1"/>
  <c r="AO1353" i="1" s="1"/>
  <c r="AF1354" i="1"/>
  <c r="AK1354" i="1" s="1"/>
  <c r="AG1354" i="1"/>
  <c r="AL1354" i="1" s="1"/>
  <c r="AH1354" i="1"/>
  <c r="AM1354" i="1" s="1"/>
  <c r="AI1354" i="1"/>
  <c r="AN1354" i="1" s="1"/>
  <c r="AJ1354" i="1"/>
  <c r="AO1354" i="1" s="1"/>
  <c r="AF1355" i="1"/>
  <c r="AK1355" i="1" s="1"/>
  <c r="AG1355" i="1"/>
  <c r="AL1355" i="1" s="1"/>
  <c r="AH1355" i="1"/>
  <c r="AM1355" i="1" s="1"/>
  <c r="AI1355" i="1"/>
  <c r="AN1355" i="1" s="1"/>
  <c r="AJ1355" i="1"/>
  <c r="AO1355" i="1" s="1"/>
  <c r="AF1356" i="1"/>
  <c r="AK1356" i="1" s="1"/>
  <c r="AG1356" i="1"/>
  <c r="AL1356" i="1" s="1"/>
  <c r="AH1356" i="1"/>
  <c r="AM1356" i="1" s="1"/>
  <c r="AI1356" i="1"/>
  <c r="AN1356" i="1" s="1"/>
  <c r="AJ1356" i="1"/>
  <c r="AO1356" i="1" s="1"/>
  <c r="AF1357" i="1"/>
  <c r="AK1357" i="1" s="1"/>
  <c r="AG1357" i="1"/>
  <c r="AL1357" i="1" s="1"/>
  <c r="AH1357" i="1"/>
  <c r="AM1357" i="1" s="1"/>
  <c r="AI1357" i="1"/>
  <c r="AN1357" i="1" s="1"/>
  <c r="AJ1357" i="1"/>
  <c r="AO1357" i="1" s="1"/>
  <c r="AF1358" i="1"/>
  <c r="AK1358" i="1" s="1"/>
  <c r="AG1358" i="1"/>
  <c r="AL1358" i="1" s="1"/>
  <c r="AH1358" i="1"/>
  <c r="AM1358" i="1" s="1"/>
  <c r="AI1358" i="1"/>
  <c r="AN1358" i="1" s="1"/>
  <c r="AJ1358" i="1"/>
  <c r="AO1358" i="1" s="1"/>
  <c r="AF1359" i="1"/>
  <c r="AK1359" i="1" s="1"/>
  <c r="AG1359" i="1"/>
  <c r="AL1359" i="1" s="1"/>
  <c r="AH1359" i="1"/>
  <c r="AM1359" i="1" s="1"/>
  <c r="AI1359" i="1"/>
  <c r="AN1359" i="1" s="1"/>
  <c r="AJ1359" i="1"/>
  <c r="AO1359" i="1" s="1"/>
  <c r="AF1360" i="1"/>
  <c r="AK1360" i="1" s="1"/>
  <c r="AG1360" i="1"/>
  <c r="AL1360" i="1" s="1"/>
  <c r="AH1360" i="1"/>
  <c r="AM1360" i="1" s="1"/>
  <c r="AI1360" i="1"/>
  <c r="AN1360" i="1" s="1"/>
  <c r="AJ1360" i="1"/>
  <c r="AO1360" i="1" s="1"/>
  <c r="AF1361" i="1"/>
  <c r="AK1361" i="1" s="1"/>
  <c r="AG1361" i="1"/>
  <c r="AL1361" i="1" s="1"/>
  <c r="AH1361" i="1"/>
  <c r="AM1361" i="1" s="1"/>
  <c r="AI1361" i="1"/>
  <c r="AN1361" i="1" s="1"/>
  <c r="AJ1361" i="1"/>
  <c r="AO1361" i="1" s="1"/>
  <c r="AF1362" i="1"/>
  <c r="AK1362" i="1" s="1"/>
  <c r="AG1362" i="1"/>
  <c r="AL1362" i="1" s="1"/>
  <c r="AH1362" i="1"/>
  <c r="AM1362" i="1" s="1"/>
  <c r="AI1362" i="1"/>
  <c r="AN1362" i="1" s="1"/>
  <c r="AJ1362" i="1"/>
  <c r="AO1362" i="1" s="1"/>
  <c r="AF1363" i="1"/>
  <c r="AK1363" i="1" s="1"/>
  <c r="AG1363" i="1"/>
  <c r="AL1363" i="1" s="1"/>
  <c r="AH1363" i="1"/>
  <c r="AM1363" i="1" s="1"/>
  <c r="AI1363" i="1"/>
  <c r="AN1363" i="1" s="1"/>
  <c r="AJ1363" i="1"/>
  <c r="AO1363" i="1" s="1"/>
  <c r="AF1364" i="1"/>
  <c r="AK1364" i="1" s="1"/>
  <c r="AG1364" i="1"/>
  <c r="AL1364" i="1" s="1"/>
  <c r="AH1364" i="1"/>
  <c r="AM1364" i="1" s="1"/>
  <c r="AI1364" i="1"/>
  <c r="AN1364" i="1" s="1"/>
  <c r="AJ1364" i="1"/>
  <c r="AO1364" i="1" s="1"/>
  <c r="AF1365" i="1"/>
  <c r="AK1365" i="1" s="1"/>
  <c r="AG1365" i="1"/>
  <c r="AL1365" i="1" s="1"/>
  <c r="AH1365" i="1"/>
  <c r="AM1365" i="1" s="1"/>
  <c r="AI1365" i="1"/>
  <c r="AN1365" i="1" s="1"/>
  <c r="AJ1365" i="1"/>
  <c r="AO1365" i="1" s="1"/>
  <c r="AF1366" i="1"/>
  <c r="AK1366" i="1" s="1"/>
  <c r="AG1366" i="1"/>
  <c r="AL1366" i="1" s="1"/>
  <c r="AH1366" i="1"/>
  <c r="AM1366" i="1" s="1"/>
  <c r="AI1366" i="1"/>
  <c r="AN1366" i="1" s="1"/>
  <c r="AJ1366" i="1"/>
  <c r="AO1366" i="1" s="1"/>
  <c r="AF1367" i="1"/>
  <c r="AK1367" i="1" s="1"/>
  <c r="AG1367" i="1"/>
  <c r="AL1367" i="1" s="1"/>
  <c r="AH1367" i="1"/>
  <c r="AM1367" i="1" s="1"/>
  <c r="AI1367" i="1"/>
  <c r="AN1367" i="1" s="1"/>
  <c r="AJ1367" i="1"/>
  <c r="AO1367" i="1" s="1"/>
  <c r="AF1368" i="1"/>
  <c r="AK1368" i="1" s="1"/>
  <c r="AG1368" i="1"/>
  <c r="AL1368" i="1" s="1"/>
  <c r="AH1368" i="1"/>
  <c r="AM1368" i="1" s="1"/>
  <c r="AI1368" i="1"/>
  <c r="AN1368" i="1" s="1"/>
  <c r="AJ1368" i="1"/>
  <c r="AO1368" i="1" s="1"/>
  <c r="AF1369" i="1"/>
  <c r="AK1369" i="1" s="1"/>
  <c r="AG1369" i="1"/>
  <c r="AL1369" i="1" s="1"/>
  <c r="AH1369" i="1"/>
  <c r="AM1369" i="1" s="1"/>
  <c r="AI1369" i="1"/>
  <c r="AN1369" i="1" s="1"/>
  <c r="AJ1369" i="1"/>
  <c r="AO1369" i="1" s="1"/>
  <c r="AF1370" i="1"/>
  <c r="AK1370" i="1" s="1"/>
  <c r="AG1370" i="1"/>
  <c r="AL1370" i="1" s="1"/>
  <c r="AH1370" i="1"/>
  <c r="AM1370" i="1" s="1"/>
  <c r="AI1370" i="1"/>
  <c r="AN1370" i="1" s="1"/>
  <c r="AJ1370" i="1"/>
  <c r="AO1370" i="1" s="1"/>
  <c r="AF1371" i="1"/>
  <c r="AK1371" i="1" s="1"/>
  <c r="AG1371" i="1"/>
  <c r="AL1371" i="1" s="1"/>
  <c r="AH1371" i="1"/>
  <c r="AM1371" i="1" s="1"/>
  <c r="AI1371" i="1"/>
  <c r="AN1371" i="1" s="1"/>
  <c r="AJ1371" i="1"/>
  <c r="AO1371" i="1" s="1"/>
  <c r="AF1372" i="1"/>
  <c r="AK1372" i="1" s="1"/>
  <c r="AG1372" i="1"/>
  <c r="AL1372" i="1" s="1"/>
  <c r="AH1372" i="1"/>
  <c r="AM1372" i="1" s="1"/>
  <c r="AI1372" i="1"/>
  <c r="AN1372" i="1" s="1"/>
  <c r="AJ1372" i="1"/>
  <c r="AO1372" i="1" s="1"/>
  <c r="AF1373" i="1"/>
  <c r="AK1373" i="1" s="1"/>
  <c r="AG1373" i="1"/>
  <c r="AL1373" i="1" s="1"/>
  <c r="AH1373" i="1"/>
  <c r="AM1373" i="1" s="1"/>
  <c r="AI1373" i="1"/>
  <c r="AN1373" i="1" s="1"/>
  <c r="AJ1373" i="1"/>
  <c r="AO1373" i="1" s="1"/>
  <c r="AF1374" i="1"/>
  <c r="AK1374" i="1" s="1"/>
  <c r="AG1374" i="1"/>
  <c r="AL1374" i="1" s="1"/>
  <c r="AH1374" i="1"/>
  <c r="AM1374" i="1" s="1"/>
  <c r="AI1374" i="1"/>
  <c r="AN1374" i="1" s="1"/>
  <c r="AJ1374" i="1"/>
  <c r="AO1374" i="1" s="1"/>
  <c r="AF1375" i="1"/>
  <c r="AK1375" i="1" s="1"/>
  <c r="AG1375" i="1"/>
  <c r="AL1375" i="1" s="1"/>
  <c r="AH1375" i="1"/>
  <c r="AM1375" i="1" s="1"/>
  <c r="AI1375" i="1"/>
  <c r="AN1375" i="1" s="1"/>
  <c r="AJ1375" i="1"/>
  <c r="AO1375" i="1" s="1"/>
  <c r="AF1376" i="1"/>
  <c r="AK1376" i="1" s="1"/>
  <c r="AG1376" i="1"/>
  <c r="AL1376" i="1" s="1"/>
  <c r="AH1376" i="1"/>
  <c r="AM1376" i="1" s="1"/>
  <c r="AI1376" i="1"/>
  <c r="AN1376" i="1" s="1"/>
  <c r="AJ1376" i="1"/>
  <c r="AO1376" i="1" s="1"/>
  <c r="AF1377" i="1"/>
  <c r="AK1377" i="1" s="1"/>
  <c r="AG1377" i="1"/>
  <c r="AL1377" i="1" s="1"/>
  <c r="AH1377" i="1"/>
  <c r="AM1377" i="1" s="1"/>
  <c r="AI1377" i="1"/>
  <c r="AN1377" i="1" s="1"/>
  <c r="AJ1377" i="1"/>
  <c r="AO1377" i="1" s="1"/>
  <c r="AF1378" i="1"/>
  <c r="AK1378" i="1" s="1"/>
  <c r="AG1378" i="1"/>
  <c r="AL1378" i="1" s="1"/>
  <c r="AH1378" i="1"/>
  <c r="AM1378" i="1" s="1"/>
  <c r="AI1378" i="1"/>
  <c r="AN1378" i="1" s="1"/>
  <c r="AJ1378" i="1"/>
  <c r="AO1378" i="1" s="1"/>
  <c r="AF1379" i="1"/>
  <c r="AK1379" i="1" s="1"/>
  <c r="AG1379" i="1"/>
  <c r="AL1379" i="1" s="1"/>
  <c r="AH1379" i="1"/>
  <c r="AM1379" i="1" s="1"/>
  <c r="AI1379" i="1"/>
  <c r="AN1379" i="1" s="1"/>
  <c r="AJ1379" i="1"/>
  <c r="AO1379" i="1" s="1"/>
  <c r="AF1380" i="1"/>
  <c r="AK1380" i="1" s="1"/>
  <c r="AG1380" i="1"/>
  <c r="AL1380" i="1" s="1"/>
  <c r="AH1380" i="1"/>
  <c r="AM1380" i="1" s="1"/>
  <c r="AI1380" i="1"/>
  <c r="AN1380" i="1" s="1"/>
  <c r="AJ1380" i="1"/>
  <c r="AO1380" i="1" s="1"/>
  <c r="AF1381" i="1"/>
  <c r="AK1381" i="1" s="1"/>
  <c r="AG1381" i="1"/>
  <c r="AL1381" i="1" s="1"/>
  <c r="AH1381" i="1"/>
  <c r="AM1381" i="1" s="1"/>
  <c r="AI1381" i="1"/>
  <c r="AN1381" i="1" s="1"/>
  <c r="AJ1381" i="1"/>
  <c r="AO1381" i="1" s="1"/>
  <c r="AF1382" i="1"/>
  <c r="AK1382" i="1" s="1"/>
  <c r="AG1382" i="1"/>
  <c r="AL1382" i="1" s="1"/>
  <c r="AH1382" i="1"/>
  <c r="AM1382" i="1" s="1"/>
  <c r="AI1382" i="1"/>
  <c r="AN1382" i="1" s="1"/>
  <c r="AJ1382" i="1"/>
  <c r="AO1382" i="1" s="1"/>
  <c r="AF1383" i="1"/>
  <c r="AK1383" i="1" s="1"/>
  <c r="AG1383" i="1"/>
  <c r="AL1383" i="1" s="1"/>
  <c r="AH1383" i="1"/>
  <c r="AM1383" i="1" s="1"/>
  <c r="AI1383" i="1"/>
  <c r="AN1383" i="1" s="1"/>
  <c r="AJ1383" i="1"/>
  <c r="AO1383" i="1" s="1"/>
  <c r="AF1384" i="1"/>
  <c r="AK1384" i="1" s="1"/>
  <c r="AG1384" i="1"/>
  <c r="AL1384" i="1" s="1"/>
  <c r="AH1384" i="1"/>
  <c r="AM1384" i="1" s="1"/>
  <c r="AI1384" i="1"/>
  <c r="AN1384" i="1" s="1"/>
  <c r="AJ1384" i="1"/>
  <c r="AO1384" i="1" s="1"/>
  <c r="AF1385" i="1"/>
  <c r="AK1385" i="1" s="1"/>
  <c r="AG1385" i="1"/>
  <c r="AL1385" i="1" s="1"/>
  <c r="AH1385" i="1"/>
  <c r="AM1385" i="1" s="1"/>
  <c r="AI1385" i="1"/>
  <c r="AN1385" i="1" s="1"/>
  <c r="AJ1385" i="1"/>
  <c r="AO1385" i="1" s="1"/>
  <c r="AF1386" i="1"/>
  <c r="AK1386" i="1" s="1"/>
  <c r="AG1386" i="1"/>
  <c r="AL1386" i="1" s="1"/>
  <c r="AH1386" i="1"/>
  <c r="AM1386" i="1" s="1"/>
  <c r="AI1386" i="1"/>
  <c r="AN1386" i="1" s="1"/>
  <c r="AJ1386" i="1"/>
  <c r="AO1386" i="1" s="1"/>
  <c r="AF1387" i="1"/>
  <c r="AK1387" i="1" s="1"/>
  <c r="AG1387" i="1"/>
  <c r="AL1387" i="1" s="1"/>
  <c r="AH1387" i="1"/>
  <c r="AM1387" i="1" s="1"/>
  <c r="AI1387" i="1"/>
  <c r="AN1387" i="1" s="1"/>
  <c r="AJ1387" i="1"/>
  <c r="AO1387" i="1" s="1"/>
  <c r="AF1388" i="1"/>
  <c r="AK1388" i="1" s="1"/>
  <c r="AG1388" i="1"/>
  <c r="AL1388" i="1" s="1"/>
  <c r="AH1388" i="1"/>
  <c r="AM1388" i="1" s="1"/>
  <c r="AI1388" i="1"/>
  <c r="AN1388" i="1" s="1"/>
  <c r="AJ1388" i="1"/>
  <c r="AO1388" i="1" s="1"/>
  <c r="AF1389" i="1"/>
  <c r="AK1389" i="1" s="1"/>
  <c r="AG1389" i="1"/>
  <c r="AL1389" i="1" s="1"/>
  <c r="AH1389" i="1"/>
  <c r="AM1389" i="1" s="1"/>
  <c r="AI1389" i="1"/>
  <c r="AN1389" i="1" s="1"/>
  <c r="AJ1389" i="1"/>
  <c r="AO1389" i="1" s="1"/>
  <c r="AF1390" i="1"/>
  <c r="AK1390" i="1" s="1"/>
  <c r="AG1390" i="1"/>
  <c r="AL1390" i="1" s="1"/>
  <c r="AH1390" i="1"/>
  <c r="AM1390" i="1" s="1"/>
  <c r="AI1390" i="1"/>
  <c r="AN1390" i="1" s="1"/>
  <c r="AJ1390" i="1"/>
  <c r="AO1390" i="1" s="1"/>
  <c r="AF1391" i="1"/>
  <c r="AK1391" i="1" s="1"/>
  <c r="AG1391" i="1"/>
  <c r="AL1391" i="1" s="1"/>
  <c r="AH1391" i="1"/>
  <c r="AM1391" i="1" s="1"/>
  <c r="AI1391" i="1"/>
  <c r="AN1391" i="1" s="1"/>
  <c r="AJ1391" i="1"/>
  <c r="AO1391" i="1" s="1"/>
  <c r="AF1392" i="1"/>
  <c r="AK1392" i="1" s="1"/>
  <c r="AG1392" i="1"/>
  <c r="AL1392" i="1" s="1"/>
  <c r="AH1392" i="1"/>
  <c r="AM1392" i="1" s="1"/>
  <c r="AI1392" i="1"/>
  <c r="AN1392" i="1" s="1"/>
  <c r="AJ1392" i="1"/>
  <c r="AO1392" i="1" s="1"/>
  <c r="AF1393" i="1"/>
  <c r="AK1393" i="1" s="1"/>
  <c r="AG1393" i="1"/>
  <c r="AL1393" i="1" s="1"/>
  <c r="AH1393" i="1"/>
  <c r="AM1393" i="1" s="1"/>
  <c r="AI1393" i="1"/>
  <c r="AN1393" i="1" s="1"/>
  <c r="AJ1393" i="1"/>
  <c r="AO1393" i="1" s="1"/>
  <c r="AF1394" i="1"/>
  <c r="AK1394" i="1" s="1"/>
  <c r="AG1394" i="1"/>
  <c r="AL1394" i="1" s="1"/>
  <c r="AH1394" i="1"/>
  <c r="AM1394" i="1" s="1"/>
  <c r="AI1394" i="1"/>
  <c r="AN1394" i="1" s="1"/>
  <c r="AJ1394" i="1"/>
  <c r="AO1394" i="1" s="1"/>
  <c r="AF1395" i="1"/>
  <c r="AK1395" i="1" s="1"/>
  <c r="AG1395" i="1"/>
  <c r="AL1395" i="1" s="1"/>
  <c r="AH1395" i="1"/>
  <c r="AM1395" i="1" s="1"/>
  <c r="AI1395" i="1"/>
  <c r="AN1395" i="1" s="1"/>
  <c r="AJ1395" i="1"/>
  <c r="AO1395" i="1" s="1"/>
  <c r="AF1396" i="1"/>
  <c r="AK1396" i="1" s="1"/>
  <c r="AG1396" i="1"/>
  <c r="AL1396" i="1" s="1"/>
  <c r="AH1396" i="1"/>
  <c r="AM1396" i="1" s="1"/>
  <c r="AI1396" i="1"/>
  <c r="AN1396" i="1" s="1"/>
  <c r="AJ1396" i="1"/>
  <c r="AO1396" i="1" s="1"/>
  <c r="AF1397" i="1"/>
  <c r="AK1397" i="1" s="1"/>
  <c r="AG1397" i="1"/>
  <c r="AL1397" i="1" s="1"/>
  <c r="AH1397" i="1"/>
  <c r="AM1397" i="1" s="1"/>
  <c r="AI1397" i="1"/>
  <c r="AN1397" i="1" s="1"/>
  <c r="AJ1397" i="1"/>
  <c r="AO1397" i="1" s="1"/>
  <c r="AF1398" i="1"/>
  <c r="AK1398" i="1" s="1"/>
  <c r="AG1398" i="1"/>
  <c r="AL1398" i="1" s="1"/>
  <c r="AH1398" i="1"/>
  <c r="AM1398" i="1" s="1"/>
  <c r="AI1398" i="1"/>
  <c r="AN1398" i="1" s="1"/>
  <c r="AJ1398" i="1"/>
  <c r="AO1398" i="1" s="1"/>
  <c r="AF1399" i="1"/>
  <c r="AK1399" i="1" s="1"/>
  <c r="AG1399" i="1"/>
  <c r="AL1399" i="1" s="1"/>
  <c r="AH1399" i="1"/>
  <c r="AM1399" i="1" s="1"/>
  <c r="AI1399" i="1"/>
  <c r="AN1399" i="1" s="1"/>
  <c r="AJ1399" i="1"/>
  <c r="AO1399" i="1" s="1"/>
  <c r="AF1400" i="1"/>
  <c r="AK1400" i="1" s="1"/>
  <c r="AG1400" i="1"/>
  <c r="AL1400" i="1" s="1"/>
  <c r="AH1400" i="1"/>
  <c r="AM1400" i="1" s="1"/>
  <c r="AI1400" i="1"/>
  <c r="AN1400" i="1" s="1"/>
  <c r="AJ1400" i="1"/>
  <c r="AO1400" i="1" s="1"/>
  <c r="AF1401" i="1"/>
  <c r="AK1401" i="1" s="1"/>
  <c r="AG1401" i="1"/>
  <c r="AL1401" i="1" s="1"/>
  <c r="AH1401" i="1"/>
  <c r="AM1401" i="1" s="1"/>
  <c r="AI1401" i="1"/>
  <c r="AN1401" i="1" s="1"/>
  <c r="AJ1401" i="1"/>
  <c r="AO1401" i="1" s="1"/>
  <c r="AF1402" i="1"/>
  <c r="AK1402" i="1" s="1"/>
  <c r="AG1402" i="1"/>
  <c r="AL1402" i="1" s="1"/>
  <c r="AH1402" i="1"/>
  <c r="AM1402" i="1" s="1"/>
  <c r="AI1402" i="1"/>
  <c r="AN1402" i="1" s="1"/>
  <c r="AJ1402" i="1"/>
  <c r="AO1402" i="1" s="1"/>
  <c r="AF1403" i="1"/>
  <c r="AK1403" i="1" s="1"/>
  <c r="AG1403" i="1"/>
  <c r="AL1403" i="1" s="1"/>
  <c r="AH1403" i="1"/>
  <c r="AM1403" i="1" s="1"/>
  <c r="AI1403" i="1"/>
  <c r="AN1403" i="1" s="1"/>
  <c r="AJ1403" i="1"/>
  <c r="AO1403" i="1" s="1"/>
  <c r="AF1404" i="1"/>
  <c r="AK1404" i="1" s="1"/>
  <c r="AG1404" i="1"/>
  <c r="AL1404" i="1" s="1"/>
  <c r="AH1404" i="1"/>
  <c r="AM1404" i="1" s="1"/>
  <c r="AI1404" i="1"/>
  <c r="AN1404" i="1" s="1"/>
  <c r="AJ1404" i="1"/>
  <c r="AO1404" i="1" s="1"/>
  <c r="AF1405" i="1"/>
  <c r="AK1405" i="1"/>
  <c r="AG1405" i="1"/>
  <c r="AL1405" i="1" s="1"/>
  <c r="AH1405" i="1"/>
  <c r="AM1405" i="1" s="1"/>
  <c r="AI1405" i="1"/>
  <c r="AN1405" i="1" s="1"/>
  <c r="AJ1405" i="1"/>
  <c r="AO1405" i="1" s="1"/>
  <c r="AF1406" i="1"/>
  <c r="AK1406" i="1" s="1"/>
  <c r="AG1406" i="1"/>
  <c r="AL1406" i="1" s="1"/>
  <c r="AH1406" i="1"/>
  <c r="AM1406" i="1" s="1"/>
  <c r="AI1406" i="1"/>
  <c r="AN1406" i="1" s="1"/>
  <c r="AJ1406" i="1"/>
  <c r="AO1406" i="1" s="1"/>
  <c r="AF1407" i="1"/>
  <c r="AK1407" i="1" s="1"/>
  <c r="AG1407" i="1"/>
  <c r="AL1407" i="1" s="1"/>
  <c r="AH1407" i="1"/>
  <c r="AM1407" i="1" s="1"/>
  <c r="AI1407" i="1"/>
  <c r="AN1407" i="1" s="1"/>
  <c r="AJ1407" i="1"/>
  <c r="AO1407" i="1" s="1"/>
  <c r="AF1408" i="1"/>
  <c r="AK1408" i="1" s="1"/>
  <c r="AG1408" i="1"/>
  <c r="AL1408" i="1" s="1"/>
  <c r="AH1408" i="1"/>
  <c r="AM1408" i="1" s="1"/>
  <c r="AI1408" i="1"/>
  <c r="AN1408" i="1" s="1"/>
  <c r="AJ1408" i="1"/>
  <c r="AO1408" i="1" s="1"/>
  <c r="AF1409" i="1"/>
  <c r="AK1409" i="1" s="1"/>
  <c r="AG1409" i="1"/>
  <c r="AL1409" i="1" s="1"/>
  <c r="AH1409" i="1"/>
  <c r="AM1409" i="1" s="1"/>
  <c r="AI1409" i="1"/>
  <c r="AN1409" i="1" s="1"/>
  <c r="AJ1409" i="1"/>
  <c r="AO1409" i="1" s="1"/>
  <c r="AF1410" i="1"/>
  <c r="AK1410" i="1" s="1"/>
  <c r="AG1410" i="1"/>
  <c r="AL1410" i="1" s="1"/>
  <c r="AH1410" i="1"/>
  <c r="AM1410" i="1" s="1"/>
  <c r="AI1410" i="1"/>
  <c r="AN1410" i="1" s="1"/>
  <c r="AJ1410" i="1"/>
  <c r="AO1410" i="1" s="1"/>
  <c r="AF1411" i="1"/>
  <c r="AK1411" i="1" s="1"/>
  <c r="AG1411" i="1"/>
  <c r="AL1411" i="1" s="1"/>
  <c r="AH1411" i="1"/>
  <c r="AM1411" i="1" s="1"/>
  <c r="AI1411" i="1"/>
  <c r="AN1411" i="1" s="1"/>
  <c r="AJ1411" i="1"/>
  <c r="AO1411" i="1" s="1"/>
  <c r="AF1412" i="1"/>
  <c r="AK1412" i="1" s="1"/>
  <c r="AG1412" i="1"/>
  <c r="AL1412" i="1" s="1"/>
  <c r="AH1412" i="1"/>
  <c r="AM1412" i="1" s="1"/>
  <c r="AI1412" i="1"/>
  <c r="AN1412" i="1" s="1"/>
  <c r="AJ1412" i="1"/>
  <c r="AO1412" i="1" s="1"/>
  <c r="AF1413" i="1"/>
  <c r="AK1413" i="1" s="1"/>
  <c r="AG1413" i="1"/>
  <c r="AL1413" i="1" s="1"/>
  <c r="AH1413" i="1"/>
  <c r="AM1413" i="1" s="1"/>
  <c r="AI1413" i="1"/>
  <c r="AN1413" i="1" s="1"/>
  <c r="AJ1413" i="1"/>
  <c r="AO1413" i="1" s="1"/>
  <c r="AF1414" i="1"/>
  <c r="AK1414" i="1" s="1"/>
  <c r="AG1414" i="1"/>
  <c r="AL1414" i="1" s="1"/>
  <c r="AH1414" i="1"/>
  <c r="AM1414" i="1" s="1"/>
  <c r="AI1414" i="1"/>
  <c r="AN1414" i="1" s="1"/>
  <c r="AJ1414" i="1"/>
  <c r="AO1414" i="1" s="1"/>
  <c r="AF1415" i="1"/>
  <c r="AK1415" i="1" s="1"/>
  <c r="AG1415" i="1"/>
  <c r="AL1415" i="1" s="1"/>
  <c r="AH1415" i="1"/>
  <c r="AM1415" i="1" s="1"/>
  <c r="AI1415" i="1"/>
  <c r="AN1415" i="1" s="1"/>
  <c r="AJ1415" i="1"/>
  <c r="AO1415" i="1" s="1"/>
  <c r="AF1416" i="1"/>
  <c r="AK1416" i="1" s="1"/>
  <c r="AG1416" i="1"/>
  <c r="AL1416" i="1" s="1"/>
  <c r="AH1416" i="1"/>
  <c r="AM1416" i="1" s="1"/>
  <c r="AI1416" i="1"/>
  <c r="AN1416" i="1" s="1"/>
  <c r="AJ1416" i="1"/>
  <c r="AO1416" i="1" s="1"/>
  <c r="AF1417" i="1"/>
  <c r="AK1417" i="1" s="1"/>
  <c r="AG1417" i="1"/>
  <c r="AL1417" i="1" s="1"/>
  <c r="AH1417" i="1"/>
  <c r="AM1417" i="1" s="1"/>
  <c r="AI1417" i="1"/>
  <c r="AN1417" i="1" s="1"/>
  <c r="AJ1417" i="1"/>
  <c r="AO1417" i="1" s="1"/>
  <c r="AF1418" i="1"/>
  <c r="AK1418" i="1" s="1"/>
  <c r="AG1418" i="1"/>
  <c r="AL1418" i="1" s="1"/>
  <c r="AH1418" i="1"/>
  <c r="AM1418" i="1" s="1"/>
  <c r="AI1418" i="1"/>
  <c r="AN1418" i="1" s="1"/>
  <c r="AJ1418" i="1"/>
  <c r="AO1418" i="1" s="1"/>
  <c r="AF1419" i="1"/>
  <c r="AK1419" i="1" s="1"/>
  <c r="AG1419" i="1"/>
  <c r="AL1419" i="1" s="1"/>
  <c r="AH1419" i="1"/>
  <c r="AM1419" i="1" s="1"/>
  <c r="AI1419" i="1"/>
  <c r="AN1419" i="1" s="1"/>
  <c r="AJ1419" i="1"/>
  <c r="AO1419" i="1" s="1"/>
  <c r="AF1420" i="1"/>
  <c r="AK1420" i="1" s="1"/>
  <c r="AG1420" i="1"/>
  <c r="AL1420" i="1" s="1"/>
  <c r="AH1420" i="1"/>
  <c r="AM1420" i="1" s="1"/>
  <c r="AI1420" i="1"/>
  <c r="AN1420" i="1" s="1"/>
  <c r="AJ1420" i="1"/>
  <c r="AO1420" i="1" s="1"/>
  <c r="AF1421" i="1"/>
  <c r="AK1421" i="1" s="1"/>
  <c r="AG1421" i="1"/>
  <c r="AL1421" i="1" s="1"/>
  <c r="AH1421" i="1"/>
  <c r="AM1421" i="1" s="1"/>
  <c r="AI1421" i="1"/>
  <c r="AN1421" i="1" s="1"/>
  <c r="AJ1421" i="1"/>
  <c r="AO1421" i="1" s="1"/>
  <c r="AF1422" i="1"/>
  <c r="AK1422" i="1" s="1"/>
  <c r="AG1422" i="1"/>
  <c r="AL1422" i="1" s="1"/>
  <c r="AH1422" i="1"/>
  <c r="AM1422" i="1" s="1"/>
  <c r="AI1422" i="1"/>
  <c r="AN1422" i="1" s="1"/>
  <c r="AJ1422" i="1"/>
  <c r="AO1422" i="1" s="1"/>
  <c r="AF1423" i="1"/>
  <c r="AK1423" i="1" s="1"/>
  <c r="AG1423" i="1"/>
  <c r="AL1423" i="1" s="1"/>
  <c r="AH1423" i="1"/>
  <c r="AM1423" i="1" s="1"/>
  <c r="AI1423" i="1"/>
  <c r="AN1423" i="1" s="1"/>
  <c r="AJ1423" i="1"/>
  <c r="AO1423" i="1" s="1"/>
  <c r="AF1424" i="1"/>
  <c r="AK1424" i="1" s="1"/>
  <c r="AG1424" i="1"/>
  <c r="AL1424" i="1" s="1"/>
  <c r="AH1424" i="1"/>
  <c r="AM1424" i="1" s="1"/>
  <c r="AI1424" i="1"/>
  <c r="AN1424" i="1" s="1"/>
  <c r="AJ1424" i="1"/>
  <c r="AO1424" i="1" s="1"/>
  <c r="AF1425" i="1"/>
  <c r="AK1425" i="1" s="1"/>
  <c r="AG1425" i="1"/>
  <c r="AL1425" i="1" s="1"/>
  <c r="AH1425" i="1"/>
  <c r="AM1425" i="1" s="1"/>
  <c r="AI1425" i="1"/>
  <c r="AN1425" i="1" s="1"/>
  <c r="AJ1425" i="1"/>
  <c r="AO1425" i="1" s="1"/>
  <c r="AF1426" i="1"/>
  <c r="AK1426" i="1" s="1"/>
  <c r="AG1426" i="1"/>
  <c r="AL1426" i="1" s="1"/>
  <c r="AH1426" i="1"/>
  <c r="AM1426" i="1" s="1"/>
  <c r="AI1426" i="1"/>
  <c r="AN1426" i="1" s="1"/>
  <c r="AJ1426" i="1"/>
  <c r="AO1426" i="1" s="1"/>
  <c r="AF1427" i="1"/>
  <c r="AK1427" i="1" s="1"/>
  <c r="AG1427" i="1"/>
  <c r="AL1427" i="1" s="1"/>
  <c r="AH1427" i="1"/>
  <c r="AM1427" i="1" s="1"/>
  <c r="AI1427" i="1"/>
  <c r="AN1427" i="1" s="1"/>
  <c r="AJ1427" i="1"/>
  <c r="AO1427" i="1" s="1"/>
  <c r="AF1428" i="1"/>
  <c r="AK1428" i="1" s="1"/>
  <c r="AG1428" i="1"/>
  <c r="AL1428" i="1" s="1"/>
  <c r="AH1428" i="1"/>
  <c r="AM1428" i="1" s="1"/>
  <c r="AI1428" i="1"/>
  <c r="AN1428" i="1" s="1"/>
  <c r="AJ1428" i="1"/>
  <c r="AO1428" i="1" s="1"/>
  <c r="AF1429" i="1"/>
  <c r="AK1429" i="1" s="1"/>
  <c r="AG1429" i="1"/>
  <c r="AL1429" i="1" s="1"/>
  <c r="AH1429" i="1"/>
  <c r="AM1429" i="1" s="1"/>
  <c r="AI1429" i="1"/>
  <c r="AN1429" i="1" s="1"/>
  <c r="AJ1429" i="1"/>
  <c r="AO1429" i="1" s="1"/>
  <c r="AF1430" i="1"/>
  <c r="AK1430" i="1" s="1"/>
  <c r="AG1430" i="1"/>
  <c r="AL1430" i="1" s="1"/>
  <c r="AH1430" i="1"/>
  <c r="AM1430" i="1" s="1"/>
  <c r="AI1430" i="1"/>
  <c r="AN1430" i="1" s="1"/>
  <c r="AJ1430" i="1"/>
  <c r="AO1430" i="1" s="1"/>
  <c r="AF1431" i="1"/>
  <c r="AK1431" i="1" s="1"/>
  <c r="AG1431" i="1"/>
  <c r="AL1431" i="1" s="1"/>
  <c r="AH1431" i="1"/>
  <c r="AM1431" i="1" s="1"/>
  <c r="AI1431" i="1"/>
  <c r="AN1431" i="1" s="1"/>
  <c r="AJ1431" i="1"/>
  <c r="AO1431" i="1" s="1"/>
  <c r="AF1432" i="1"/>
  <c r="AK1432" i="1" s="1"/>
  <c r="AG1432" i="1"/>
  <c r="AL1432" i="1" s="1"/>
  <c r="AH1432" i="1"/>
  <c r="AM1432" i="1" s="1"/>
  <c r="AI1432" i="1"/>
  <c r="AN1432" i="1" s="1"/>
  <c r="AJ1432" i="1"/>
  <c r="AO1432" i="1" s="1"/>
  <c r="AF1433" i="1"/>
  <c r="AK1433" i="1" s="1"/>
  <c r="AG1433" i="1"/>
  <c r="AL1433" i="1" s="1"/>
  <c r="AH1433" i="1"/>
  <c r="AM1433" i="1" s="1"/>
  <c r="AI1433" i="1"/>
  <c r="AN1433" i="1" s="1"/>
  <c r="AJ1433" i="1"/>
  <c r="AO1433" i="1" s="1"/>
  <c r="AF1434" i="1"/>
  <c r="AK1434" i="1" s="1"/>
  <c r="AG1434" i="1"/>
  <c r="AL1434" i="1" s="1"/>
  <c r="AH1434" i="1"/>
  <c r="AM1434" i="1" s="1"/>
  <c r="AI1434" i="1"/>
  <c r="AN1434" i="1" s="1"/>
  <c r="AJ1434" i="1"/>
  <c r="AO1434" i="1" s="1"/>
  <c r="AF1435" i="1"/>
  <c r="AK1435" i="1" s="1"/>
  <c r="AG1435" i="1"/>
  <c r="AL1435" i="1" s="1"/>
  <c r="AH1435" i="1"/>
  <c r="AM1435" i="1" s="1"/>
  <c r="AI1435" i="1"/>
  <c r="AN1435" i="1" s="1"/>
  <c r="AJ1435" i="1"/>
  <c r="AO1435" i="1" s="1"/>
  <c r="AF1436" i="1"/>
  <c r="AK1436" i="1" s="1"/>
  <c r="AG1436" i="1"/>
  <c r="AL1436" i="1" s="1"/>
  <c r="AH1436" i="1"/>
  <c r="AM1436" i="1" s="1"/>
  <c r="AI1436" i="1"/>
  <c r="AN1436" i="1" s="1"/>
  <c r="AJ1436" i="1"/>
  <c r="AO1436" i="1" s="1"/>
  <c r="AF1437" i="1"/>
  <c r="AK1437" i="1" s="1"/>
  <c r="AG1437" i="1"/>
  <c r="AL1437" i="1" s="1"/>
  <c r="AH1437" i="1"/>
  <c r="AM1437" i="1" s="1"/>
  <c r="AI1437" i="1"/>
  <c r="AN1437" i="1" s="1"/>
  <c r="AJ1437" i="1"/>
  <c r="AO1437" i="1" s="1"/>
  <c r="AF1438" i="1"/>
  <c r="AK1438" i="1" s="1"/>
  <c r="AG1438" i="1"/>
  <c r="AL1438" i="1" s="1"/>
  <c r="AH1438" i="1"/>
  <c r="AM1438" i="1" s="1"/>
  <c r="AI1438" i="1"/>
  <c r="AN1438" i="1" s="1"/>
  <c r="AJ1438" i="1"/>
  <c r="AO1438" i="1" s="1"/>
  <c r="AF1439" i="1"/>
  <c r="AK1439" i="1" s="1"/>
  <c r="AG1439" i="1"/>
  <c r="AL1439" i="1" s="1"/>
  <c r="AH1439" i="1"/>
  <c r="AM1439" i="1" s="1"/>
  <c r="AI1439" i="1"/>
  <c r="AN1439" i="1" s="1"/>
  <c r="AJ1439" i="1"/>
  <c r="AO1439" i="1" s="1"/>
  <c r="AF1440" i="1"/>
  <c r="AK1440" i="1" s="1"/>
  <c r="AG1440" i="1"/>
  <c r="AL1440" i="1" s="1"/>
  <c r="AH1440" i="1"/>
  <c r="AM1440" i="1" s="1"/>
  <c r="AI1440" i="1"/>
  <c r="AN1440" i="1" s="1"/>
  <c r="AJ1440" i="1"/>
  <c r="AO1440" i="1" s="1"/>
  <c r="AF1441" i="1"/>
  <c r="AK1441" i="1" s="1"/>
  <c r="AG1441" i="1"/>
  <c r="AL1441" i="1" s="1"/>
  <c r="AH1441" i="1"/>
  <c r="AM1441" i="1" s="1"/>
  <c r="AI1441" i="1"/>
  <c r="AN1441" i="1" s="1"/>
  <c r="AJ1441" i="1"/>
  <c r="AO1441" i="1" s="1"/>
  <c r="AF1442" i="1"/>
  <c r="AK1442" i="1" s="1"/>
  <c r="AG1442" i="1"/>
  <c r="AL1442" i="1" s="1"/>
  <c r="AH1442" i="1"/>
  <c r="AM1442" i="1" s="1"/>
  <c r="AI1442" i="1"/>
  <c r="AN1442" i="1" s="1"/>
  <c r="AJ1442" i="1"/>
  <c r="AO1442" i="1" s="1"/>
  <c r="AF1443" i="1"/>
  <c r="AK1443" i="1" s="1"/>
  <c r="AG1443" i="1"/>
  <c r="AL1443" i="1" s="1"/>
  <c r="AH1443" i="1"/>
  <c r="AM1443" i="1" s="1"/>
  <c r="AI1443" i="1"/>
  <c r="AN1443" i="1" s="1"/>
  <c r="AJ1443" i="1"/>
  <c r="AO1443" i="1" s="1"/>
  <c r="AF1444" i="1"/>
  <c r="AK1444" i="1" s="1"/>
  <c r="AG1444" i="1"/>
  <c r="AL1444" i="1" s="1"/>
  <c r="AH1444" i="1"/>
  <c r="AM1444" i="1" s="1"/>
  <c r="AI1444" i="1"/>
  <c r="AN1444" i="1" s="1"/>
  <c r="AJ1444" i="1"/>
  <c r="AO1444" i="1" s="1"/>
  <c r="AF1445" i="1"/>
  <c r="AK1445" i="1" s="1"/>
  <c r="AG1445" i="1"/>
  <c r="AL1445" i="1" s="1"/>
  <c r="AH1445" i="1"/>
  <c r="AM1445" i="1" s="1"/>
  <c r="AI1445" i="1"/>
  <c r="AN1445" i="1" s="1"/>
  <c r="AJ1445" i="1"/>
  <c r="AO1445" i="1" s="1"/>
  <c r="AF1446" i="1"/>
  <c r="AK1446" i="1" s="1"/>
  <c r="AG1446" i="1"/>
  <c r="AL1446" i="1" s="1"/>
  <c r="AH1446" i="1"/>
  <c r="AM1446" i="1" s="1"/>
  <c r="AI1446" i="1"/>
  <c r="AN1446" i="1" s="1"/>
  <c r="AJ1446" i="1"/>
  <c r="AO1446" i="1" s="1"/>
  <c r="AF1447" i="1"/>
  <c r="AK1447" i="1" s="1"/>
  <c r="AG1447" i="1"/>
  <c r="AL1447" i="1" s="1"/>
  <c r="AH1447" i="1"/>
  <c r="AM1447" i="1" s="1"/>
  <c r="AI1447" i="1"/>
  <c r="AN1447" i="1" s="1"/>
  <c r="AJ1447" i="1"/>
  <c r="AO1447" i="1" s="1"/>
  <c r="AF1448" i="1"/>
  <c r="AK1448" i="1" s="1"/>
  <c r="AG1448" i="1"/>
  <c r="AL1448" i="1" s="1"/>
  <c r="AH1448" i="1"/>
  <c r="AM1448" i="1" s="1"/>
  <c r="AI1448" i="1"/>
  <c r="AN1448" i="1" s="1"/>
  <c r="AJ1448" i="1"/>
  <c r="AO1448" i="1" s="1"/>
  <c r="AF1449" i="1"/>
  <c r="AK1449" i="1" s="1"/>
  <c r="AG1449" i="1"/>
  <c r="AL1449" i="1" s="1"/>
  <c r="AH1449" i="1"/>
  <c r="AM1449" i="1" s="1"/>
  <c r="AI1449" i="1"/>
  <c r="AN1449" i="1" s="1"/>
  <c r="AJ1449" i="1"/>
  <c r="AO1449" i="1" s="1"/>
  <c r="AF1450" i="1"/>
  <c r="AK1450" i="1" s="1"/>
  <c r="AG1450" i="1"/>
  <c r="AL1450" i="1" s="1"/>
  <c r="AH1450" i="1"/>
  <c r="AM1450" i="1" s="1"/>
  <c r="AI1450" i="1"/>
  <c r="AN1450" i="1" s="1"/>
  <c r="AJ1450" i="1"/>
  <c r="AO1450" i="1" s="1"/>
  <c r="AF1451" i="1"/>
  <c r="AK1451" i="1" s="1"/>
  <c r="AG1451" i="1"/>
  <c r="AL1451" i="1" s="1"/>
  <c r="AH1451" i="1"/>
  <c r="AM1451" i="1" s="1"/>
  <c r="AI1451" i="1"/>
  <c r="AN1451" i="1" s="1"/>
  <c r="AJ1451" i="1"/>
  <c r="AO1451" i="1" s="1"/>
  <c r="AF1452" i="1"/>
  <c r="AK1452" i="1" s="1"/>
  <c r="AG1452" i="1"/>
  <c r="AL1452" i="1" s="1"/>
  <c r="AH1452" i="1"/>
  <c r="AM1452" i="1" s="1"/>
  <c r="AI1452" i="1"/>
  <c r="AN1452" i="1" s="1"/>
  <c r="AJ1452" i="1"/>
  <c r="AO1452" i="1" s="1"/>
  <c r="AF1453" i="1"/>
  <c r="AK1453" i="1" s="1"/>
  <c r="AG1453" i="1"/>
  <c r="AL1453" i="1" s="1"/>
  <c r="AH1453" i="1"/>
  <c r="AM1453" i="1" s="1"/>
  <c r="AI1453" i="1"/>
  <c r="AN1453" i="1" s="1"/>
  <c r="AJ1453" i="1"/>
  <c r="AO1453" i="1" s="1"/>
  <c r="AF1454" i="1"/>
  <c r="AK1454" i="1" s="1"/>
  <c r="AG1454" i="1"/>
  <c r="AL1454" i="1" s="1"/>
  <c r="AH1454" i="1"/>
  <c r="AM1454" i="1" s="1"/>
  <c r="AI1454" i="1"/>
  <c r="AN1454" i="1" s="1"/>
  <c r="AJ1454" i="1"/>
  <c r="AO1454" i="1" s="1"/>
  <c r="AF1455" i="1"/>
  <c r="AK1455" i="1" s="1"/>
  <c r="AG1455" i="1"/>
  <c r="AL1455" i="1" s="1"/>
  <c r="AH1455" i="1"/>
  <c r="AM1455" i="1" s="1"/>
  <c r="AI1455" i="1"/>
  <c r="AN1455" i="1" s="1"/>
  <c r="AJ1455" i="1"/>
  <c r="AO1455" i="1" s="1"/>
  <c r="AF1456" i="1"/>
  <c r="AK1456" i="1" s="1"/>
  <c r="AG1456" i="1"/>
  <c r="AL1456" i="1" s="1"/>
  <c r="AH1456" i="1"/>
  <c r="AM1456" i="1" s="1"/>
  <c r="AI1456" i="1"/>
  <c r="AN1456" i="1" s="1"/>
  <c r="AJ1456" i="1"/>
  <c r="AO1456" i="1" s="1"/>
  <c r="AF1457" i="1"/>
  <c r="AK1457" i="1" s="1"/>
  <c r="AG1457" i="1"/>
  <c r="AL1457" i="1" s="1"/>
  <c r="AH1457" i="1"/>
  <c r="AM1457" i="1" s="1"/>
  <c r="AI1457" i="1"/>
  <c r="AN1457" i="1" s="1"/>
  <c r="AJ1457" i="1"/>
  <c r="AO1457" i="1" s="1"/>
  <c r="AF1458" i="1"/>
  <c r="AK1458" i="1" s="1"/>
  <c r="AG1458" i="1"/>
  <c r="AL1458" i="1" s="1"/>
  <c r="AH1458" i="1"/>
  <c r="AM1458" i="1" s="1"/>
  <c r="AI1458" i="1"/>
  <c r="AN1458" i="1" s="1"/>
  <c r="AJ1458" i="1"/>
  <c r="AO1458" i="1" s="1"/>
  <c r="AF1459" i="1"/>
  <c r="AK1459" i="1" s="1"/>
  <c r="AG1459" i="1"/>
  <c r="AL1459" i="1" s="1"/>
  <c r="AH1459" i="1"/>
  <c r="AM1459" i="1" s="1"/>
  <c r="AI1459" i="1"/>
  <c r="AN1459" i="1" s="1"/>
  <c r="AJ1459" i="1"/>
  <c r="AO1459" i="1" s="1"/>
  <c r="AF1460" i="1"/>
  <c r="AK1460" i="1" s="1"/>
  <c r="AG1460" i="1"/>
  <c r="AL1460" i="1" s="1"/>
  <c r="AH1460" i="1"/>
  <c r="AM1460" i="1" s="1"/>
  <c r="AI1460" i="1"/>
  <c r="AN1460" i="1" s="1"/>
  <c r="AJ1460" i="1"/>
  <c r="AO1460" i="1" s="1"/>
  <c r="AF1461" i="1"/>
  <c r="AK1461" i="1" s="1"/>
  <c r="AG1461" i="1"/>
  <c r="AL1461" i="1" s="1"/>
  <c r="AH1461" i="1"/>
  <c r="AM1461" i="1" s="1"/>
  <c r="AI1461" i="1"/>
  <c r="AN1461" i="1" s="1"/>
  <c r="AJ1461" i="1"/>
  <c r="AO1461" i="1" s="1"/>
  <c r="AF1462" i="1"/>
  <c r="AK1462" i="1" s="1"/>
  <c r="AG1462" i="1"/>
  <c r="AL1462" i="1" s="1"/>
  <c r="AH1462" i="1"/>
  <c r="AM1462" i="1" s="1"/>
  <c r="AI1462" i="1"/>
  <c r="AN1462" i="1" s="1"/>
  <c r="AJ1462" i="1"/>
  <c r="AO1462" i="1" s="1"/>
  <c r="AF1463" i="1"/>
  <c r="AK1463" i="1" s="1"/>
  <c r="AG1463" i="1"/>
  <c r="AL1463" i="1" s="1"/>
  <c r="AH1463" i="1"/>
  <c r="AM1463" i="1" s="1"/>
  <c r="AI1463" i="1"/>
  <c r="AN1463" i="1" s="1"/>
  <c r="AJ1463" i="1"/>
  <c r="AO1463" i="1" s="1"/>
  <c r="AF1464" i="1"/>
  <c r="AK1464" i="1" s="1"/>
  <c r="AG1464" i="1"/>
  <c r="AL1464" i="1" s="1"/>
  <c r="AH1464" i="1"/>
  <c r="AM1464" i="1" s="1"/>
  <c r="AI1464" i="1"/>
  <c r="AN1464" i="1" s="1"/>
  <c r="AJ1464" i="1"/>
  <c r="AO1464" i="1" s="1"/>
  <c r="AF1465" i="1"/>
  <c r="AK1465" i="1" s="1"/>
  <c r="AG1465" i="1"/>
  <c r="AL1465" i="1" s="1"/>
  <c r="AH1465" i="1"/>
  <c r="AM1465" i="1" s="1"/>
  <c r="AI1465" i="1"/>
  <c r="AN1465" i="1" s="1"/>
  <c r="AJ1465" i="1"/>
  <c r="AO1465" i="1" s="1"/>
  <c r="AF1466" i="1"/>
  <c r="AK1466" i="1" s="1"/>
  <c r="AG1466" i="1"/>
  <c r="AL1466" i="1" s="1"/>
  <c r="AH1466" i="1"/>
  <c r="AM1466" i="1" s="1"/>
  <c r="AI1466" i="1"/>
  <c r="AN1466" i="1" s="1"/>
  <c r="AJ1466" i="1"/>
  <c r="AO1466" i="1" s="1"/>
  <c r="AF1467" i="1"/>
  <c r="AK1467" i="1" s="1"/>
  <c r="AG1467" i="1"/>
  <c r="AL1467" i="1" s="1"/>
  <c r="AH1467" i="1"/>
  <c r="AM1467" i="1" s="1"/>
  <c r="AI1467" i="1"/>
  <c r="AN1467" i="1" s="1"/>
  <c r="AJ1467" i="1"/>
  <c r="AO1467" i="1" s="1"/>
  <c r="AF1468" i="1"/>
  <c r="AK1468" i="1" s="1"/>
  <c r="AG1468" i="1"/>
  <c r="AL1468" i="1" s="1"/>
  <c r="AH1468" i="1"/>
  <c r="AM1468" i="1" s="1"/>
  <c r="AI1468" i="1"/>
  <c r="AN1468" i="1" s="1"/>
  <c r="AJ1468" i="1"/>
  <c r="AO1468" i="1" s="1"/>
  <c r="AF1469" i="1"/>
  <c r="AK1469" i="1" s="1"/>
  <c r="AG1469" i="1"/>
  <c r="AL1469" i="1" s="1"/>
  <c r="AH1469" i="1"/>
  <c r="AM1469" i="1" s="1"/>
  <c r="AI1469" i="1"/>
  <c r="AN1469" i="1" s="1"/>
  <c r="AJ1469" i="1"/>
  <c r="AO1469" i="1" s="1"/>
  <c r="AF1470" i="1"/>
  <c r="AK1470" i="1" s="1"/>
  <c r="AG1470" i="1"/>
  <c r="AL1470" i="1" s="1"/>
  <c r="AH1470" i="1"/>
  <c r="AM1470" i="1" s="1"/>
  <c r="AI1470" i="1"/>
  <c r="AN1470" i="1" s="1"/>
  <c r="AJ1470" i="1"/>
  <c r="AO1470" i="1" s="1"/>
  <c r="AF1471" i="1"/>
  <c r="AK1471" i="1" s="1"/>
  <c r="AG1471" i="1"/>
  <c r="AL1471" i="1" s="1"/>
  <c r="AH1471" i="1"/>
  <c r="AM1471" i="1" s="1"/>
  <c r="AI1471" i="1"/>
  <c r="AN1471" i="1" s="1"/>
  <c r="AJ1471" i="1"/>
  <c r="AO1471" i="1" s="1"/>
  <c r="AF1472" i="1"/>
  <c r="AK1472" i="1" s="1"/>
  <c r="AG1472" i="1"/>
  <c r="AL1472" i="1" s="1"/>
  <c r="AH1472" i="1"/>
  <c r="AM1472" i="1" s="1"/>
  <c r="AI1472" i="1"/>
  <c r="AN1472" i="1" s="1"/>
  <c r="AJ1472" i="1"/>
  <c r="AO1472" i="1" s="1"/>
  <c r="AF1473" i="1"/>
  <c r="AK1473" i="1" s="1"/>
  <c r="AG1473" i="1"/>
  <c r="AL1473" i="1" s="1"/>
  <c r="AH1473" i="1"/>
  <c r="AM1473" i="1" s="1"/>
  <c r="AI1473" i="1"/>
  <c r="AN1473" i="1" s="1"/>
  <c r="AJ1473" i="1"/>
  <c r="AO1473" i="1" s="1"/>
  <c r="AF1474" i="1"/>
  <c r="AK1474" i="1" s="1"/>
  <c r="AG1474" i="1"/>
  <c r="AL1474" i="1" s="1"/>
  <c r="AH1474" i="1"/>
  <c r="AM1474" i="1" s="1"/>
  <c r="AI1474" i="1"/>
  <c r="AN1474" i="1" s="1"/>
  <c r="AJ1474" i="1"/>
  <c r="AO1474" i="1" s="1"/>
  <c r="AF1475" i="1"/>
  <c r="AK1475" i="1" s="1"/>
  <c r="AG1475" i="1"/>
  <c r="AL1475" i="1" s="1"/>
  <c r="AH1475" i="1"/>
  <c r="AM1475" i="1" s="1"/>
  <c r="AI1475" i="1"/>
  <c r="AN1475" i="1" s="1"/>
  <c r="AJ1475" i="1"/>
  <c r="AO1475" i="1" s="1"/>
  <c r="AF1476" i="1"/>
  <c r="AK1476" i="1" s="1"/>
  <c r="AG1476" i="1"/>
  <c r="AL1476" i="1" s="1"/>
  <c r="AH1476" i="1"/>
  <c r="AM1476" i="1" s="1"/>
  <c r="AI1476" i="1"/>
  <c r="AN1476" i="1" s="1"/>
  <c r="AJ1476" i="1"/>
  <c r="AO1476" i="1" s="1"/>
  <c r="AF1477" i="1"/>
  <c r="AK1477" i="1" s="1"/>
  <c r="AG1477" i="1"/>
  <c r="AL1477" i="1" s="1"/>
  <c r="AH1477" i="1"/>
  <c r="AM1477" i="1" s="1"/>
  <c r="AI1477" i="1"/>
  <c r="AN1477" i="1" s="1"/>
  <c r="AJ1477" i="1"/>
  <c r="AO1477" i="1" s="1"/>
  <c r="AF1478" i="1"/>
  <c r="AK1478" i="1" s="1"/>
  <c r="AG1478" i="1"/>
  <c r="AL1478" i="1" s="1"/>
  <c r="AH1478" i="1"/>
  <c r="AM1478" i="1" s="1"/>
  <c r="AI1478" i="1"/>
  <c r="AN1478" i="1" s="1"/>
  <c r="AJ1478" i="1"/>
  <c r="AO1478" i="1" s="1"/>
  <c r="AF1479" i="1"/>
  <c r="AK1479" i="1" s="1"/>
  <c r="AG1479" i="1"/>
  <c r="AL1479" i="1" s="1"/>
  <c r="AH1479" i="1"/>
  <c r="AM1479" i="1" s="1"/>
  <c r="AI1479" i="1"/>
  <c r="AN1479" i="1" s="1"/>
  <c r="AJ1479" i="1"/>
  <c r="AO1479" i="1" s="1"/>
  <c r="AF1480" i="1"/>
  <c r="AK1480" i="1" s="1"/>
  <c r="AG1480" i="1"/>
  <c r="AL1480" i="1" s="1"/>
  <c r="AH1480" i="1"/>
  <c r="AM1480" i="1" s="1"/>
  <c r="AI1480" i="1"/>
  <c r="AN1480" i="1" s="1"/>
  <c r="AJ1480" i="1"/>
  <c r="AO1480" i="1" s="1"/>
  <c r="AF1481" i="1"/>
  <c r="AK1481" i="1" s="1"/>
  <c r="AG1481" i="1"/>
  <c r="AL1481" i="1" s="1"/>
  <c r="AH1481" i="1"/>
  <c r="AM1481" i="1" s="1"/>
  <c r="AI1481" i="1"/>
  <c r="AN1481" i="1" s="1"/>
  <c r="AJ1481" i="1"/>
  <c r="AO1481" i="1" s="1"/>
  <c r="AF1482" i="1"/>
  <c r="AK1482" i="1" s="1"/>
  <c r="AG1482" i="1"/>
  <c r="AL1482" i="1" s="1"/>
  <c r="AH1482" i="1"/>
  <c r="AM1482" i="1" s="1"/>
  <c r="AI1482" i="1"/>
  <c r="AN1482" i="1" s="1"/>
  <c r="AJ1482" i="1"/>
  <c r="AO1482" i="1" s="1"/>
  <c r="AF1483" i="1"/>
  <c r="AK1483" i="1" s="1"/>
  <c r="AG1483" i="1"/>
  <c r="AL1483" i="1" s="1"/>
  <c r="AH1483" i="1"/>
  <c r="AM1483" i="1" s="1"/>
  <c r="AI1483" i="1"/>
  <c r="AN1483" i="1" s="1"/>
  <c r="AJ1483" i="1"/>
  <c r="AO1483" i="1" s="1"/>
  <c r="AF1484" i="1"/>
  <c r="AK1484" i="1" s="1"/>
  <c r="AG1484" i="1"/>
  <c r="AL1484" i="1" s="1"/>
  <c r="AH1484" i="1"/>
  <c r="AM1484" i="1" s="1"/>
  <c r="AI1484" i="1"/>
  <c r="AN1484" i="1" s="1"/>
  <c r="AJ1484" i="1"/>
  <c r="AO1484" i="1" s="1"/>
  <c r="AF1485" i="1"/>
  <c r="AK1485" i="1" s="1"/>
  <c r="AG1485" i="1"/>
  <c r="AL1485" i="1" s="1"/>
  <c r="AH1485" i="1"/>
  <c r="AM1485" i="1" s="1"/>
  <c r="AI1485" i="1"/>
  <c r="AN1485" i="1" s="1"/>
  <c r="AJ1485" i="1"/>
  <c r="AO1485" i="1" s="1"/>
  <c r="AF1486" i="1"/>
  <c r="AK1486" i="1" s="1"/>
  <c r="AG1486" i="1"/>
  <c r="AL1486" i="1" s="1"/>
  <c r="AH1486" i="1"/>
  <c r="AM1486" i="1" s="1"/>
  <c r="AI1486" i="1"/>
  <c r="AN1486" i="1" s="1"/>
  <c r="AJ1486" i="1"/>
  <c r="AO1486" i="1" s="1"/>
  <c r="AF1487" i="1"/>
  <c r="AK1487" i="1" s="1"/>
  <c r="AG1487" i="1"/>
  <c r="AL1487" i="1" s="1"/>
  <c r="AH1487" i="1"/>
  <c r="AM1487" i="1" s="1"/>
  <c r="AI1487" i="1"/>
  <c r="AN1487" i="1" s="1"/>
  <c r="AJ1487" i="1"/>
  <c r="AO1487" i="1" s="1"/>
  <c r="AF1488" i="1"/>
  <c r="AK1488" i="1" s="1"/>
  <c r="AG1488" i="1"/>
  <c r="AL1488" i="1" s="1"/>
  <c r="AH1488" i="1"/>
  <c r="AM1488" i="1" s="1"/>
  <c r="AI1488" i="1"/>
  <c r="AN1488" i="1" s="1"/>
  <c r="AJ1488" i="1"/>
  <c r="AO1488" i="1" s="1"/>
  <c r="AF1489" i="1"/>
  <c r="AK1489" i="1" s="1"/>
  <c r="AG1489" i="1"/>
  <c r="AL1489" i="1" s="1"/>
  <c r="AH1489" i="1"/>
  <c r="AM1489" i="1" s="1"/>
  <c r="AI1489" i="1"/>
  <c r="AN1489" i="1" s="1"/>
  <c r="AJ1489" i="1"/>
  <c r="AO1489" i="1" s="1"/>
  <c r="AF1490" i="1"/>
  <c r="AK1490" i="1" s="1"/>
  <c r="AG1490" i="1"/>
  <c r="AL1490" i="1" s="1"/>
  <c r="AH1490" i="1"/>
  <c r="AM1490" i="1" s="1"/>
  <c r="AI1490" i="1"/>
  <c r="AN1490" i="1" s="1"/>
  <c r="AJ1490" i="1"/>
  <c r="AO1490" i="1" s="1"/>
  <c r="AF1491" i="1"/>
  <c r="AK1491" i="1" s="1"/>
  <c r="AG1491" i="1"/>
  <c r="AL1491" i="1" s="1"/>
  <c r="AH1491" i="1"/>
  <c r="AM1491" i="1" s="1"/>
  <c r="AI1491" i="1"/>
  <c r="AN1491" i="1" s="1"/>
  <c r="AJ1491" i="1"/>
  <c r="AO1491" i="1" s="1"/>
  <c r="AF1492" i="1"/>
  <c r="AK1492" i="1" s="1"/>
  <c r="AG1492" i="1"/>
  <c r="AL1492" i="1" s="1"/>
  <c r="AH1492" i="1"/>
  <c r="AM1492" i="1" s="1"/>
  <c r="AI1492" i="1"/>
  <c r="AN1492" i="1" s="1"/>
  <c r="AJ1492" i="1"/>
  <c r="AO1492" i="1" s="1"/>
  <c r="AF1493" i="1"/>
  <c r="AK1493" i="1" s="1"/>
  <c r="AG1493" i="1"/>
  <c r="AL1493" i="1" s="1"/>
  <c r="AH1493" i="1"/>
  <c r="AM1493" i="1" s="1"/>
  <c r="AI1493" i="1"/>
  <c r="AN1493" i="1" s="1"/>
  <c r="AJ1493" i="1"/>
  <c r="AO1493" i="1" s="1"/>
  <c r="AF1494" i="1"/>
  <c r="AK1494" i="1" s="1"/>
  <c r="AG1494" i="1"/>
  <c r="AL1494" i="1" s="1"/>
  <c r="AH1494" i="1"/>
  <c r="AM1494" i="1" s="1"/>
  <c r="AI1494" i="1"/>
  <c r="AN1494" i="1" s="1"/>
  <c r="AJ1494" i="1"/>
  <c r="AO1494" i="1" s="1"/>
  <c r="AF1495" i="1"/>
  <c r="AK1495" i="1" s="1"/>
  <c r="AG1495" i="1"/>
  <c r="AL1495" i="1" s="1"/>
  <c r="AH1495" i="1"/>
  <c r="AM1495" i="1" s="1"/>
  <c r="AI1495" i="1"/>
  <c r="AN1495" i="1" s="1"/>
  <c r="AJ1495" i="1"/>
  <c r="AO1495" i="1" s="1"/>
  <c r="AF1496" i="1"/>
  <c r="AK1496" i="1" s="1"/>
  <c r="AG1496" i="1"/>
  <c r="AL1496" i="1" s="1"/>
  <c r="AH1496" i="1"/>
  <c r="AM1496" i="1" s="1"/>
  <c r="AI1496" i="1"/>
  <c r="AN1496" i="1" s="1"/>
  <c r="AJ1496" i="1"/>
  <c r="AO1496" i="1" s="1"/>
  <c r="AF1497" i="1"/>
  <c r="AK1497" i="1" s="1"/>
  <c r="AG1497" i="1"/>
  <c r="AL1497" i="1" s="1"/>
  <c r="AH1497" i="1"/>
  <c r="AM1497" i="1" s="1"/>
  <c r="AI1497" i="1"/>
  <c r="AN1497" i="1" s="1"/>
  <c r="AJ1497" i="1"/>
  <c r="AO1497" i="1" s="1"/>
  <c r="AJ7" i="1"/>
  <c r="AO7" i="1" s="1"/>
  <c r="AI7" i="1"/>
  <c r="AN7" i="1" s="1"/>
  <c r="AH7" i="1"/>
  <c r="AM7" i="1" s="1"/>
  <c r="AG7" i="1"/>
  <c r="AL7" i="1" s="1"/>
  <c r="AF7" i="1"/>
  <c r="AK7" i="1" s="1"/>
  <c r="M1497" i="1"/>
  <c r="N1497" i="1" s="1"/>
  <c r="M1496" i="1"/>
  <c r="N1496" i="1" s="1"/>
  <c r="M1495" i="1"/>
  <c r="N1495" i="1" s="1"/>
  <c r="M1494" i="1"/>
  <c r="N1494" i="1" s="1"/>
  <c r="M1493" i="1"/>
  <c r="N1493" i="1" s="1"/>
  <c r="M1492" i="1"/>
  <c r="N1492" i="1" s="1"/>
  <c r="M1491" i="1"/>
  <c r="N1491" i="1" s="1"/>
  <c r="M1490" i="1"/>
  <c r="N1490" i="1" s="1"/>
  <c r="M1489" i="1"/>
  <c r="N1489" i="1" s="1"/>
  <c r="M1488" i="1"/>
  <c r="N1488" i="1" s="1"/>
  <c r="M1487" i="1"/>
  <c r="N1487" i="1" s="1"/>
  <c r="M1486" i="1"/>
  <c r="N1486" i="1" s="1"/>
  <c r="M1485" i="1"/>
  <c r="N1485" i="1" s="1"/>
  <c r="M1484" i="1"/>
  <c r="N1484" i="1" s="1"/>
  <c r="M1483" i="1"/>
  <c r="N1483" i="1" s="1"/>
  <c r="M1482" i="1"/>
  <c r="N1482" i="1" s="1"/>
  <c r="M1481" i="1"/>
  <c r="N1481" i="1" s="1"/>
  <c r="M1480" i="1"/>
  <c r="N1480" i="1" s="1"/>
  <c r="M1479" i="1"/>
  <c r="N1479" i="1" s="1"/>
  <c r="M1478" i="1"/>
  <c r="N1478" i="1" s="1"/>
  <c r="M1477" i="1"/>
  <c r="N1477" i="1" s="1"/>
  <c r="M1476" i="1"/>
  <c r="N1476" i="1" s="1"/>
  <c r="M1475" i="1"/>
  <c r="N1475" i="1" s="1"/>
  <c r="M1474" i="1"/>
  <c r="N1474" i="1" s="1"/>
  <c r="M1473" i="1"/>
  <c r="N1473" i="1" s="1"/>
  <c r="M1472" i="1"/>
  <c r="N1472" i="1" s="1"/>
  <c r="M1471" i="1"/>
  <c r="N1471" i="1" s="1"/>
  <c r="M1470" i="1"/>
  <c r="N1470" i="1" s="1"/>
  <c r="M1469" i="1"/>
  <c r="N1469" i="1" s="1"/>
  <c r="M1468" i="1"/>
  <c r="N1468" i="1" s="1"/>
  <c r="M1467" i="1"/>
  <c r="N1467" i="1" s="1"/>
  <c r="M1466" i="1"/>
  <c r="N1466" i="1" s="1"/>
  <c r="M1465" i="1"/>
  <c r="N1465" i="1" s="1"/>
  <c r="M1464" i="1"/>
  <c r="N1464" i="1" s="1"/>
  <c r="M1463" i="1"/>
  <c r="N1463" i="1" s="1"/>
  <c r="M1462" i="1"/>
  <c r="N1462" i="1" s="1"/>
  <c r="M1461" i="1"/>
  <c r="N1461" i="1" s="1"/>
  <c r="M1460" i="1"/>
  <c r="N1460" i="1" s="1"/>
  <c r="M1459" i="1"/>
  <c r="N1459" i="1" s="1"/>
  <c r="M1458" i="1"/>
  <c r="N1458" i="1" s="1"/>
  <c r="M1457" i="1"/>
  <c r="N1457" i="1" s="1"/>
  <c r="M1456" i="1"/>
  <c r="N1456" i="1" s="1"/>
  <c r="M1455" i="1"/>
  <c r="N1455" i="1" s="1"/>
  <c r="M1454" i="1"/>
  <c r="N1454" i="1" s="1"/>
  <c r="M1453" i="1"/>
  <c r="N1453" i="1" s="1"/>
  <c r="M1452" i="1"/>
  <c r="N1452" i="1" s="1"/>
  <c r="M1451" i="1"/>
  <c r="N1451" i="1" s="1"/>
  <c r="M1450" i="1"/>
  <c r="N1450" i="1" s="1"/>
  <c r="M1449" i="1"/>
  <c r="N1449" i="1" s="1"/>
  <c r="M1448" i="1"/>
  <c r="N1448" i="1" s="1"/>
  <c r="M1447" i="1"/>
  <c r="N1447" i="1" s="1"/>
  <c r="M1446" i="1"/>
  <c r="N1446" i="1" s="1"/>
  <c r="M1445" i="1"/>
  <c r="N1445" i="1" s="1"/>
  <c r="M1444" i="1"/>
  <c r="N1444" i="1" s="1"/>
  <c r="M1443" i="1"/>
  <c r="N1443" i="1" s="1"/>
  <c r="M1442" i="1"/>
  <c r="N1442" i="1" s="1"/>
  <c r="M1441" i="1"/>
  <c r="N1441" i="1" s="1"/>
  <c r="M1440" i="1"/>
  <c r="N1440" i="1" s="1"/>
  <c r="M1439" i="1"/>
  <c r="N1439" i="1" s="1"/>
  <c r="M1438" i="1"/>
  <c r="N1438" i="1" s="1"/>
  <c r="M1437" i="1"/>
  <c r="N1437" i="1" s="1"/>
  <c r="M1436" i="1"/>
  <c r="N1436" i="1" s="1"/>
  <c r="M1435" i="1"/>
  <c r="N1435" i="1" s="1"/>
  <c r="M1434" i="1"/>
  <c r="N1434" i="1" s="1"/>
  <c r="M1433" i="1"/>
  <c r="N1433" i="1" s="1"/>
  <c r="M1432" i="1"/>
  <c r="N1432" i="1" s="1"/>
  <c r="M1431" i="1"/>
  <c r="N1431" i="1" s="1"/>
  <c r="M1430" i="1"/>
  <c r="N1430" i="1" s="1"/>
  <c r="M1429" i="1"/>
  <c r="N1429" i="1" s="1"/>
  <c r="M1428" i="1"/>
  <c r="N1428" i="1" s="1"/>
  <c r="M1427" i="1"/>
  <c r="N1427" i="1" s="1"/>
  <c r="M1426" i="1"/>
  <c r="N1426" i="1" s="1"/>
  <c r="M1425" i="1"/>
  <c r="N1425" i="1" s="1"/>
  <c r="M1424" i="1"/>
  <c r="N1424" i="1" s="1"/>
  <c r="M1423" i="1"/>
  <c r="N1423" i="1" s="1"/>
  <c r="M1422" i="1"/>
  <c r="N1422" i="1" s="1"/>
  <c r="M1421" i="1"/>
  <c r="N1421" i="1" s="1"/>
  <c r="M1420" i="1"/>
  <c r="N1420" i="1" s="1"/>
  <c r="M1419" i="1"/>
  <c r="N1419" i="1" s="1"/>
  <c r="M1418" i="1"/>
  <c r="N1418" i="1" s="1"/>
  <c r="M1417" i="1"/>
  <c r="N1417" i="1" s="1"/>
  <c r="M1416" i="1"/>
  <c r="N1416" i="1" s="1"/>
  <c r="M1415" i="1"/>
  <c r="N1415" i="1" s="1"/>
  <c r="M1414" i="1"/>
  <c r="N1414" i="1" s="1"/>
  <c r="M1413" i="1"/>
  <c r="N1413" i="1" s="1"/>
  <c r="M1412" i="1"/>
  <c r="N1412" i="1" s="1"/>
  <c r="M1411" i="1"/>
  <c r="N1411" i="1" s="1"/>
  <c r="M1410" i="1"/>
  <c r="N1410" i="1" s="1"/>
  <c r="M1409" i="1"/>
  <c r="N1409" i="1" s="1"/>
  <c r="M1408" i="1"/>
  <c r="N1408" i="1" s="1"/>
  <c r="M1407" i="1"/>
  <c r="N1407" i="1" s="1"/>
  <c r="M1406" i="1"/>
  <c r="N1406" i="1" s="1"/>
  <c r="M1405" i="1"/>
  <c r="N1405" i="1" s="1"/>
  <c r="M1404" i="1"/>
  <c r="N1404" i="1" s="1"/>
  <c r="M1403" i="1"/>
  <c r="N1403" i="1" s="1"/>
  <c r="M1402" i="1"/>
  <c r="N1402" i="1" s="1"/>
  <c r="M1401" i="1"/>
  <c r="N1401" i="1" s="1"/>
  <c r="M1400" i="1"/>
  <c r="N1400" i="1" s="1"/>
  <c r="M1399" i="1"/>
  <c r="N1399" i="1" s="1"/>
  <c r="M1398" i="1"/>
  <c r="N1398" i="1" s="1"/>
  <c r="M1397" i="1"/>
  <c r="N1397" i="1" s="1"/>
  <c r="M1396" i="1"/>
  <c r="N1396" i="1" s="1"/>
  <c r="M1395" i="1"/>
  <c r="N1395" i="1" s="1"/>
  <c r="M1394" i="1"/>
  <c r="N1394" i="1" s="1"/>
  <c r="M1393" i="1"/>
  <c r="N1393" i="1" s="1"/>
  <c r="M1392" i="1"/>
  <c r="N1392" i="1" s="1"/>
  <c r="M1391" i="1"/>
  <c r="N1391" i="1" s="1"/>
  <c r="M1390" i="1"/>
  <c r="N1390" i="1" s="1"/>
  <c r="M1389" i="1"/>
  <c r="N1389" i="1" s="1"/>
  <c r="M1388" i="1"/>
  <c r="N1388" i="1" s="1"/>
  <c r="M1387" i="1"/>
  <c r="N1387" i="1" s="1"/>
  <c r="M1386" i="1"/>
  <c r="N1386" i="1" s="1"/>
  <c r="M1385" i="1"/>
  <c r="N1385" i="1" s="1"/>
  <c r="M1384" i="1"/>
  <c r="N1384" i="1" s="1"/>
  <c r="M1383" i="1"/>
  <c r="N1383" i="1" s="1"/>
  <c r="M1382" i="1"/>
  <c r="N1382" i="1" s="1"/>
  <c r="M1381" i="1"/>
  <c r="N1381" i="1" s="1"/>
  <c r="M1380" i="1"/>
  <c r="N1380" i="1" s="1"/>
  <c r="M1379" i="1"/>
  <c r="N1379" i="1" s="1"/>
  <c r="M1378" i="1"/>
  <c r="N1378" i="1" s="1"/>
  <c r="M1377" i="1"/>
  <c r="N1377" i="1" s="1"/>
  <c r="M1376" i="1"/>
  <c r="N1376" i="1" s="1"/>
  <c r="M1375" i="1"/>
  <c r="N1375" i="1" s="1"/>
  <c r="M1374" i="1"/>
  <c r="N1374" i="1" s="1"/>
  <c r="M1373" i="1"/>
  <c r="N1373" i="1" s="1"/>
  <c r="M1372" i="1"/>
  <c r="N1372" i="1" s="1"/>
  <c r="M1371" i="1"/>
  <c r="N1371" i="1" s="1"/>
  <c r="M1370" i="1"/>
  <c r="N1370" i="1" s="1"/>
  <c r="M1369" i="1"/>
  <c r="N1369" i="1" s="1"/>
  <c r="M1368" i="1"/>
  <c r="N1368" i="1" s="1"/>
  <c r="M1367" i="1"/>
  <c r="N1367" i="1" s="1"/>
  <c r="M1366" i="1"/>
  <c r="N1366" i="1" s="1"/>
  <c r="M1365" i="1"/>
  <c r="N1365" i="1" s="1"/>
  <c r="M1364" i="1"/>
  <c r="N1364" i="1" s="1"/>
  <c r="M1363" i="1"/>
  <c r="N1363" i="1" s="1"/>
  <c r="M1362" i="1"/>
  <c r="N1362" i="1" s="1"/>
  <c r="M1361" i="1"/>
  <c r="N1361" i="1" s="1"/>
  <c r="M1360" i="1"/>
  <c r="N1360" i="1" s="1"/>
  <c r="M1359" i="1"/>
  <c r="N1359" i="1" s="1"/>
  <c r="M1358" i="1"/>
  <c r="N1358" i="1" s="1"/>
  <c r="M1357" i="1"/>
  <c r="N1357" i="1" s="1"/>
  <c r="M1356" i="1"/>
  <c r="N1356" i="1" s="1"/>
  <c r="M1355" i="1"/>
  <c r="N1355" i="1" s="1"/>
  <c r="M1354" i="1"/>
  <c r="N1354" i="1" s="1"/>
  <c r="M1353" i="1"/>
  <c r="N1353" i="1" s="1"/>
  <c r="M1352" i="1"/>
  <c r="N1352" i="1" s="1"/>
  <c r="M1351" i="1"/>
  <c r="N1351" i="1" s="1"/>
  <c r="M1350" i="1"/>
  <c r="N1350" i="1" s="1"/>
  <c r="M1349" i="1"/>
  <c r="N1349" i="1" s="1"/>
  <c r="M1348" i="1"/>
  <c r="N1348" i="1" s="1"/>
  <c r="M1347" i="1"/>
  <c r="N1347" i="1" s="1"/>
  <c r="M1346" i="1"/>
  <c r="N1346" i="1" s="1"/>
  <c r="M1345" i="1"/>
  <c r="N1345" i="1" s="1"/>
  <c r="M1344" i="1"/>
  <c r="N1344" i="1" s="1"/>
  <c r="M1343" i="1"/>
  <c r="N1343" i="1" s="1"/>
  <c r="M1342" i="1"/>
  <c r="N1342" i="1" s="1"/>
  <c r="M1341" i="1"/>
  <c r="N1341" i="1" s="1"/>
  <c r="M1340" i="1"/>
  <c r="N1340" i="1" s="1"/>
  <c r="M1339" i="1"/>
  <c r="N1339" i="1" s="1"/>
  <c r="M1338" i="1"/>
  <c r="N1338" i="1" s="1"/>
  <c r="M1337" i="1"/>
  <c r="N1337" i="1" s="1"/>
  <c r="M1336" i="1"/>
  <c r="N1336" i="1" s="1"/>
  <c r="M1335" i="1"/>
  <c r="N1335" i="1" s="1"/>
  <c r="M1334" i="1"/>
  <c r="N1334" i="1" s="1"/>
  <c r="M1333" i="1"/>
  <c r="N1333" i="1" s="1"/>
  <c r="M1332" i="1"/>
  <c r="N1332" i="1" s="1"/>
  <c r="M1331" i="1"/>
  <c r="N1331" i="1" s="1"/>
  <c r="M1330" i="1"/>
  <c r="N1330" i="1" s="1"/>
  <c r="M1329" i="1"/>
  <c r="N1329" i="1" s="1"/>
  <c r="M1328" i="1"/>
  <c r="N1328" i="1" s="1"/>
  <c r="M1327" i="1"/>
  <c r="N1327" i="1" s="1"/>
  <c r="M1326" i="1"/>
  <c r="N1326" i="1" s="1"/>
  <c r="M1325" i="1"/>
  <c r="N1325" i="1" s="1"/>
  <c r="M1324" i="1"/>
  <c r="N1324" i="1" s="1"/>
  <c r="M1323" i="1"/>
  <c r="N1323" i="1" s="1"/>
  <c r="M1322" i="1"/>
  <c r="N1322" i="1" s="1"/>
  <c r="M1321" i="1"/>
  <c r="N1321" i="1" s="1"/>
  <c r="M1320" i="1"/>
  <c r="N1320" i="1" s="1"/>
  <c r="M1319" i="1"/>
  <c r="N1319" i="1" s="1"/>
  <c r="M1318" i="1"/>
  <c r="N1318" i="1" s="1"/>
  <c r="M1317" i="1"/>
  <c r="N1317" i="1" s="1"/>
  <c r="M1316" i="1"/>
  <c r="N1316" i="1" s="1"/>
  <c r="M1315" i="1"/>
  <c r="N1315" i="1" s="1"/>
  <c r="M1314" i="1"/>
  <c r="N1314" i="1" s="1"/>
  <c r="M1313" i="1"/>
  <c r="N1313" i="1" s="1"/>
  <c r="M1312" i="1"/>
  <c r="N1312" i="1" s="1"/>
  <c r="M1311" i="1"/>
  <c r="N1311" i="1" s="1"/>
  <c r="M1310" i="1"/>
  <c r="N1310" i="1" s="1"/>
  <c r="M1309" i="1"/>
  <c r="N1309" i="1" s="1"/>
  <c r="M1308" i="1"/>
  <c r="N1308" i="1" s="1"/>
  <c r="M1307" i="1"/>
  <c r="N1307" i="1" s="1"/>
  <c r="M1306" i="1"/>
  <c r="N1306" i="1" s="1"/>
  <c r="M1305" i="1"/>
  <c r="N1305" i="1" s="1"/>
  <c r="M1304" i="1"/>
  <c r="N1304" i="1" s="1"/>
  <c r="M1303" i="1"/>
  <c r="N1303" i="1" s="1"/>
  <c r="M1302" i="1"/>
  <c r="N1302" i="1" s="1"/>
  <c r="M1301" i="1"/>
  <c r="N1301" i="1" s="1"/>
  <c r="M1300" i="1"/>
  <c r="N1300" i="1" s="1"/>
  <c r="M1299" i="1"/>
  <c r="N1299" i="1" s="1"/>
  <c r="M1298" i="1"/>
  <c r="N1298" i="1" s="1"/>
  <c r="M1297" i="1"/>
  <c r="N1297" i="1" s="1"/>
  <c r="M1296" i="1"/>
  <c r="N1296" i="1" s="1"/>
  <c r="M1295" i="1"/>
  <c r="N1295" i="1" s="1"/>
  <c r="M1294" i="1"/>
  <c r="N1294" i="1" s="1"/>
  <c r="M1293" i="1"/>
  <c r="N1293" i="1" s="1"/>
  <c r="M1292" i="1"/>
  <c r="N1292" i="1" s="1"/>
  <c r="M1291" i="1"/>
  <c r="N1291" i="1" s="1"/>
  <c r="M1290" i="1"/>
  <c r="N1290" i="1" s="1"/>
  <c r="M1289" i="1"/>
  <c r="N1289" i="1" s="1"/>
  <c r="M1288" i="1"/>
  <c r="N1288" i="1" s="1"/>
  <c r="M1287" i="1"/>
  <c r="N1287" i="1" s="1"/>
  <c r="M1286" i="1"/>
  <c r="N1286" i="1" s="1"/>
  <c r="M1285" i="1"/>
  <c r="N1285" i="1" s="1"/>
  <c r="M1284" i="1"/>
  <c r="N1284" i="1" s="1"/>
  <c r="M1283" i="1"/>
  <c r="N1283" i="1" s="1"/>
  <c r="M1282" i="1"/>
  <c r="N1282" i="1" s="1"/>
  <c r="M1281" i="1"/>
  <c r="N1281" i="1" s="1"/>
  <c r="M1280" i="1"/>
  <c r="N1280" i="1" s="1"/>
  <c r="M1279" i="1"/>
  <c r="N1279" i="1" s="1"/>
  <c r="M1278" i="1"/>
  <c r="N1278" i="1" s="1"/>
  <c r="M1277" i="1"/>
  <c r="N1277" i="1" s="1"/>
  <c r="M1276" i="1"/>
  <c r="N1276" i="1" s="1"/>
  <c r="M1275" i="1"/>
  <c r="N1275" i="1" s="1"/>
  <c r="M1274" i="1"/>
  <c r="N1274" i="1" s="1"/>
  <c r="M1273" i="1"/>
  <c r="N1273" i="1" s="1"/>
  <c r="M1272" i="1"/>
  <c r="N1272" i="1" s="1"/>
  <c r="M1271" i="1"/>
  <c r="N1271" i="1" s="1"/>
  <c r="M1270" i="1"/>
  <c r="N1270" i="1" s="1"/>
  <c r="M1269" i="1"/>
  <c r="N1269" i="1" s="1"/>
  <c r="M1268" i="1"/>
  <c r="N1268" i="1" s="1"/>
  <c r="M1267" i="1"/>
  <c r="N1267" i="1" s="1"/>
  <c r="M1266" i="1"/>
  <c r="N1266" i="1" s="1"/>
  <c r="M1265" i="1"/>
  <c r="N1265" i="1" s="1"/>
  <c r="M1264" i="1"/>
  <c r="N1264" i="1" s="1"/>
  <c r="M1263" i="1"/>
  <c r="N1263" i="1" s="1"/>
  <c r="M1262" i="1"/>
  <c r="N1262" i="1" s="1"/>
  <c r="M1261" i="1"/>
  <c r="N1261" i="1" s="1"/>
  <c r="M1260" i="1"/>
  <c r="N1260" i="1" s="1"/>
  <c r="M1259" i="1"/>
  <c r="N1259" i="1" s="1"/>
  <c r="M1258" i="1"/>
  <c r="N1258" i="1" s="1"/>
  <c r="M1257" i="1"/>
  <c r="N1257" i="1" s="1"/>
  <c r="M1256" i="1"/>
  <c r="N1256" i="1" s="1"/>
  <c r="M1255" i="1"/>
  <c r="N1255" i="1" s="1"/>
  <c r="M1254" i="1"/>
  <c r="N1254" i="1" s="1"/>
  <c r="M1253" i="1"/>
  <c r="N1253" i="1" s="1"/>
  <c r="M1252" i="1"/>
  <c r="N1252" i="1" s="1"/>
  <c r="M1251" i="1"/>
  <c r="N1251" i="1" s="1"/>
  <c r="M1250" i="1"/>
  <c r="N1250" i="1" s="1"/>
  <c r="M1249" i="1"/>
  <c r="N1249" i="1" s="1"/>
  <c r="M1248" i="1"/>
  <c r="N1248" i="1" s="1"/>
  <c r="M1247" i="1"/>
  <c r="N1247" i="1" s="1"/>
  <c r="M1246" i="1"/>
  <c r="N1246" i="1" s="1"/>
  <c r="M1245" i="1"/>
  <c r="N1245" i="1" s="1"/>
  <c r="M1244" i="1"/>
  <c r="N1244" i="1" s="1"/>
  <c r="M1243" i="1"/>
  <c r="N1243" i="1" s="1"/>
  <c r="M1242" i="1"/>
  <c r="N1242" i="1" s="1"/>
  <c r="M1241" i="1"/>
  <c r="N1241" i="1" s="1"/>
  <c r="M1240" i="1"/>
  <c r="N1240" i="1" s="1"/>
  <c r="M1239" i="1"/>
  <c r="N1239" i="1" s="1"/>
  <c r="M1238" i="1"/>
  <c r="N1238" i="1" s="1"/>
  <c r="M1237" i="1"/>
  <c r="N1237" i="1" s="1"/>
  <c r="M1236" i="1"/>
  <c r="N1236" i="1" s="1"/>
  <c r="M1235" i="1"/>
  <c r="N1235" i="1" s="1"/>
  <c r="M1234" i="1"/>
  <c r="N1234" i="1" s="1"/>
  <c r="M1233" i="1"/>
  <c r="N1233" i="1" s="1"/>
  <c r="M1232" i="1"/>
  <c r="N1232" i="1" s="1"/>
  <c r="M1231" i="1"/>
  <c r="N1231" i="1" s="1"/>
  <c r="M1230" i="1"/>
  <c r="N1230" i="1" s="1"/>
  <c r="M1229" i="1"/>
  <c r="N1229" i="1"/>
  <c r="M1228" i="1"/>
  <c r="N1228" i="1" s="1"/>
  <c r="M1227" i="1"/>
  <c r="N1227" i="1" s="1"/>
  <c r="M1226" i="1"/>
  <c r="N1226" i="1" s="1"/>
  <c r="M1225" i="1"/>
  <c r="N1225" i="1" s="1"/>
  <c r="M1224" i="1"/>
  <c r="N1224" i="1" s="1"/>
  <c r="M1223" i="1"/>
  <c r="N1223" i="1" s="1"/>
  <c r="M1222" i="1"/>
  <c r="N1222" i="1" s="1"/>
  <c r="M1221" i="1"/>
  <c r="N1221" i="1" s="1"/>
  <c r="M1220" i="1"/>
  <c r="N1220" i="1" s="1"/>
  <c r="M1219" i="1"/>
  <c r="N1219" i="1" s="1"/>
  <c r="M1218" i="1"/>
  <c r="N1218" i="1" s="1"/>
  <c r="M1217" i="1"/>
  <c r="N1217" i="1" s="1"/>
  <c r="M1216" i="1"/>
  <c r="N1216" i="1" s="1"/>
  <c r="M1215" i="1"/>
  <c r="N1215" i="1" s="1"/>
  <c r="M1214" i="1"/>
  <c r="N1214" i="1" s="1"/>
  <c r="M1213" i="1"/>
  <c r="N1213" i="1" s="1"/>
  <c r="M1212" i="1"/>
  <c r="N1212" i="1" s="1"/>
  <c r="M1211" i="1"/>
  <c r="N1211" i="1" s="1"/>
  <c r="M1210" i="1"/>
  <c r="N1210" i="1" s="1"/>
  <c r="M1209" i="1"/>
  <c r="N1209" i="1" s="1"/>
  <c r="M1208" i="1"/>
  <c r="N1208" i="1" s="1"/>
  <c r="M1207" i="1"/>
  <c r="N1207" i="1" s="1"/>
  <c r="M1206" i="1"/>
  <c r="N1206" i="1" s="1"/>
  <c r="M1205" i="1"/>
  <c r="N1205" i="1" s="1"/>
  <c r="M1204" i="1"/>
  <c r="N1204" i="1" s="1"/>
  <c r="M1203" i="1"/>
  <c r="N1203" i="1" s="1"/>
  <c r="M1202" i="1"/>
  <c r="N1202" i="1" s="1"/>
  <c r="M1201" i="1"/>
  <c r="N1201" i="1" s="1"/>
  <c r="M1200" i="1"/>
  <c r="N1200" i="1" s="1"/>
  <c r="M1199" i="1"/>
  <c r="N1199" i="1" s="1"/>
  <c r="M1198" i="1"/>
  <c r="N1198" i="1" s="1"/>
  <c r="M1197" i="1"/>
  <c r="N1197" i="1" s="1"/>
  <c r="M1196" i="1"/>
  <c r="N1196" i="1" s="1"/>
  <c r="M1195" i="1"/>
  <c r="N1195" i="1" s="1"/>
  <c r="M1194" i="1"/>
  <c r="N1194" i="1" s="1"/>
  <c r="M1193" i="1"/>
  <c r="N1193" i="1" s="1"/>
  <c r="M1192" i="1"/>
  <c r="N1192" i="1" s="1"/>
  <c r="M1191" i="1"/>
  <c r="N1191" i="1" s="1"/>
  <c r="M1190" i="1"/>
  <c r="N1190" i="1" s="1"/>
  <c r="M1189" i="1"/>
  <c r="N1189" i="1" s="1"/>
  <c r="M1188" i="1"/>
  <c r="N1188" i="1" s="1"/>
  <c r="M1187" i="1"/>
  <c r="N1187" i="1" s="1"/>
  <c r="M1186" i="1"/>
  <c r="N1186" i="1" s="1"/>
  <c r="M1185" i="1"/>
  <c r="N1185" i="1" s="1"/>
  <c r="M1184" i="1"/>
  <c r="N1184" i="1" s="1"/>
  <c r="M1183" i="1"/>
  <c r="N1183" i="1" s="1"/>
  <c r="M1182" i="1"/>
  <c r="N1182" i="1" s="1"/>
  <c r="M1181" i="1"/>
  <c r="N1181" i="1" s="1"/>
  <c r="M1180" i="1"/>
  <c r="N1180" i="1" s="1"/>
  <c r="M1179" i="1"/>
  <c r="N1179" i="1" s="1"/>
  <c r="M1178" i="1"/>
  <c r="N1178" i="1" s="1"/>
  <c r="M1177" i="1"/>
  <c r="N1177" i="1" s="1"/>
  <c r="M1176" i="1"/>
  <c r="N1176" i="1" s="1"/>
  <c r="M1175" i="1"/>
  <c r="N1175" i="1" s="1"/>
  <c r="M1174" i="1"/>
  <c r="N1174" i="1" s="1"/>
  <c r="M1173" i="1"/>
  <c r="N1173" i="1" s="1"/>
  <c r="M1172" i="1"/>
  <c r="N1172" i="1" s="1"/>
  <c r="M1171" i="1"/>
  <c r="N1171" i="1" s="1"/>
  <c r="M1170" i="1"/>
  <c r="N1170" i="1" s="1"/>
  <c r="M1169" i="1"/>
  <c r="N1169" i="1" s="1"/>
  <c r="M1168" i="1"/>
  <c r="N1168" i="1" s="1"/>
  <c r="M1167" i="1"/>
  <c r="N1167" i="1" s="1"/>
  <c r="M1166" i="1"/>
  <c r="N1166" i="1" s="1"/>
  <c r="M1165" i="1"/>
  <c r="N1165" i="1" s="1"/>
  <c r="M1164" i="1"/>
  <c r="N1164" i="1" s="1"/>
  <c r="M1163" i="1"/>
  <c r="N1163" i="1" s="1"/>
  <c r="M1162" i="1"/>
  <c r="N1162" i="1" s="1"/>
  <c r="M1161" i="1"/>
  <c r="N1161" i="1" s="1"/>
  <c r="M1160" i="1"/>
  <c r="N1160" i="1" s="1"/>
  <c r="M1159" i="1"/>
  <c r="N1159" i="1" s="1"/>
  <c r="M1158" i="1"/>
  <c r="N1158" i="1" s="1"/>
  <c r="M1157" i="1"/>
  <c r="N1157" i="1" s="1"/>
  <c r="M1156" i="1"/>
  <c r="N1156" i="1" s="1"/>
  <c r="M1155" i="1"/>
  <c r="N1155" i="1" s="1"/>
  <c r="M1154" i="1"/>
  <c r="N1154" i="1" s="1"/>
  <c r="M1153" i="1"/>
  <c r="N1153" i="1" s="1"/>
  <c r="M1152" i="1"/>
  <c r="N1152" i="1" s="1"/>
  <c r="M1151" i="1"/>
  <c r="N1151" i="1" s="1"/>
  <c r="M1150" i="1"/>
  <c r="N1150" i="1" s="1"/>
  <c r="M1149" i="1"/>
  <c r="N1149" i="1" s="1"/>
  <c r="M1148" i="1"/>
  <c r="N1148" i="1" s="1"/>
  <c r="M1147" i="1"/>
  <c r="N1147" i="1" s="1"/>
  <c r="M1146" i="1"/>
  <c r="N1146" i="1" s="1"/>
  <c r="M1145" i="1"/>
  <c r="N1145" i="1" s="1"/>
  <c r="M1144" i="1"/>
  <c r="N1144" i="1" s="1"/>
  <c r="M1143" i="1"/>
  <c r="N1143" i="1" s="1"/>
  <c r="M1142" i="1"/>
  <c r="N1142" i="1" s="1"/>
  <c r="M1141" i="1"/>
  <c r="N1141" i="1" s="1"/>
  <c r="M1140" i="1"/>
  <c r="N1140" i="1" s="1"/>
  <c r="M1139" i="1"/>
  <c r="N1139" i="1" s="1"/>
  <c r="M1138" i="1"/>
  <c r="N1138" i="1" s="1"/>
  <c r="M1137" i="1"/>
  <c r="N1137" i="1" s="1"/>
  <c r="M1136" i="1"/>
  <c r="N1136" i="1" s="1"/>
  <c r="M1135" i="1"/>
  <c r="N1135" i="1" s="1"/>
  <c r="M1134" i="1"/>
  <c r="N1134" i="1" s="1"/>
  <c r="M1133" i="1"/>
  <c r="N1133" i="1" s="1"/>
  <c r="M1132" i="1"/>
  <c r="N1132" i="1" s="1"/>
  <c r="M1131" i="1"/>
  <c r="N1131" i="1" s="1"/>
  <c r="M1130" i="1"/>
  <c r="N1130" i="1" s="1"/>
  <c r="M1129" i="1"/>
  <c r="N1129" i="1" s="1"/>
  <c r="M1128" i="1"/>
  <c r="N1128" i="1" s="1"/>
  <c r="M1127" i="1"/>
  <c r="N1127" i="1" s="1"/>
  <c r="M1126" i="1"/>
  <c r="N1126" i="1" s="1"/>
  <c r="M1125" i="1"/>
  <c r="N1125" i="1" s="1"/>
  <c r="M1124" i="1"/>
  <c r="N1124" i="1" s="1"/>
  <c r="M1123" i="1"/>
  <c r="N1123" i="1" s="1"/>
  <c r="M1122" i="1"/>
  <c r="N1122" i="1" s="1"/>
  <c r="M1121" i="1"/>
  <c r="N1121" i="1" s="1"/>
  <c r="M1120" i="1"/>
  <c r="N1120" i="1" s="1"/>
  <c r="M1119" i="1"/>
  <c r="N1119" i="1" s="1"/>
  <c r="M1118" i="1"/>
  <c r="N1118" i="1" s="1"/>
  <c r="M1117" i="1"/>
  <c r="N1117" i="1" s="1"/>
  <c r="M1116" i="1"/>
  <c r="N1116" i="1" s="1"/>
  <c r="M1115" i="1"/>
  <c r="N1115" i="1" s="1"/>
  <c r="M1114" i="1"/>
  <c r="N1114" i="1" s="1"/>
  <c r="M1113" i="1"/>
  <c r="N1113" i="1" s="1"/>
  <c r="M1112" i="1"/>
  <c r="N1112" i="1" s="1"/>
  <c r="M1111" i="1"/>
  <c r="N1111" i="1" s="1"/>
  <c r="M1110" i="1"/>
  <c r="N1110" i="1" s="1"/>
  <c r="M1109" i="1"/>
  <c r="N1109" i="1" s="1"/>
  <c r="M1108" i="1"/>
  <c r="N1108" i="1" s="1"/>
  <c r="M1107" i="1"/>
  <c r="N1107" i="1" s="1"/>
  <c r="M1106" i="1"/>
  <c r="N1106" i="1" s="1"/>
  <c r="M1105" i="1"/>
  <c r="N1105" i="1" s="1"/>
  <c r="M1104" i="1"/>
  <c r="N1104" i="1" s="1"/>
  <c r="M1103" i="1"/>
  <c r="N1103" i="1" s="1"/>
  <c r="M1102" i="1"/>
  <c r="N1102" i="1" s="1"/>
  <c r="M1101" i="1"/>
  <c r="N1101" i="1" s="1"/>
  <c r="M1100" i="1"/>
  <c r="N1100" i="1" s="1"/>
  <c r="M1099" i="1"/>
  <c r="N1099" i="1" s="1"/>
  <c r="M1098" i="1"/>
  <c r="N1098" i="1" s="1"/>
  <c r="M1097" i="1"/>
  <c r="N1097" i="1" s="1"/>
  <c r="M1096" i="1"/>
  <c r="N1096" i="1" s="1"/>
  <c r="M1095" i="1"/>
  <c r="N1095" i="1" s="1"/>
  <c r="M1094" i="1"/>
  <c r="N1094" i="1" s="1"/>
  <c r="M1093" i="1"/>
  <c r="N1093" i="1" s="1"/>
  <c r="M1092" i="1"/>
  <c r="N1092" i="1" s="1"/>
  <c r="M1091" i="1"/>
  <c r="N1091" i="1" s="1"/>
  <c r="M1090" i="1"/>
  <c r="N1090" i="1" s="1"/>
  <c r="M1089" i="1"/>
  <c r="N1089" i="1" s="1"/>
  <c r="M1088" i="1"/>
  <c r="N1088" i="1" s="1"/>
  <c r="M1087" i="1"/>
  <c r="N1087" i="1" s="1"/>
  <c r="M1086" i="1"/>
  <c r="N1086" i="1" s="1"/>
  <c r="M1085" i="1"/>
  <c r="N1085" i="1" s="1"/>
  <c r="M1084" i="1"/>
  <c r="N1084" i="1" s="1"/>
  <c r="M1083" i="1"/>
  <c r="N1083" i="1" s="1"/>
  <c r="M1082" i="1"/>
  <c r="N1082" i="1" s="1"/>
  <c r="M1081" i="1"/>
  <c r="N1081" i="1" s="1"/>
  <c r="M1080" i="1"/>
  <c r="N1080" i="1" s="1"/>
  <c r="M1079" i="1"/>
  <c r="N1079" i="1" s="1"/>
  <c r="M1078" i="1"/>
  <c r="N1078" i="1" s="1"/>
  <c r="M1077" i="1"/>
  <c r="N1077" i="1" s="1"/>
  <c r="M1076" i="1"/>
  <c r="N1076" i="1" s="1"/>
  <c r="M1075" i="1"/>
  <c r="N1075" i="1" s="1"/>
  <c r="M1074" i="1"/>
  <c r="N1074" i="1" s="1"/>
  <c r="M1073" i="1"/>
  <c r="N1073" i="1" s="1"/>
  <c r="M1072" i="1"/>
  <c r="N1072" i="1" s="1"/>
  <c r="M1071" i="1"/>
  <c r="N1071" i="1" s="1"/>
  <c r="M1070" i="1"/>
  <c r="N1070" i="1" s="1"/>
  <c r="M1069" i="1"/>
  <c r="N1069" i="1" s="1"/>
  <c r="M1068" i="1"/>
  <c r="N1068" i="1" s="1"/>
  <c r="M1067" i="1"/>
  <c r="N1067" i="1" s="1"/>
  <c r="M1066" i="1"/>
  <c r="N1066" i="1" s="1"/>
  <c r="M1065" i="1"/>
  <c r="N1065" i="1" s="1"/>
  <c r="M1064" i="1"/>
  <c r="N1064" i="1" s="1"/>
  <c r="M1063" i="1"/>
  <c r="N1063" i="1" s="1"/>
  <c r="M1062" i="1"/>
  <c r="N1062" i="1" s="1"/>
  <c r="M1061" i="1"/>
  <c r="N1061" i="1" s="1"/>
  <c r="M1060" i="1"/>
  <c r="N1060" i="1" s="1"/>
  <c r="M1059" i="1"/>
  <c r="N1059" i="1" s="1"/>
  <c r="M1058" i="1"/>
  <c r="N1058" i="1" s="1"/>
  <c r="M1057" i="1"/>
  <c r="N1057" i="1" s="1"/>
  <c r="M1056" i="1"/>
  <c r="N1056" i="1" s="1"/>
  <c r="M1055" i="1"/>
  <c r="N1055" i="1" s="1"/>
  <c r="M1054" i="1"/>
  <c r="N1054" i="1" s="1"/>
  <c r="M1053" i="1"/>
  <c r="N1053" i="1" s="1"/>
  <c r="M1052" i="1"/>
  <c r="N1052" i="1" s="1"/>
  <c r="M1051" i="1"/>
  <c r="N1051" i="1" s="1"/>
  <c r="M1050" i="1"/>
  <c r="N1050" i="1" s="1"/>
  <c r="M1049" i="1"/>
  <c r="N1049" i="1" s="1"/>
  <c r="M1048" i="1"/>
  <c r="N1048" i="1" s="1"/>
  <c r="M1047" i="1"/>
  <c r="N1047" i="1" s="1"/>
  <c r="M1046" i="1"/>
  <c r="N1046" i="1" s="1"/>
  <c r="M1045" i="1"/>
  <c r="N1045" i="1" s="1"/>
  <c r="M1044" i="1"/>
  <c r="N1044" i="1" s="1"/>
  <c r="M1043" i="1"/>
  <c r="N1043" i="1" s="1"/>
  <c r="M1042" i="1"/>
  <c r="N1042" i="1" s="1"/>
  <c r="M1041" i="1"/>
  <c r="N1041" i="1" s="1"/>
  <c r="M1040" i="1"/>
  <c r="N1040" i="1" s="1"/>
  <c r="M1039" i="1"/>
  <c r="N1039" i="1" s="1"/>
  <c r="M1038" i="1"/>
  <c r="N1038" i="1" s="1"/>
  <c r="M1037" i="1"/>
  <c r="N1037" i="1" s="1"/>
  <c r="M1036" i="1"/>
  <c r="N1036" i="1" s="1"/>
  <c r="M1035" i="1"/>
  <c r="N1035" i="1" s="1"/>
  <c r="M1034" i="1"/>
  <c r="N1034" i="1" s="1"/>
  <c r="M1033" i="1"/>
  <c r="N1033" i="1" s="1"/>
  <c r="M1032" i="1"/>
  <c r="N1032" i="1" s="1"/>
  <c r="M1031" i="1"/>
  <c r="N1031" i="1" s="1"/>
  <c r="M1030" i="1"/>
  <c r="N1030" i="1" s="1"/>
  <c r="M1029" i="1"/>
  <c r="N1029" i="1" s="1"/>
  <c r="M1028" i="1"/>
  <c r="N1028" i="1" s="1"/>
  <c r="M1027" i="1"/>
  <c r="N1027" i="1" s="1"/>
  <c r="M1026" i="1"/>
  <c r="N1026" i="1" s="1"/>
  <c r="M1025" i="1"/>
  <c r="N1025" i="1" s="1"/>
  <c r="M1024" i="1"/>
  <c r="N1024" i="1" s="1"/>
  <c r="M1023" i="1"/>
  <c r="N1023" i="1" s="1"/>
  <c r="M1022" i="1"/>
  <c r="N1022" i="1" s="1"/>
  <c r="M1021" i="1"/>
  <c r="N1021" i="1" s="1"/>
  <c r="M1020" i="1"/>
  <c r="N1020" i="1" s="1"/>
  <c r="M1019" i="1"/>
  <c r="N1019" i="1" s="1"/>
  <c r="M1018" i="1"/>
  <c r="N1018" i="1" s="1"/>
  <c r="M1017" i="1"/>
  <c r="N1017" i="1" s="1"/>
  <c r="M1016" i="1"/>
  <c r="N1016" i="1" s="1"/>
  <c r="M1015" i="1"/>
  <c r="N1015" i="1" s="1"/>
  <c r="M1014" i="1"/>
  <c r="N1014" i="1" s="1"/>
  <c r="M1013" i="1"/>
  <c r="N1013" i="1" s="1"/>
  <c r="M1012" i="1"/>
  <c r="N1012" i="1" s="1"/>
  <c r="M1011" i="1"/>
  <c r="N1011" i="1" s="1"/>
  <c r="M1010" i="1"/>
  <c r="N1010" i="1" s="1"/>
  <c r="M1009" i="1"/>
  <c r="N1009" i="1" s="1"/>
  <c r="M1008" i="1"/>
  <c r="N1008" i="1" s="1"/>
  <c r="M1007" i="1"/>
  <c r="N1007" i="1" s="1"/>
  <c r="M1006" i="1"/>
  <c r="N1006" i="1" s="1"/>
  <c r="M1005" i="1"/>
  <c r="N1005" i="1" s="1"/>
  <c r="M1004" i="1"/>
  <c r="N1004" i="1" s="1"/>
  <c r="M1003" i="1"/>
  <c r="N1003" i="1" s="1"/>
  <c r="M1002" i="1"/>
  <c r="N1002" i="1" s="1"/>
  <c r="M1001" i="1"/>
  <c r="N1001" i="1" s="1"/>
  <c r="M1000" i="1"/>
  <c r="N1000" i="1" s="1"/>
  <c r="M999" i="1"/>
  <c r="N999" i="1" s="1"/>
  <c r="M998" i="1"/>
  <c r="N998" i="1" s="1"/>
  <c r="M997" i="1"/>
  <c r="N997" i="1" s="1"/>
  <c r="M996" i="1"/>
  <c r="N996" i="1" s="1"/>
  <c r="M995" i="1"/>
  <c r="N995" i="1" s="1"/>
  <c r="M994" i="1"/>
  <c r="N994" i="1" s="1"/>
  <c r="M993" i="1"/>
  <c r="N993" i="1" s="1"/>
  <c r="M992" i="1"/>
  <c r="N992" i="1" s="1"/>
  <c r="M991" i="1"/>
  <c r="N991" i="1" s="1"/>
  <c r="M990" i="1"/>
  <c r="N990" i="1" s="1"/>
  <c r="M989" i="1"/>
  <c r="N989" i="1" s="1"/>
  <c r="M988" i="1"/>
  <c r="N988" i="1" s="1"/>
  <c r="M987" i="1"/>
  <c r="N987" i="1" s="1"/>
  <c r="M986" i="1"/>
  <c r="N986" i="1" s="1"/>
  <c r="M985" i="1"/>
  <c r="N985" i="1" s="1"/>
  <c r="M984" i="1"/>
  <c r="N984" i="1" s="1"/>
  <c r="M983" i="1"/>
  <c r="N983" i="1" s="1"/>
  <c r="M977" i="1"/>
  <c r="N977" i="1" s="1"/>
  <c r="M976" i="1"/>
  <c r="N976" i="1" s="1"/>
  <c r="M975" i="1"/>
  <c r="N975" i="1" s="1"/>
  <c r="M974" i="1"/>
  <c r="N974" i="1" s="1"/>
  <c r="M973" i="1"/>
  <c r="N973" i="1" s="1"/>
  <c r="M972" i="1"/>
  <c r="N972" i="1" s="1"/>
  <c r="M971" i="1"/>
  <c r="N971" i="1" s="1"/>
  <c r="M970" i="1"/>
  <c r="N970" i="1" s="1"/>
  <c r="M969" i="1"/>
  <c r="N969" i="1" s="1"/>
  <c r="M968" i="1"/>
  <c r="N968" i="1" s="1"/>
  <c r="M967" i="1"/>
  <c r="N967" i="1" s="1"/>
  <c r="M966" i="1"/>
  <c r="N966" i="1" s="1"/>
  <c r="M965" i="1"/>
  <c r="N965" i="1" s="1"/>
  <c r="M964" i="1"/>
  <c r="N964" i="1" s="1"/>
  <c r="M963" i="1"/>
  <c r="N963" i="1" s="1"/>
  <c r="M962" i="1"/>
  <c r="N962" i="1" s="1"/>
  <c r="M961" i="1"/>
  <c r="N961" i="1" s="1"/>
  <c r="M960" i="1"/>
  <c r="N960" i="1" s="1"/>
  <c r="M959" i="1"/>
  <c r="N959" i="1" s="1"/>
  <c r="M958" i="1"/>
  <c r="N958" i="1" s="1"/>
  <c r="M957" i="1"/>
  <c r="N957" i="1" s="1"/>
  <c r="M956" i="1"/>
  <c r="N956" i="1" s="1"/>
  <c r="M955" i="1"/>
  <c r="N955" i="1" s="1"/>
  <c r="M954" i="1"/>
  <c r="N954" i="1" s="1"/>
  <c r="M953" i="1"/>
  <c r="N953" i="1" s="1"/>
  <c r="M952" i="1"/>
  <c r="N952" i="1" s="1"/>
  <c r="M951" i="1"/>
  <c r="N951" i="1" s="1"/>
  <c r="M950" i="1"/>
  <c r="N950" i="1" s="1"/>
  <c r="M949" i="1"/>
  <c r="N949" i="1" s="1"/>
  <c r="M948" i="1"/>
  <c r="N948" i="1" s="1"/>
  <c r="M947" i="1"/>
  <c r="N947" i="1" s="1"/>
  <c r="M946" i="1"/>
  <c r="N946" i="1" s="1"/>
  <c r="M945" i="1"/>
  <c r="N945" i="1" s="1"/>
  <c r="M944" i="1"/>
  <c r="N944" i="1" s="1"/>
  <c r="M943" i="1"/>
  <c r="N943" i="1" s="1"/>
  <c r="M942" i="1"/>
  <c r="N942" i="1" s="1"/>
  <c r="M941" i="1"/>
  <c r="N941" i="1" s="1"/>
  <c r="M940" i="1"/>
  <c r="N940" i="1" s="1"/>
  <c r="M939" i="1"/>
  <c r="N939" i="1" s="1"/>
  <c r="M938" i="1"/>
  <c r="N938" i="1" s="1"/>
  <c r="M937" i="1"/>
  <c r="N937" i="1" s="1"/>
  <c r="M936" i="1"/>
  <c r="N936" i="1" s="1"/>
  <c r="M935" i="1"/>
  <c r="N935" i="1" s="1"/>
  <c r="M934" i="1"/>
  <c r="N934" i="1" s="1"/>
  <c r="M933" i="1"/>
  <c r="N933" i="1" s="1"/>
  <c r="M932" i="1"/>
  <c r="N932" i="1" s="1"/>
  <c r="M931" i="1"/>
  <c r="N931" i="1" s="1"/>
  <c r="M930" i="1"/>
  <c r="N930" i="1" s="1"/>
  <c r="M929" i="1"/>
  <c r="N929" i="1" s="1"/>
  <c r="M928" i="1"/>
  <c r="N928" i="1" s="1"/>
  <c r="M927" i="1"/>
  <c r="N927" i="1" s="1"/>
  <c r="M926" i="1"/>
  <c r="N926" i="1" s="1"/>
  <c r="M925" i="1"/>
  <c r="N925" i="1" s="1"/>
  <c r="M924" i="1"/>
  <c r="N924" i="1" s="1"/>
  <c r="M923" i="1"/>
  <c r="N923" i="1" s="1"/>
  <c r="M922" i="1"/>
  <c r="N922" i="1" s="1"/>
  <c r="M921" i="1"/>
  <c r="N921" i="1" s="1"/>
  <c r="M920" i="1"/>
  <c r="N920" i="1" s="1"/>
  <c r="M919" i="1"/>
  <c r="N919" i="1" s="1"/>
  <c r="M918" i="1"/>
  <c r="N918" i="1" s="1"/>
  <c r="M917" i="1"/>
  <c r="N917" i="1" s="1"/>
  <c r="M916" i="1"/>
  <c r="N916" i="1" s="1"/>
  <c r="M915" i="1"/>
  <c r="N915" i="1" s="1"/>
  <c r="M914" i="1"/>
  <c r="N914" i="1" s="1"/>
  <c r="M913" i="1"/>
  <c r="N913" i="1" s="1"/>
  <c r="M912" i="1"/>
  <c r="N912" i="1" s="1"/>
  <c r="M911" i="1"/>
  <c r="N911" i="1" s="1"/>
  <c r="M910" i="1"/>
  <c r="N910" i="1" s="1"/>
  <c r="M909" i="1"/>
  <c r="N909" i="1" s="1"/>
  <c r="M908" i="1"/>
  <c r="N908" i="1" s="1"/>
  <c r="M907" i="1"/>
  <c r="N907" i="1" s="1"/>
  <c r="M906" i="1"/>
  <c r="N906" i="1" s="1"/>
  <c r="M905" i="1"/>
  <c r="N905" i="1" s="1"/>
  <c r="M904" i="1"/>
  <c r="N904" i="1" s="1"/>
  <c r="M903" i="1"/>
  <c r="N903" i="1" s="1"/>
  <c r="M902" i="1"/>
  <c r="N902" i="1" s="1"/>
  <c r="M901" i="1"/>
  <c r="N901" i="1" s="1"/>
  <c r="M900" i="1"/>
  <c r="N900" i="1" s="1"/>
  <c r="M899" i="1"/>
  <c r="N899" i="1" s="1"/>
  <c r="M898" i="1"/>
  <c r="N898" i="1" s="1"/>
  <c r="M897" i="1"/>
  <c r="N897" i="1" s="1"/>
  <c r="M896" i="1"/>
  <c r="N896" i="1" s="1"/>
  <c r="M895" i="1"/>
  <c r="N895" i="1" s="1"/>
  <c r="M894" i="1"/>
  <c r="N894" i="1" s="1"/>
  <c r="M893" i="1"/>
  <c r="N893" i="1" s="1"/>
  <c r="M892" i="1"/>
  <c r="N892" i="1" s="1"/>
  <c r="M891" i="1"/>
  <c r="N891" i="1" s="1"/>
  <c r="M890" i="1"/>
  <c r="N890" i="1" s="1"/>
  <c r="M889" i="1"/>
  <c r="N889" i="1" s="1"/>
  <c r="M888" i="1"/>
  <c r="N888" i="1" s="1"/>
  <c r="M887" i="1"/>
  <c r="N887" i="1" s="1"/>
  <c r="M886" i="1"/>
  <c r="N886" i="1" s="1"/>
  <c r="M885" i="1"/>
  <c r="N885" i="1" s="1"/>
  <c r="M884" i="1"/>
  <c r="N884" i="1" s="1"/>
  <c r="M883" i="1"/>
  <c r="N883" i="1" s="1"/>
  <c r="M882" i="1"/>
  <c r="N882" i="1" s="1"/>
  <c r="M881" i="1"/>
  <c r="N881" i="1" s="1"/>
  <c r="M880" i="1"/>
  <c r="N880" i="1" s="1"/>
  <c r="M879" i="1"/>
  <c r="N879" i="1" s="1"/>
  <c r="M878" i="1"/>
  <c r="N878" i="1" s="1"/>
  <c r="M877" i="1"/>
  <c r="N877" i="1" s="1"/>
  <c r="M876" i="1"/>
  <c r="N876" i="1" s="1"/>
  <c r="M875" i="1"/>
  <c r="N875" i="1" s="1"/>
  <c r="M874" i="1"/>
  <c r="N874" i="1" s="1"/>
  <c r="M873" i="1"/>
  <c r="N873" i="1" s="1"/>
  <c r="M872" i="1"/>
  <c r="N872" i="1" s="1"/>
  <c r="M871" i="1"/>
  <c r="N871" i="1" s="1"/>
  <c r="M870" i="1"/>
  <c r="N870" i="1" s="1"/>
  <c r="M869" i="1"/>
  <c r="N869" i="1" s="1"/>
  <c r="M868" i="1"/>
  <c r="N868" i="1" s="1"/>
  <c r="M867" i="1"/>
  <c r="N867" i="1" s="1"/>
  <c r="M866" i="1"/>
  <c r="N866" i="1" s="1"/>
  <c r="M865" i="1"/>
  <c r="N865" i="1" s="1"/>
  <c r="M864" i="1"/>
  <c r="N864" i="1" s="1"/>
  <c r="M863" i="1"/>
  <c r="N863" i="1" s="1"/>
  <c r="M862" i="1"/>
  <c r="N862" i="1" s="1"/>
  <c r="M861" i="1"/>
  <c r="N861" i="1" s="1"/>
  <c r="M860" i="1"/>
  <c r="N860" i="1" s="1"/>
  <c r="M859" i="1"/>
  <c r="N859" i="1" s="1"/>
  <c r="M858" i="1"/>
  <c r="N858" i="1" s="1"/>
  <c r="M857" i="1"/>
  <c r="N857" i="1" s="1"/>
  <c r="M856" i="1"/>
  <c r="N856" i="1" s="1"/>
  <c r="M855" i="1"/>
  <c r="N855" i="1" s="1"/>
  <c r="M854" i="1"/>
  <c r="N854" i="1" s="1"/>
  <c r="M853" i="1"/>
  <c r="N853" i="1" s="1"/>
  <c r="M852" i="1"/>
  <c r="N852" i="1" s="1"/>
  <c r="M851" i="1"/>
  <c r="N851" i="1" s="1"/>
  <c r="M850" i="1"/>
  <c r="N850" i="1" s="1"/>
  <c r="M849" i="1"/>
  <c r="N849" i="1" s="1"/>
  <c r="M848" i="1"/>
  <c r="N848" i="1" s="1"/>
  <c r="M847" i="1"/>
  <c r="N847" i="1" s="1"/>
  <c r="M846" i="1"/>
  <c r="N846" i="1" s="1"/>
  <c r="M845" i="1"/>
  <c r="N845" i="1" s="1"/>
  <c r="M844" i="1"/>
  <c r="N844" i="1" s="1"/>
  <c r="M843" i="1"/>
  <c r="N843" i="1" s="1"/>
  <c r="M842" i="1"/>
  <c r="N842" i="1" s="1"/>
  <c r="M841" i="1"/>
  <c r="N841" i="1" s="1"/>
  <c r="M840" i="1"/>
  <c r="N840" i="1" s="1"/>
  <c r="M839" i="1"/>
  <c r="N839" i="1" s="1"/>
  <c r="M838" i="1"/>
  <c r="N838" i="1" s="1"/>
  <c r="M837" i="1"/>
  <c r="N837" i="1" s="1"/>
  <c r="M836" i="1"/>
  <c r="N836" i="1" s="1"/>
  <c r="M835" i="1"/>
  <c r="N835" i="1" s="1"/>
  <c r="M834" i="1"/>
  <c r="N834" i="1" s="1"/>
  <c r="M833" i="1"/>
  <c r="N833" i="1" s="1"/>
  <c r="M832" i="1"/>
  <c r="N832" i="1" s="1"/>
  <c r="M831" i="1"/>
  <c r="N831" i="1" s="1"/>
  <c r="M830" i="1"/>
  <c r="N830" i="1" s="1"/>
  <c r="M829" i="1"/>
  <c r="N829" i="1" s="1"/>
  <c r="M828" i="1"/>
  <c r="N828" i="1" s="1"/>
  <c r="M827" i="1"/>
  <c r="N827" i="1" s="1"/>
  <c r="M826" i="1"/>
  <c r="N826" i="1" s="1"/>
  <c r="M825" i="1"/>
  <c r="N825" i="1" s="1"/>
  <c r="M824" i="1"/>
  <c r="N824" i="1" s="1"/>
  <c r="M823" i="1"/>
  <c r="N823" i="1" s="1"/>
  <c r="M822" i="1"/>
  <c r="N822" i="1" s="1"/>
  <c r="M821" i="1"/>
  <c r="N821" i="1" s="1"/>
  <c r="M820" i="1"/>
  <c r="N820" i="1" s="1"/>
  <c r="M819" i="1"/>
  <c r="N819" i="1" s="1"/>
  <c r="M818" i="1"/>
  <c r="N818" i="1" s="1"/>
  <c r="M817" i="1"/>
  <c r="N817" i="1" s="1"/>
  <c r="M816" i="1"/>
  <c r="N816" i="1" s="1"/>
  <c r="M815" i="1"/>
  <c r="N815" i="1" s="1"/>
  <c r="M814" i="1"/>
  <c r="N814" i="1" s="1"/>
  <c r="M813" i="1"/>
  <c r="N813" i="1" s="1"/>
  <c r="M812" i="1"/>
  <c r="N812" i="1" s="1"/>
  <c r="M811" i="1"/>
  <c r="N811" i="1" s="1"/>
  <c r="M810" i="1"/>
  <c r="N810" i="1" s="1"/>
  <c r="M809" i="1"/>
  <c r="N809" i="1" s="1"/>
  <c r="M808" i="1"/>
  <c r="N808" i="1" s="1"/>
  <c r="M807" i="1"/>
  <c r="N807" i="1" s="1"/>
  <c r="M806" i="1"/>
  <c r="N806" i="1" s="1"/>
  <c r="M805" i="1"/>
  <c r="N805" i="1" s="1"/>
  <c r="M804" i="1"/>
  <c r="N804" i="1" s="1"/>
  <c r="M803" i="1"/>
  <c r="N803" i="1" s="1"/>
  <c r="M802" i="1"/>
  <c r="N802" i="1" s="1"/>
  <c r="M801" i="1"/>
  <c r="N801" i="1" s="1"/>
  <c r="M800" i="1"/>
  <c r="N800" i="1" s="1"/>
  <c r="M799" i="1"/>
  <c r="N799" i="1" s="1"/>
  <c r="M798" i="1"/>
  <c r="N798" i="1" s="1"/>
  <c r="M797" i="1"/>
  <c r="N797" i="1" s="1"/>
  <c r="M796" i="1"/>
  <c r="N796" i="1" s="1"/>
  <c r="M795" i="1"/>
  <c r="N795" i="1" s="1"/>
  <c r="M794" i="1"/>
  <c r="N794" i="1" s="1"/>
  <c r="M793" i="1"/>
  <c r="N793" i="1" s="1"/>
  <c r="M792" i="1"/>
  <c r="N792" i="1" s="1"/>
  <c r="M791" i="1"/>
  <c r="N791" i="1" s="1"/>
  <c r="M790" i="1"/>
  <c r="N790" i="1" s="1"/>
  <c r="M789" i="1"/>
  <c r="N789" i="1" s="1"/>
  <c r="M788" i="1"/>
  <c r="N788" i="1" s="1"/>
  <c r="M787" i="1"/>
  <c r="N787" i="1" s="1"/>
  <c r="M786" i="1"/>
  <c r="N786" i="1" s="1"/>
  <c r="M785" i="1"/>
  <c r="N785" i="1" s="1"/>
  <c r="M784" i="1"/>
  <c r="N784" i="1" s="1"/>
  <c r="M783" i="1"/>
  <c r="N783" i="1" s="1"/>
  <c r="M782" i="1"/>
  <c r="N782" i="1" s="1"/>
  <c r="M781" i="1"/>
  <c r="N781" i="1" s="1"/>
  <c r="M780" i="1"/>
  <c r="N780" i="1" s="1"/>
  <c r="M779" i="1"/>
  <c r="N779" i="1" s="1"/>
  <c r="M778" i="1"/>
  <c r="N778" i="1" s="1"/>
  <c r="M777" i="1"/>
  <c r="N777" i="1" s="1"/>
  <c r="M776" i="1"/>
  <c r="N776" i="1" s="1"/>
  <c r="M775" i="1"/>
  <c r="N775" i="1" s="1"/>
  <c r="M774" i="1"/>
  <c r="N774" i="1" s="1"/>
  <c r="M773" i="1"/>
  <c r="N773" i="1" s="1"/>
  <c r="M772" i="1"/>
  <c r="N772" i="1" s="1"/>
  <c r="M771" i="1"/>
  <c r="N771" i="1" s="1"/>
  <c r="M770" i="1"/>
  <c r="N770" i="1" s="1"/>
  <c r="M769" i="1"/>
  <c r="N769" i="1" s="1"/>
  <c r="M768" i="1"/>
  <c r="N768" i="1" s="1"/>
  <c r="M767" i="1"/>
  <c r="N767" i="1" s="1"/>
  <c r="M766" i="1"/>
  <c r="N766" i="1" s="1"/>
  <c r="M765" i="1"/>
  <c r="N765" i="1" s="1"/>
  <c r="M764" i="1"/>
  <c r="N764" i="1" s="1"/>
  <c r="M763" i="1"/>
  <c r="N763" i="1" s="1"/>
  <c r="M762" i="1"/>
  <c r="N762" i="1" s="1"/>
  <c r="M761" i="1"/>
  <c r="N761" i="1" s="1"/>
  <c r="M760" i="1"/>
  <c r="N760" i="1" s="1"/>
  <c r="M759" i="1"/>
  <c r="N759" i="1" s="1"/>
  <c r="M758" i="1"/>
  <c r="N758" i="1" s="1"/>
  <c r="M757" i="1"/>
  <c r="N757" i="1" s="1"/>
  <c r="M756" i="1"/>
  <c r="N756" i="1" s="1"/>
  <c r="M755" i="1"/>
  <c r="N755" i="1" s="1"/>
  <c r="M754" i="1"/>
  <c r="N754" i="1" s="1"/>
  <c r="M753" i="1"/>
  <c r="N753" i="1" s="1"/>
  <c r="M752" i="1"/>
  <c r="N752" i="1" s="1"/>
  <c r="M751" i="1"/>
  <c r="N751" i="1" s="1"/>
  <c r="M750" i="1"/>
  <c r="N750" i="1" s="1"/>
  <c r="M749" i="1"/>
  <c r="N749" i="1" s="1"/>
  <c r="M748" i="1"/>
  <c r="N748" i="1" s="1"/>
  <c r="M747" i="1"/>
  <c r="N747" i="1" s="1"/>
  <c r="M746" i="1"/>
  <c r="N746" i="1" s="1"/>
  <c r="M745" i="1"/>
  <c r="N745" i="1" s="1"/>
  <c r="M744" i="1"/>
  <c r="N744" i="1" s="1"/>
  <c r="M743" i="1"/>
  <c r="N743" i="1" s="1"/>
  <c r="M742" i="1"/>
  <c r="N742" i="1" s="1"/>
  <c r="M741" i="1"/>
  <c r="N741" i="1" s="1"/>
  <c r="M740" i="1"/>
  <c r="N740" i="1" s="1"/>
  <c r="M739" i="1"/>
  <c r="N739" i="1" s="1"/>
  <c r="M738" i="1"/>
  <c r="N738" i="1" s="1"/>
  <c r="M737" i="1"/>
  <c r="N737" i="1" s="1"/>
  <c r="M736" i="1"/>
  <c r="N736" i="1" s="1"/>
  <c r="M735" i="1"/>
  <c r="N735" i="1" s="1"/>
  <c r="M734" i="1"/>
  <c r="N734" i="1" s="1"/>
  <c r="M733" i="1"/>
  <c r="N733" i="1" s="1"/>
  <c r="M732" i="1"/>
  <c r="N732" i="1" s="1"/>
  <c r="M731" i="1"/>
  <c r="N731" i="1" s="1"/>
  <c r="M730" i="1"/>
  <c r="N730" i="1" s="1"/>
  <c r="M729" i="1"/>
  <c r="N729" i="1" s="1"/>
  <c r="M728" i="1"/>
  <c r="N728" i="1" s="1"/>
  <c r="M727" i="1"/>
  <c r="N727" i="1" s="1"/>
  <c r="M726" i="1"/>
  <c r="N726" i="1" s="1"/>
  <c r="M725" i="1"/>
  <c r="N725" i="1" s="1"/>
  <c r="M724" i="1"/>
  <c r="N724" i="1" s="1"/>
  <c r="M723" i="1"/>
  <c r="N723" i="1" s="1"/>
  <c r="M722" i="1"/>
  <c r="N722" i="1" s="1"/>
  <c r="M721" i="1"/>
  <c r="N721" i="1" s="1"/>
  <c r="M720" i="1"/>
  <c r="N720" i="1" s="1"/>
  <c r="M719" i="1"/>
  <c r="N719" i="1" s="1"/>
  <c r="M718" i="1"/>
  <c r="N718" i="1" s="1"/>
  <c r="M717" i="1"/>
  <c r="N717" i="1" s="1"/>
  <c r="M716" i="1"/>
  <c r="N716" i="1" s="1"/>
  <c r="M715" i="1"/>
  <c r="N715" i="1" s="1"/>
  <c r="M714" i="1"/>
  <c r="N714" i="1" s="1"/>
  <c r="M713" i="1"/>
  <c r="N713" i="1" s="1"/>
  <c r="M712" i="1"/>
  <c r="N712" i="1" s="1"/>
  <c r="M711" i="1"/>
  <c r="N711" i="1" s="1"/>
  <c r="M710" i="1"/>
  <c r="N710" i="1" s="1"/>
  <c r="M709" i="1"/>
  <c r="N709" i="1" s="1"/>
  <c r="M708" i="1"/>
  <c r="N708" i="1" s="1"/>
  <c r="M707" i="1"/>
  <c r="N707" i="1" s="1"/>
  <c r="M706" i="1"/>
  <c r="N706" i="1" s="1"/>
  <c r="M705" i="1"/>
  <c r="N705" i="1" s="1"/>
  <c r="M704" i="1"/>
  <c r="N704" i="1" s="1"/>
  <c r="M703" i="1"/>
  <c r="N703" i="1" s="1"/>
  <c r="M702" i="1"/>
  <c r="N702" i="1" s="1"/>
  <c r="M701" i="1"/>
  <c r="N701" i="1" s="1"/>
  <c r="M700" i="1"/>
  <c r="N700" i="1" s="1"/>
  <c r="M699" i="1"/>
  <c r="N699" i="1" s="1"/>
  <c r="M698" i="1"/>
  <c r="N698" i="1" s="1"/>
  <c r="M697" i="1"/>
  <c r="N697" i="1" s="1"/>
  <c r="M696" i="1"/>
  <c r="N696" i="1" s="1"/>
  <c r="M695" i="1"/>
  <c r="N695" i="1" s="1"/>
  <c r="M694" i="1"/>
  <c r="N694" i="1" s="1"/>
  <c r="M693" i="1"/>
  <c r="N693" i="1" s="1"/>
  <c r="M692" i="1"/>
  <c r="N692" i="1" s="1"/>
  <c r="M691" i="1"/>
  <c r="N691" i="1" s="1"/>
  <c r="M690" i="1"/>
  <c r="N690" i="1" s="1"/>
  <c r="M689" i="1"/>
  <c r="N689" i="1" s="1"/>
  <c r="M688" i="1"/>
  <c r="N688" i="1" s="1"/>
  <c r="M687" i="1"/>
  <c r="N687" i="1" s="1"/>
  <c r="M686" i="1"/>
  <c r="N686" i="1" s="1"/>
  <c r="M685" i="1"/>
  <c r="N685" i="1" s="1"/>
  <c r="M684" i="1"/>
  <c r="N684" i="1" s="1"/>
  <c r="M683" i="1"/>
  <c r="N683" i="1" s="1"/>
  <c r="M682" i="1"/>
  <c r="N682" i="1" s="1"/>
  <c r="M681" i="1"/>
  <c r="N681" i="1" s="1"/>
  <c r="M680" i="1"/>
  <c r="N680" i="1" s="1"/>
  <c r="M679" i="1"/>
  <c r="N679" i="1" s="1"/>
  <c r="M678" i="1"/>
  <c r="N678" i="1" s="1"/>
  <c r="M677" i="1"/>
  <c r="N677" i="1" s="1"/>
  <c r="M676" i="1"/>
  <c r="N676" i="1" s="1"/>
  <c r="M675" i="1"/>
  <c r="N675" i="1" s="1"/>
  <c r="M674" i="1"/>
  <c r="N674" i="1" s="1"/>
  <c r="M673" i="1"/>
  <c r="N673" i="1" s="1"/>
  <c r="M672" i="1"/>
  <c r="N672" i="1" s="1"/>
  <c r="M671" i="1"/>
  <c r="N671" i="1" s="1"/>
  <c r="M670" i="1"/>
  <c r="N670" i="1" s="1"/>
  <c r="M669" i="1"/>
  <c r="N669" i="1" s="1"/>
  <c r="M668" i="1"/>
  <c r="N668" i="1" s="1"/>
  <c r="M667" i="1"/>
  <c r="N667" i="1" s="1"/>
  <c r="M666" i="1"/>
  <c r="N666" i="1" s="1"/>
  <c r="M665" i="1"/>
  <c r="N665" i="1" s="1"/>
  <c r="M664" i="1"/>
  <c r="N664" i="1" s="1"/>
  <c r="M663" i="1"/>
  <c r="N663" i="1" s="1"/>
  <c r="M662" i="1"/>
  <c r="N662" i="1" s="1"/>
  <c r="M661" i="1"/>
  <c r="N661" i="1" s="1"/>
  <c r="M660" i="1"/>
  <c r="N660" i="1" s="1"/>
  <c r="M659" i="1"/>
  <c r="N659" i="1" s="1"/>
  <c r="M658" i="1"/>
  <c r="N658" i="1" s="1"/>
  <c r="M657" i="1"/>
  <c r="N657" i="1" s="1"/>
  <c r="M656" i="1"/>
  <c r="N656" i="1" s="1"/>
  <c r="M655" i="1"/>
  <c r="N655" i="1" s="1"/>
  <c r="M654" i="1"/>
  <c r="N654" i="1" s="1"/>
  <c r="M653" i="1"/>
  <c r="N653" i="1" s="1"/>
  <c r="M652" i="1"/>
  <c r="N652" i="1" s="1"/>
  <c r="M651" i="1"/>
  <c r="N651" i="1" s="1"/>
  <c r="M650" i="1"/>
  <c r="N650" i="1" s="1"/>
  <c r="M649" i="1"/>
  <c r="N649" i="1" s="1"/>
  <c r="M648" i="1"/>
  <c r="N648" i="1" s="1"/>
  <c r="M647" i="1"/>
  <c r="N647" i="1" s="1"/>
  <c r="M646" i="1"/>
  <c r="N646" i="1" s="1"/>
  <c r="M645" i="1"/>
  <c r="N645" i="1" s="1"/>
  <c r="M644" i="1"/>
  <c r="N644" i="1" s="1"/>
  <c r="M643" i="1"/>
  <c r="N643" i="1" s="1"/>
  <c r="M642" i="1"/>
  <c r="N642" i="1" s="1"/>
  <c r="M641" i="1"/>
  <c r="N641" i="1" s="1"/>
  <c r="M640" i="1"/>
  <c r="N640" i="1" s="1"/>
  <c r="M639" i="1"/>
  <c r="N639" i="1" s="1"/>
  <c r="M638" i="1"/>
  <c r="N638" i="1" s="1"/>
  <c r="M637" i="1"/>
  <c r="N637" i="1" s="1"/>
  <c r="M636" i="1"/>
  <c r="N636" i="1" s="1"/>
  <c r="M635" i="1"/>
  <c r="N635" i="1" s="1"/>
  <c r="M634" i="1"/>
  <c r="N634" i="1" s="1"/>
  <c r="M633" i="1"/>
  <c r="N633" i="1" s="1"/>
  <c r="M632" i="1"/>
  <c r="N632" i="1" s="1"/>
  <c r="M631" i="1"/>
  <c r="N631" i="1" s="1"/>
  <c r="M630" i="1"/>
  <c r="N630" i="1" s="1"/>
  <c r="M629" i="1"/>
  <c r="N629" i="1" s="1"/>
  <c r="M628" i="1"/>
  <c r="N628" i="1" s="1"/>
  <c r="M627" i="1"/>
  <c r="N627" i="1" s="1"/>
  <c r="M626" i="1"/>
  <c r="N626" i="1" s="1"/>
  <c r="M625" i="1"/>
  <c r="N625" i="1" s="1"/>
  <c r="M624" i="1"/>
  <c r="N624" i="1" s="1"/>
  <c r="M623" i="1"/>
  <c r="N623" i="1" s="1"/>
  <c r="M622" i="1"/>
  <c r="N622" i="1" s="1"/>
  <c r="M621" i="1"/>
  <c r="N621" i="1" s="1"/>
  <c r="M620" i="1"/>
  <c r="N620" i="1" s="1"/>
  <c r="M619" i="1"/>
  <c r="N619" i="1" s="1"/>
  <c r="M618" i="1"/>
  <c r="N618" i="1" s="1"/>
  <c r="M617" i="1"/>
  <c r="N617" i="1" s="1"/>
  <c r="M616" i="1"/>
  <c r="N616" i="1" s="1"/>
  <c r="M615" i="1"/>
  <c r="N615" i="1" s="1"/>
  <c r="M614" i="1"/>
  <c r="N614" i="1" s="1"/>
  <c r="M613" i="1"/>
  <c r="N613" i="1" s="1"/>
  <c r="M612" i="1"/>
  <c r="N612" i="1" s="1"/>
  <c r="M611" i="1"/>
  <c r="N611" i="1" s="1"/>
  <c r="M610" i="1"/>
  <c r="N610" i="1" s="1"/>
  <c r="M609" i="1"/>
  <c r="N609" i="1" s="1"/>
  <c r="M608" i="1"/>
  <c r="N608" i="1" s="1"/>
  <c r="M607" i="1"/>
  <c r="N607" i="1" s="1"/>
  <c r="M606" i="1"/>
  <c r="N606" i="1" s="1"/>
  <c r="M605" i="1"/>
  <c r="N605" i="1" s="1"/>
  <c r="M604" i="1"/>
  <c r="N604" i="1" s="1"/>
  <c r="M603" i="1"/>
  <c r="N603" i="1" s="1"/>
  <c r="M602" i="1"/>
  <c r="N602" i="1" s="1"/>
  <c r="M601" i="1"/>
  <c r="N601" i="1" s="1"/>
  <c r="M600" i="1"/>
  <c r="N600" i="1" s="1"/>
  <c r="M599" i="1"/>
  <c r="N599" i="1" s="1"/>
  <c r="M598" i="1"/>
  <c r="N598" i="1" s="1"/>
  <c r="M597" i="1"/>
  <c r="N597" i="1" s="1"/>
  <c r="M596" i="1"/>
  <c r="N596" i="1" s="1"/>
  <c r="M595" i="1"/>
  <c r="N595" i="1" s="1"/>
  <c r="M594" i="1"/>
  <c r="N594" i="1" s="1"/>
  <c r="M593" i="1"/>
  <c r="N593" i="1" s="1"/>
  <c r="M592" i="1"/>
  <c r="N592" i="1" s="1"/>
  <c r="M591" i="1"/>
  <c r="N591" i="1" s="1"/>
  <c r="M590" i="1"/>
  <c r="N590" i="1" s="1"/>
  <c r="M589" i="1"/>
  <c r="N589" i="1" s="1"/>
  <c r="M588" i="1"/>
  <c r="N588" i="1" s="1"/>
  <c r="M587" i="1"/>
  <c r="N587" i="1" s="1"/>
  <c r="M586" i="1"/>
  <c r="N586" i="1" s="1"/>
  <c r="M585" i="1"/>
  <c r="N585" i="1" s="1"/>
  <c r="M584" i="1"/>
  <c r="N584" i="1" s="1"/>
  <c r="M583" i="1"/>
  <c r="N583" i="1" s="1"/>
  <c r="M582" i="1"/>
  <c r="N582" i="1" s="1"/>
  <c r="M581" i="1"/>
  <c r="N581" i="1" s="1"/>
  <c r="M580" i="1"/>
  <c r="N580" i="1" s="1"/>
  <c r="M579" i="1"/>
  <c r="N579" i="1" s="1"/>
  <c r="M578" i="1"/>
  <c r="N578" i="1" s="1"/>
  <c r="M577" i="1"/>
  <c r="N577" i="1" s="1"/>
  <c r="M576" i="1"/>
  <c r="N576" i="1" s="1"/>
  <c r="M575" i="1"/>
  <c r="N575" i="1" s="1"/>
  <c r="M574" i="1"/>
  <c r="N574" i="1" s="1"/>
  <c r="M573" i="1"/>
  <c r="N573" i="1" s="1"/>
  <c r="M572" i="1"/>
  <c r="N572" i="1" s="1"/>
  <c r="M571" i="1"/>
  <c r="N571" i="1" s="1"/>
  <c r="M570" i="1"/>
  <c r="N570" i="1" s="1"/>
  <c r="M569" i="1"/>
  <c r="N569" i="1" s="1"/>
  <c r="M568" i="1"/>
  <c r="N568" i="1" s="1"/>
  <c r="M567" i="1"/>
  <c r="N567" i="1" s="1"/>
  <c r="M566" i="1"/>
  <c r="N566" i="1" s="1"/>
  <c r="M565" i="1"/>
  <c r="N565" i="1" s="1"/>
  <c r="M564" i="1"/>
  <c r="N564" i="1" s="1"/>
  <c r="M563" i="1"/>
  <c r="N563" i="1" s="1"/>
  <c r="M562" i="1"/>
  <c r="N562" i="1" s="1"/>
  <c r="M561" i="1"/>
  <c r="N561" i="1" s="1"/>
  <c r="M560" i="1"/>
  <c r="N560" i="1" s="1"/>
  <c r="M559" i="1"/>
  <c r="N559" i="1" s="1"/>
  <c r="M558" i="1"/>
  <c r="N558" i="1" s="1"/>
  <c r="M557" i="1"/>
  <c r="N557" i="1" s="1"/>
  <c r="M556" i="1"/>
  <c r="N556" i="1" s="1"/>
  <c r="M555" i="1"/>
  <c r="N555" i="1" s="1"/>
  <c r="M554" i="1"/>
  <c r="N554" i="1" s="1"/>
  <c r="M553" i="1"/>
  <c r="N553" i="1" s="1"/>
  <c r="M552" i="1"/>
  <c r="N552" i="1" s="1"/>
  <c r="M551" i="1"/>
  <c r="N551" i="1" s="1"/>
  <c r="M550" i="1"/>
  <c r="N550" i="1" s="1"/>
  <c r="M549" i="1"/>
  <c r="N549" i="1" s="1"/>
  <c r="M548" i="1"/>
  <c r="N548" i="1" s="1"/>
  <c r="M547" i="1"/>
  <c r="N547" i="1" s="1"/>
  <c r="M546" i="1"/>
  <c r="N546" i="1" s="1"/>
  <c r="M545" i="1"/>
  <c r="N545" i="1" s="1"/>
  <c r="M544" i="1"/>
  <c r="N544" i="1" s="1"/>
  <c r="M543" i="1"/>
  <c r="N543" i="1" s="1"/>
  <c r="M542" i="1"/>
  <c r="N542" i="1" s="1"/>
  <c r="M541" i="1"/>
  <c r="N541" i="1" s="1"/>
  <c r="M540" i="1"/>
  <c r="N540" i="1" s="1"/>
  <c r="M539" i="1"/>
  <c r="N539" i="1" s="1"/>
  <c r="M538" i="1"/>
  <c r="N538" i="1" s="1"/>
  <c r="M537" i="1"/>
  <c r="N537" i="1" s="1"/>
  <c r="M536" i="1"/>
  <c r="N536" i="1" s="1"/>
  <c r="M535" i="1"/>
  <c r="N535" i="1" s="1"/>
  <c r="M534" i="1"/>
  <c r="N534" i="1" s="1"/>
  <c r="M533" i="1"/>
  <c r="N533" i="1" s="1"/>
  <c r="M532" i="1"/>
  <c r="N532" i="1" s="1"/>
  <c r="M531" i="1"/>
  <c r="N531" i="1" s="1"/>
  <c r="M530" i="1"/>
  <c r="N530" i="1" s="1"/>
  <c r="M529" i="1"/>
  <c r="N529" i="1" s="1"/>
  <c r="M528" i="1"/>
  <c r="N528" i="1" s="1"/>
  <c r="M527" i="1"/>
  <c r="N527" i="1" s="1"/>
  <c r="M526" i="1"/>
  <c r="N526" i="1" s="1"/>
  <c r="M525" i="1"/>
  <c r="N525" i="1" s="1"/>
  <c r="M524" i="1"/>
  <c r="N524" i="1" s="1"/>
  <c r="M523" i="1"/>
  <c r="N523" i="1" s="1"/>
  <c r="M522" i="1"/>
  <c r="N522" i="1" s="1"/>
  <c r="M521" i="1"/>
  <c r="N521" i="1" s="1"/>
  <c r="M520" i="1"/>
  <c r="N520" i="1" s="1"/>
  <c r="M519" i="1"/>
  <c r="N519" i="1" s="1"/>
  <c r="M518" i="1"/>
  <c r="N518" i="1" s="1"/>
  <c r="M517" i="1"/>
  <c r="N517" i="1" s="1"/>
  <c r="M516" i="1"/>
  <c r="N516" i="1" s="1"/>
  <c r="M515" i="1"/>
  <c r="N515" i="1" s="1"/>
  <c r="M514" i="1"/>
  <c r="N514" i="1" s="1"/>
  <c r="M502" i="1"/>
  <c r="N502" i="1" s="1"/>
  <c r="M501" i="1"/>
  <c r="N501" i="1" s="1"/>
  <c r="M500" i="1"/>
  <c r="N500" i="1" s="1"/>
  <c r="M499" i="1"/>
  <c r="N499" i="1" s="1"/>
  <c r="M498" i="1"/>
  <c r="N498" i="1" s="1"/>
  <c r="M497" i="1"/>
  <c r="N497" i="1" s="1"/>
  <c r="M496" i="1"/>
  <c r="N496" i="1" s="1"/>
  <c r="M495" i="1"/>
  <c r="N495" i="1" s="1"/>
  <c r="M494" i="1"/>
  <c r="N494" i="1" s="1"/>
  <c r="M493" i="1"/>
  <c r="N493" i="1" s="1"/>
  <c r="M492" i="1"/>
  <c r="N492" i="1" s="1"/>
  <c r="M491" i="1"/>
  <c r="N491" i="1" s="1"/>
  <c r="M490" i="1"/>
  <c r="N490" i="1" s="1"/>
  <c r="M489" i="1"/>
  <c r="N489" i="1" s="1"/>
  <c r="M488" i="1"/>
  <c r="N488" i="1" s="1"/>
  <c r="M487" i="1"/>
  <c r="N487" i="1" s="1"/>
  <c r="M486" i="1"/>
  <c r="N486" i="1" s="1"/>
  <c r="M485" i="1"/>
  <c r="N485" i="1" s="1"/>
  <c r="M484" i="1"/>
  <c r="N484" i="1" s="1"/>
  <c r="M483" i="1"/>
  <c r="N483" i="1" s="1"/>
  <c r="M482" i="1"/>
  <c r="N482" i="1" s="1"/>
  <c r="M481" i="1"/>
  <c r="N481" i="1" s="1"/>
  <c r="M480" i="1"/>
  <c r="N480" i="1" s="1"/>
  <c r="M479" i="1"/>
  <c r="N479" i="1" s="1"/>
  <c r="M478" i="1"/>
  <c r="N478" i="1" s="1"/>
  <c r="M477" i="1"/>
  <c r="N477" i="1" s="1"/>
  <c r="M476" i="1"/>
  <c r="N476" i="1" s="1"/>
  <c r="M475" i="1"/>
  <c r="N475" i="1" s="1"/>
  <c r="M474" i="1"/>
  <c r="N474" i="1" s="1"/>
  <c r="M473" i="1"/>
  <c r="N473" i="1" s="1"/>
  <c r="M472" i="1"/>
  <c r="N472" i="1" s="1"/>
  <c r="M471" i="1"/>
  <c r="N471" i="1" s="1"/>
  <c r="M470" i="1"/>
  <c r="N470" i="1" s="1"/>
  <c r="M469" i="1"/>
  <c r="N469" i="1" s="1"/>
  <c r="M468" i="1"/>
  <c r="N468" i="1" s="1"/>
  <c r="M467" i="1"/>
  <c r="N467" i="1" s="1"/>
  <c r="M466" i="1"/>
  <c r="N466" i="1" s="1"/>
  <c r="M465" i="1"/>
  <c r="N465" i="1" s="1"/>
  <c r="M464" i="1"/>
  <c r="N464" i="1" s="1"/>
  <c r="M463" i="1"/>
  <c r="N463" i="1" s="1"/>
  <c r="M462" i="1"/>
  <c r="N462" i="1" s="1"/>
  <c r="M461" i="1"/>
  <c r="N461" i="1" s="1"/>
  <c r="M460" i="1"/>
  <c r="N460" i="1" s="1"/>
  <c r="M459" i="1"/>
  <c r="N459" i="1" s="1"/>
  <c r="M458" i="1"/>
  <c r="N458" i="1" s="1"/>
  <c r="M457" i="1"/>
  <c r="N457" i="1" s="1"/>
  <c r="M456" i="1"/>
  <c r="N456" i="1" s="1"/>
  <c r="M455" i="1"/>
  <c r="N455" i="1" s="1"/>
  <c r="M454" i="1"/>
  <c r="N454" i="1" s="1"/>
  <c r="M453" i="1"/>
  <c r="N453" i="1" s="1"/>
  <c r="M452" i="1"/>
  <c r="N452" i="1" s="1"/>
  <c r="M451" i="1"/>
  <c r="N451" i="1" s="1"/>
  <c r="M450" i="1"/>
  <c r="N450" i="1" s="1"/>
  <c r="M449" i="1"/>
  <c r="N449" i="1" s="1"/>
  <c r="M448" i="1"/>
  <c r="N448" i="1" s="1"/>
  <c r="M447" i="1"/>
  <c r="N447" i="1" s="1"/>
  <c r="M446" i="1"/>
  <c r="N446" i="1" s="1"/>
  <c r="M445" i="1"/>
  <c r="N445" i="1" s="1"/>
  <c r="M444" i="1"/>
  <c r="N444" i="1" s="1"/>
  <c r="M443" i="1"/>
  <c r="N443" i="1" s="1"/>
  <c r="M442" i="1"/>
  <c r="N442" i="1" s="1"/>
  <c r="M441" i="1"/>
  <c r="N441" i="1" s="1"/>
  <c r="M440" i="1"/>
  <c r="N440" i="1" s="1"/>
  <c r="M439" i="1"/>
  <c r="N439" i="1" s="1"/>
  <c r="M438" i="1"/>
  <c r="N438" i="1" s="1"/>
  <c r="M437" i="1"/>
  <c r="N437" i="1" s="1"/>
  <c r="M436" i="1"/>
  <c r="N436" i="1" s="1"/>
  <c r="M435" i="1"/>
  <c r="N435" i="1" s="1"/>
  <c r="M434" i="1"/>
  <c r="N434" i="1" s="1"/>
  <c r="M433" i="1"/>
  <c r="N433" i="1" s="1"/>
  <c r="M432" i="1"/>
  <c r="N432" i="1" s="1"/>
  <c r="M431" i="1"/>
  <c r="N431" i="1" s="1"/>
  <c r="M430" i="1"/>
  <c r="N430" i="1" s="1"/>
  <c r="M429" i="1"/>
  <c r="N429" i="1" s="1"/>
  <c r="M428" i="1"/>
  <c r="N428" i="1" s="1"/>
  <c r="M427" i="1"/>
  <c r="N427" i="1" s="1"/>
  <c r="M426" i="1"/>
  <c r="N426" i="1" s="1"/>
  <c r="M425" i="1"/>
  <c r="N425" i="1" s="1"/>
  <c r="M424" i="1"/>
  <c r="N424" i="1" s="1"/>
  <c r="M423" i="1"/>
  <c r="N423" i="1" s="1"/>
  <c r="M422" i="1"/>
  <c r="N422" i="1" s="1"/>
  <c r="M421" i="1"/>
  <c r="N421" i="1" s="1"/>
  <c r="M420" i="1"/>
  <c r="N420" i="1" s="1"/>
  <c r="M419" i="1"/>
  <c r="N419" i="1" s="1"/>
  <c r="M418" i="1"/>
  <c r="N418" i="1" s="1"/>
  <c r="M417" i="1"/>
  <c r="N417" i="1" s="1"/>
  <c r="M416" i="1"/>
  <c r="N416" i="1" s="1"/>
  <c r="M415" i="1"/>
  <c r="N415" i="1" s="1"/>
  <c r="M414" i="1"/>
  <c r="N414" i="1" s="1"/>
  <c r="M413" i="1"/>
  <c r="N413" i="1" s="1"/>
  <c r="M412" i="1"/>
  <c r="N412" i="1" s="1"/>
  <c r="M411" i="1"/>
  <c r="N411" i="1" s="1"/>
  <c r="M410" i="1"/>
  <c r="N410" i="1" s="1"/>
  <c r="M409" i="1"/>
  <c r="N409" i="1" s="1"/>
  <c r="M408" i="1"/>
  <c r="N408" i="1" s="1"/>
  <c r="M407" i="1"/>
  <c r="N407" i="1" s="1"/>
  <c r="M406" i="1"/>
  <c r="N406" i="1" s="1"/>
  <c r="M405" i="1"/>
  <c r="N405" i="1" s="1"/>
  <c r="M404" i="1"/>
  <c r="N404" i="1" s="1"/>
  <c r="M403" i="1"/>
  <c r="N403" i="1" s="1"/>
  <c r="M402" i="1"/>
  <c r="N402" i="1" s="1"/>
  <c r="M401" i="1"/>
  <c r="N401" i="1" s="1"/>
  <c r="M400" i="1"/>
  <c r="N400" i="1" s="1"/>
  <c r="M399" i="1"/>
  <c r="N399" i="1" s="1"/>
  <c r="M398" i="1"/>
  <c r="N398" i="1" s="1"/>
  <c r="M397" i="1"/>
  <c r="N397" i="1" s="1"/>
  <c r="M396" i="1"/>
  <c r="N396" i="1" s="1"/>
  <c r="M395" i="1"/>
  <c r="N395" i="1" s="1"/>
  <c r="M394" i="1"/>
  <c r="N394" i="1" s="1"/>
  <c r="M393" i="1"/>
  <c r="N393" i="1" s="1"/>
  <c r="M392" i="1"/>
  <c r="N392" i="1" s="1"/>
  <c r="M391" i="1"/>
  <c r="N391" i="1" s="1"/>
  <c r="M390" i="1"/>
  <c r="N390" i="1" s="1"/>
  <c r="M389" i="1"/>
  <c r="N389" i="1" s="1"/>
  <c r="M388" i="1"/>
  <c r="N388" i="1" s="1"/>
  <c r="M387" i="1"/>
  <c r="N387" i="1" s="1"/>
  <c r="M386" i="1"/>
  <c r="N386" i="1" s="1"/>
  <c r="M385" i="1"/>
  <c r="N385" i="1" s="1"/>
  <c r="M384" i="1"/>
  <c r="N384" i="1" s="1"/>
  <c r="M383" i="1"/>
  <c r="N383" i="1" s="1"/>
  <c r="M382" i="1"/>
  <c r="N382" i="1" s="1"/>
  <c r="M381" i="1"/>
  <c r="N381" i="1" s="1"/>
  <c r="M380" i="1"/>
  <c r="N380" i="1" s="1"/>
  <c r="M379" i="1"/>
  <c r="N379" i="1" s="1"/>
  <c r="M378" i="1"/>
  <c r="N378" i="1" s="1"/>
  <c r="M377" i="1"/>
  <c r="N377" i="1" s="1"/>
  <c r="M376" i="1"/>
  <c r="N376" i="1" s="1"/>
  <c r="M375" i="1"/>
  <c r="N375" i="1" s="1"/>
  <c r="M374" i="1"/>
  <c r="N374" i="1" s="1"/>
  <c r="M373" i="1"/>
  <c r="N373" i="1" s="1"/>
  <c r="M372" i="1"/>
  <c r="N372" i="1" s="1"/>
  <c r="M371" i="1"/>
  <c r="N371" i="1" s="1"/>
  <c r="M370" i="1"/>
  <c r="N370" i="1" s="1"/>
  <c r="M369" i="1"/>
  <c r="N369" i="1" s="1"/>
  <c r="M368" i="1"/>
  <c r="N368" i="1" s="1"/>
  <c r="M367" i="1"/>
  <c r="N367" i="1" s="1"/>
  <c r="M366" i="1"/>
  <c r="N366" i="1" s="1"/>
  <c r="M365" i="1"/>
  <c r="N365" i="1" s="1"/>
  <c r="M364" i="1"/>
  <c r="N364" i="1" s="1"/>
  <c r="M363" i="1"/>
  <c r="N363" i="1" s="1"/>
  <c r="M362" i="1"/>
  <c r="N362" i="1" s="1"/>
  <c r="M361" i="1"/>
  <c r="N361" i="1" s="1"/>
  <c r="M360" i="1"/>
  <c r="N360" i="1" s="1"/>
  <c r="M359" i="1"/>
  <c r="N359" i="1" s="1"/>
  <c r="M358" i="1"/>
  <c r="N358" i="1" s="1"/>
  <c r="M357" i="1"/>
  <c r="N357" i="1" s="1"/>
  <c r="M356" i="1"/>
  <c r="N356" i="1" s="1"/>
  <c r="M355" i="1"/>
  <c r="N355" i="1" s="1"/>
  <c r="M354" i="1"/>
  <c r="N354" i="1" s="1"/>
  <c r="M353" i="1"/>
  <c r="N353" i="1" s="1"/>
  <c r="M352" i="1"/>
  <c r="N352" i="1" s="1"/>
  <c r="M351" i="1"/>
  <c r="N351" i="1" s="1"/>
  <c r="M350" i="1"/>
  <c r="N350" i="1" s="1"/>
  <c r="M349" i="1"/>
  <c r="N349" i="1" s="1"/>
  <c r="M348" i="1"/>
  <c r="N348" i="1" s="1"/>
  <c r="M347" i="1"/>
  <c r="N347" i="1" s="1"/>
  <c r="M346" i="1"/>
  <c r="N346" i="1" s="1"/>
  <c r="M345" i="1"/>
  <c r="N345" i="1" s="1"/>
  <c r="M344" i="1"/>
  <c r="N344" i="1" s="1"/>
  <c r="M343" i="1"/>
  <c r="N343" i="1" s="1"/>
  <c r="M342" i="1"/>
  <c r="N342" i="1" s="1"/>
  <c r="M341" i="1"/>
  <c r="N341" i="1" s="1"/>
  <c r="M340" i="1"/>
  <c r="N340" i="1" s="1"/>
  <c r="M339" i="1"/>
  <c r="N339" i="1" s="1"/>
  <c r="M338" i="1"/>
  <c r="N338" i="1" s="1"/>
  <c r="M337" i="1"/>
  <c r="N337" i="1" s="1"/>
  <c r="M336" i="1"/>
  <c r="N336" i="1" s="1"/>
  <c r="M335" i="1"/>
  <c r="N335" i="1" s="1"/>
  <c r="M334" i="1"/>
  <c r="N334" i="1" s="1"/>
  <c r="M333" i="1"/>
  <c r="N333" i="1" s="1"/>
  <c r="M332" i="1"/>
  <c r="N332" i="1" s="1"/>
  <c r="M331" i="1"/>
  <c r="N331" i="1" s="1"/>
  <c r="M330" i="1"/>
  <c r="N330" i="1" s="1"/>
  <c r="M329" i="1"/>
  <c r="N329" i="1" s="1"/>
  <c r="M328" i="1"/>
  <c r="N328" i="1" s="1"/>
  <c r="M327" i="1"/>
  <c r="N327" i="1" s="1"/>
  <c r="M326" i="1"/>
  <c r="N326" i="1" s="1"/>
  <c r="M325" i="1"/>
  <c r="N325" i="1" s="1"/>
  <c r="M324" i="1"/>
  <c r="N324" i="1" s="1"/>
  <c r="M323" i="1"/>
  <c r="N323" i="1" s="1"/>
  <c r="M322" i="1"/>
  <c r="N322" i="1" s="1"/>
  <c r="M321" i="1"/>
  <c r="N321" i="1" s="1"/>
  <c r="M320" i="1"/>
  <c r="N320" i="1" s="1"/>
  <c r="M319" i="1"/>
  <c r="N319" i="1" s="1"/>
  <c r="M318" i="1"/>
  <c r="N318" i="1" s="1"/>
  <c r="M317" i="1"/>
  <c r="N317" i="1" s="1"/>
  <c r="M316" i="1"/>
  <c r="N316" i="1" s="1"/>
  <c r="M315" i="1"/>
  <c r="N315" i="1" s="1"/>
  <c r="M314" i="1"/>
  <c r="N314" i="1" s="1"/>
  <c r="M313" i="1"/>
  <c r="N313" i="1" s="1"/>
  <c r="M312" i="1"/>
  <c r="N312" i="1" s="1"/>
  <c r="M311" i="1"/>
  <c r="N311" i="1" s="1"/>
  <c r="M310" i="1"/>
  <c r="N310" i="1" s="1"/>
  <c r="M309" i="1"/>
  <c r="N309" i="1" s="1"/>
  <c r="M308" i="1"/>
  <c r="N308" i="1" s="1"/>
  <c r="M307" i="1"/>
  <c r="N307" i="1" s="1"/>
  <c r="M306" i="1"/>
  <c r="N306" i="1" s="1"/>
  <c r="M305" i="1"/>
  <c r="N305" i="1" s="1"/>
  <c r="M304" i="1"/>
  <c r="N304" i="1" s="1"/>
  <c r="M303" i="1"/>
  <c r="N303" i="1" s="1"/>
  <c r="M302" i="1"/>
  <c r="N302" i="1" s="1"/>
  <c r="M301" i="1"/>
  <c r="N301" i="1" s="1"/>
  <c r="M300" i="1"/>
  <c r="N300" i="1" s="1"/>
  <c r="M299" i="1"/>
  <c r="N299" i="1" s="1"/>
  <c r="M298" i="1"/>
  <c r="N298" i="1" s="1"/>
  <c r="M297" i="1"/>
  <c r="N297" i="1" s="1"/>
  <c r="M296" i="1"/>
  <c r="N296" i="1" s="1"/>
  <c r="M295" i="1"/>
  <c r="N295" i="1" s="1"/>
  <c r="M294" i="1"/>
  <c r="N294" i="1" s="1"/>
  <c r="M293" i="1"/>
  <c r="N293" i="1" s="1"/>
  <c r="M292" i="1"/>
  <c r="N292" i="1" s="1"/>
  <c r="M291" i="1"/>
  <c r="N291" i="1" s="1"/>
  <c r="M290" i="1"/>
  <c r="N290" i="1" s="1"/>
  <c r="M289" i="1"/>
  <c r="N289" i="1" s="1"/>
  <c r="M288" i="1"/>
  <c r="N288" i="1" s="1"/>
  <c r="M287" i="1"/>
  <c r="N287" i="1" s="1"/>
  <c r="M286" i="1"/>
  <c r="N286" i="1" s="1"/>
  <c r="M285" i="1"/>
  <c r="N285" i="1" s="1"/>
  <c r="M284" i="1"/>
  <c r="N284" i="1" s="1"/>
  <c r="M283" i="1"/>
  <c r="N283" i="1" s="1"/>
  <c r="M282" i="1"/>
  <c r="N282" i="1" s="1"/>
  <c r="M281" i="1"/>
  <c r="N281" i="1" s="1"/>
  <c r="M280" i="1"/>
  <c r="N280" i="1" s="1"/>
  <c r="M279" i="1"/>
  <c r="N279" i="1" s="1"/>
  <c r="M278" i="1"/>
  <c r="M277" i="1"/>
  <c r="M276" i="1"/>
  <c r="M275" i="1"/>
  <c r="N275" i="1" s="1"/>
  <c r="M274" i="1"/>
  <c r="N274" i="1" s="1"/>
  <c r="M273" i="1"/>
  <c r="N273" i="1" s="1"/>
  <c r="M272" i="1"/>
  <c r="N272" i="1" s="1"/>
  <c r="M271" i="1"/>
  <c r="N271" i="1" s="1"/>
  <c r="M270" i="1"/>
  <c r="N270" i="1" s="1"/>
  <c r="M269" i="1"/>
  <c r="N269" i="1" s="1"/>
  <c r="M268" i="1"/>
  <c r="N268" i="1" s="1"/>
  <c r="M267" i="1"/>
  <c r="N267" i="1" s="1"/>
  <c r="M266" i="1"/>
  <c r="N266" i="1" s="1"/>
  <c r="M265" i="1"/>
  <c r="N265" i="1" s="1"/>
  <c r="M264" i="1"/>
  <c r="N264" i="1" s="1"/>
  <c r="M263" i="1"/>
  <c r="N263" i="1" s="1"/>
  <c r="M262" i="1"/>
  <c r="N262" i="1" s="1"/>
  <c r="M261" i="1"/>
  <c r="N261" i="1" s="1"/>
  <c r="M260" i="1"/>
  <c r="N260" i="1" s="1"/>
  <c r="M259" i="1"/>
  <c r="N259" i="1" s="1"/>
  <c r="M258" i="1"/>
  <c r="N258" i="1" s="1"/>
  <c r="M257" i="1"/>
  <c r="N257" i="1" s="1"/>
  <c r="M256" i="1"/>
  <c r="N256" i="1" s="1"/>
  <c r="M255" i="1"/>
  <c r="N255" i="1" s="1"/>
  <c r="M254" i="1"/>
  <c r="N254" i="1" s="1"/>
  <c r="M253" i="1"/>
  <c r="N253" i="1" s="1"/>
  <c r="M252" i="1"/>
  <c r="N252" i="1" s="1"/>
  <c r="M251" i="1"/>
  <c r="N251" i="1" s="1"/>
  <c r="M250" i="1"/>
  <c r="N250" i="1" s="1"/>
  <c r="M249" i="1"/>
  <c r="N249" i="1" s="1"/>
  <c r="M248" i="1"/>
  <c r="N248" i="1" s="1"/>
  <c r="M247" i="1"/>
  <c r="N247" i="1" s="1"/>
  <c r="M246" i="1"/>
  <c r="N246" i="1" s="1"/>
  <c r="M245" i="1"/>
  <c r="N245" i="1" s="1"/>
  <c r="M244" i="1"/>
  <c r="N244" i="1" s="1"/>
  <c r="M243" i="1"/>
  <c r="N243" i="1" s="1"/>
  <c r="M242" i="1"/>
  <c r="N242" i="1" s="1"/>
  <c r="M241" i="1"/>
  <c r="N241" i="1" s="1"/>
  <c r="M240" i="1"/>
  <c r="N240" i="1" s="1"/>
  <c r="M239" i="1"/>
  <c r="N239" i="1" s="1"/>
  <c r="M238" i="1"/>
  <c r="N238" i="1" s="1"/>
  <c r="M237" i="1"/>
  <c r="N237" i="1" s="1"/>
  <c r="M236" i="1"/>
  <c r="N236" i="1" s="1"/>
  <c r="M235" i="1"/>
  <c r="N235" i="1" s="1"/>
  <c r="M234" i="1"/>
  <c r="N234" i="1" s="1"/>
  <c r="M233" i="1"/>
  <c r="N233" i="1" s="1"/>
  <c r="M232" i="1"/>
  <c r="N232" i="1" s="1"/>
  <c r="M231" i="1"/>
  <c r="N231" i="1" s="1"/>
  <c r="M230" i="1"/>
  <c r="N230" i="1" s="1"/>
  <c r="M229" i="1"/>
  <c r="N229" i="1" s="1"/>
  <c r="M228" i="1"/>
  <c r="N228" i="1" s="1"/>
  <c r="M227" i="1"/>
  <c r="N227" i="1" s="1"/>
  <c r="M226" i="1"/>
  <c r="N226" i="1" s="1"/>
  <c r="M225" i="1"/>
  <c r="N225" i="1" s="1"/>
  <c r="M224" i="1"/>
  <c r="N224" i="1" s="1"/>
  <c r="M223" i="1"/>
  <c r="N223" i="1" s="1"/>
  <c r="M222" i="1"/>
  <c r="N222" i="1" s="1"/>
  <c r="M221" i="1"/>
  <c r="N221" i="1" s="1"/>
  <c r="M220" i="1"/>
  <c r="N220" i="1" s="1"/>
  <c r="M219" i="1"/>
  <c r="N219" i="1" s="1"/>
  <c r="M218" i="1"/>
  <c r="N218" i="1" s="1"/>
  <c r="M217" i="1"/>
  <c r="N217" i="1" s="1"/>
  <c r="M216" i="1"/>
  <c r="N216" i="1" s="1"/>
  <c r="M215" i="1"/>
  <c r="N215" i="1" s="1"/>
  <c r="M214" i="1"/>
  <c r="N214" i="1" s="1"/>
  <c r="M213" i="1"/>
  <c r="N213" i="1" s="1"/>
  <c r="M212" i="1"/>
  <c r="N212" i="1" s="1"/>
  <c r="M211" i="1"/>
  <c r="N211" i="1" s="1"/>
  <c r="M210" i="1"/>
  <c r="N210" i="1" s="1"/>
  <c r="M209" i="1"/>
  <c r="N209" i="1" s="1"/>
  <c r="M208" i="1"/>
  <c r="N208" i="1" s="1"/>
  <c r="M207" i="1"/>
  <c r="N207" i="1" s="1"/>
  <c r="M206" i="1"/>
  <c r="N206" i="1" s="1"/>
  <c r="M205" i="1"/>
  <c r="N205" i="1" s="1"/>
  <c r="M204" i="1"/>
  <c r="N204" i="1" s="1"/>
  <c r="M203" i="1"/>
  <c r="N203" i="1" s="1"/>
  <c r="M202" i="1"/>
  <c r="N202" i="1" s="1"/>
  <c r="M201" i="1"/>
  <c r="N201" i="1" s="1"/>
  <c r="M200" i="1"/>
  <c r="N200" i="1" s="1"/>
  <c r="M199" i="1"/>
  <c r="N199" i="1" s="1"/>
  <c r="M198" i="1"/>
  <c r="N198" i="1" s="1"/>
  <c r="M197" i="1"/>
  <c r="N197" i="1" s="1"/>
  <c r="M196" i="1"/>
  <c r="N196" i="1" s="1"/>
  <c r="M195" i="1"/>
  <c r="N195" i="1" s="1"/>
  <c r="M194" i="1"/>
  <c r="N194" i="1" s="1"/>
  <c r="M193" i="1"/>
  <c r="N193" i="1" s="1"/>
  <c r="M192" i="1"/>
  <c r="N192" i="1" s="1"/>
  <c r="M191" i="1"/>
  <c r="N191" i="1" s="1"/>
  <c r="M190" i="1"/>
  <c r="N190" i="1" s="1"/>
  <c r="M189" i="1"/>
  <c r="N189" i="1" s="1"/>
  <c r="M188" i="1"/>
  <c r="N188" i="1" s="1"/>
  <c r="M187" i="1"/>
  <c r="N187" i="1" s="1"/>
  <c r="M186" i="1"/>
  <c r="N186" i="1" s="1"/>
  <c r="M185" i="1"/>
  <c r="N185" i="1" s="1"/>
  <c r="M184" i="1"/>
  <c r="N184" i="1" s="1"/>
  <c r="M183" i="1"/>
  <c r="N183" i="1" s="1"/>
  <c r="M182" i="1"/>
  <c r="N182" i="1" s="1"/>
  <c r="M181" i="1"/>
  <c r="N181" i="1" s="1"/>
  <c r="M180" i="1"/>
  <c r="N180" i="1" s="1"/>
  <c r="M179" i="1"/>
  <c r="N179" i="1" s="1"/>
  <c r="M178" i="1"/>
  <c r="N178" i="1" s="1"/>
  <c r="M177" i="1"/>
  <c r="N177" i="1" s="1"/>
  <c r="M176" i="1"/>
  <c r="N176" i="1" s="1"/>
  <c r="M175" i="1"/>
  <c r="N175" i="1" s="1"/>
  <c r="M174" i="1"/>
  <c r="N174" i="1" s="1"/>
  <c r="M173" i="1"/>
  <c r="N173" i="1" s="1"/>
  <c r="M172" i="1"/>
  <c r="N172" i="1" s="1"/>
  <c r="M171" i="1"/>
  <c r="N171" i="1" s="1"/>
  <c r="M170" i="1"/>
  <c r="N170" i="1" s="1"/>
  <c r="M169" i="1"/>
  <c r="N169" i="1" s="1"/>
  <c r="M168" i="1"/>
  <c r="N168" i="1" s="1"/>
  <c r="M167" i="1"/>
  <c r="N167" i="1" s="1"/>
  <c r="M166" i="1"/>
  <c r="N166" i="1" s="1"/>
  <c r="M165" i="1"/>
  <c r="N165" i="1" s="1"/>
  <c r="M164" i="1"/>
  <c r="N164" i="1" s="1"/>
  <c r="M163" i="1"/>
  <c r="N163" i="1" s="1"/>
  <c r="M162" i="1"/>
  <c r="N162" i="1" s="1"/>
  <c r="M161" i="1"/>
  <c r="N161" i="1" s="1"/>
  <c r="M160" i="1"/>
  <c r="N160" i="1" s="1"/>
  <c r="M159" i="1"/>
  <c r="N159" i="1" s="1"/>
  <c r="M158" i="1"/>
  <c r="N158" i="1" s="1"/>
  <c r="M157" i="1"/>
  <c r="N157" i="1" s="1"/>
  <c r="M156" i="1"/>
  <c r="N156" i="1" s="1"/>
  <c r="M155" i="1"/>
  <c r="N155" i="1" s="1"/>
  <c r="M154" i="1"/>
  <c r="N154" i="1" s="1"/>
  <c r="M153" i="1"/>
  <c r="N153" i="1" s="1"/>
  <c r="M152" i="1"/>
  <c r="N152" i="1" s="1"/>
  <c r="M151" i="1"/>
  <c r="N151" i="1" s="1"/>
  <c r="M150" i="1"/>
  <c r="N150" i="1" s="1"/>
  <c r="M149" i="1"/>
  <c r="N149" i="1" s="1"/>
  <c r="M148" i="1"/>
  <c r="N148" i="1" s="1"/>
  <c r="M147" i="1"/>
  <c r="N147" i="1" s="1"/>
  <c r="M146" i="1"/>
  <c r="N146" i="1" s="1"/>
  <c r="M145" i="1"/>
  <c r="N145" i="1" s="1"/>
  <c r="M144" i="1"/>
  <c r="N144" i="1" s="1"/>
  <c r="M143" i="1"/>
  <c r="N143" i="1" s="1"/>
  <c r="M142" i="1"/>
  <c r="N142" i="1" s="1"/>
  <c r="M141" i="1"/>
  <c r="N141" i="1" s="1"/>
  <c r="M140" i="1"/>
  <c r="N140" i="1" s="1"/>
  <c r="M139" i="1"/>
  <c r="N139" i="1" s="1"/>
  <c r="M138" i="1"/>
  <c r="N138" i="1" s="1"/>
  <c r="M137" i="1"/>
  <c r="N137" i="1" s="1"/>
  <c r="M136" i="1"/>
  <c r="N136" i="1" s="1"/>
  <c r="M135" i="1"/>
  <c r="N135" i="1" s="1"/>
  <c r="M134" i="1"/>
  <c r="N134" i="1" s="1"/>
  <c r="M133" i="1"/>
  <c r="N133" i="1" s="1"/>
  <c r="M132" i="1"/>
  <c r="N132" i="1" s="1"/>
  <c r="M131" i="1"/>
  <c r="N131" i="1" s="1"/>
  <c r="M130" i="1"/>
  <c r="N130" i="1" s="1"/>
  <c r="M129" i="1"/>
  <c r="N129" i="1" s="1"/>
  <c r="M128" i="1"/>
  <c r="N128" i="1" s="1"/>
  <c r="M127" i="1"/>
  <c r="N127" i="1" s="1"/>
  <c r="M126" i="1"/>
  <c r="N126" i="1" s="1"/>
  <c r="M125" i="1"/>
  <c r="N125" i="1" s="1"/>
  <c r="M124" i="1"/>
  <c r="N124" i="1" s="1"/>
  <c r="M123" i="1"/>
  <c r="N123" i="1" s="1"/>
  <c r="M122" i="1"/>
  <c r="N122" i="1" s="1"/>
  <c r="M121" i="1"/>
  <c r="N121" i="1" s="1"/>
  <c r="M120" i="1"/>
  <c r="N120" i="1" s="1"/>
  <c r="M119" i="1"/>
  <c r="N119" i="1" s="1"/>
  <c r="M118" i="1"/>
  <c r="N118" i="1" s="1"/>
  <c r="M117" i="1"/>
  <c r="N117" i="1" s="1"/>
  <c r="M116" i="1"/>
  <c r="N116" i="1" s="1"/>
  <c r="M115" i="1"/>
  <c r="N115" i="1" s="1"/>
  <c r="M114" i="1"/>
  <c r="N114" i="1" s="1"/>
  <c r="M113" i="1"/>
  <c r="N113" i="1" s="1"/>
  <c r="M112" i="1"/>
  <c r="N112" i="1" s="1"/>
  <c r="M111" i="1"/>
  <c r="N111" i="1" s="1"/>
  <c r="M110" i="1"/>
  <c r="N110" i="1" s="1"/>
  <c r="M109" i="1"/>
  <c r="N109" i="1" s="1"/>
  <c r="M108" i="1"/>
  <c r="N108" i="1" s="1"/>
  <c r="M107" i="1"/>
  <c r="N107" i="1" s="1"/>
  <c r="M106" i="1"/>
  <c r="N106" i="1" s="1"/>
  <c r="M105" i="1"/>
  <c r="N105" i="1" s="1"/>
  <c r="M104" i="1"/>
  <c r="N104" i="1" s="1"/>
  <c r="M103" i="1"/>
  <c r="N103" i="1" s="1"/>
  <c r="M102" i="1"/>
  <c r="N102" i="1" s="1"/>
  <c r="M101" i="1"/>
  <c r="N101" i="1" s="1"/>
  <c r="M100" i="1"/>
  <c r="N100" i="1" s="1"/>
  <c r="M99" i="1"/>
  <c r="N99" i="1" s="1"/>
  <c r="M98" i="1"/>
  <c r="N98" i="1" s="1"/>
  <c r="M97" i="1"/>
  <c r="N97" i="1" s="1"/>
  <c r="M96" i="1"/>
  <c r="N96" i="1" s="1"/>
  <c r="M95" i="1"/>
  <c r="N95" i="1" s="1"/>
  <c r="M94" i="1"/>
  <c r="N94" i="1" s="1"/>
  <c r="M93" i="1"/>
  <c r="N93" i="1" s="1"/>
  <c r="M92" i="1"/>
  <c r="N92" i="1" s="1"/>
  <c r="M91" i="1"/>
  <c r="N91" i="1" s="1"/>
  <c r="M90" i="1"/>
  <c r="N90" i="1" s="1"/>
  <c r="M89" i="1"/>
  <c r="N89" i="1" s="1"/>
  <c r="M88" i="1"/>
  <c r="N88" i="1" s="1"/>
  <c r="M87" i="1"/>
  <c r="N87" i="1" s="1"/>
  <c r="M86" i="1"/>
  <c r="N86" i="1" s="1"/>
  <c r="M85" i="1"/>
  <c r="N85" i="1" s="1"/>
  <c r="M84" i="1"/>
  <c r="N84" i="1" s="1"/>
  <c r="M83" i="1"/>
  <c r="N83" i="1" s="1"/>
  <c r="M82" i="1"/>
  <c r="N82" i="1" s="1"/>
  <c r="M81" i="1"/>
  <c r="N81" i="1" s="1"/>
  <c r="M80" i="1"/>
  <c r="N80" i="1" s="1"/>
  <c r="M79" i="1"/>
  <c r="N79" i="1" s="1"/>
  <c r="M78" i="1"/>
  <c r="N78" i="1" s="1"/>
  <c r="M77" i="1"/>
  <c r="N77" i="1" s="1"/>
  <c r="M76" i="1"/>
  <c r="N76" i="1" s="1"/>
  <c r="M75" i="1"/>
  <c r="N75" i="1" s="1"/>
  <c r="M74" i="1"/>
  <c r="N74" i="1" s="1"/>
  <c r="M73" i="1"/>
  <c r="N73" i="1" s="1"/>
  <c r="M72" i="1"/>
  <c r="N72" i="1" s="1"/>
  <c r="M71" i="1"/>
  <c r="N71" i="1" s="1"/>
  <c r="M70" i="1"/>
  <c r="N70" i="1" s="1"/>
  <c r="M69" i="1"/>
  <c r="N69" i="1" s="1"/>
  <c r="M68" i="1"/>
  <c r="N68" i="1" s="1"/>
  <c r="M67" i="1"/>
  <c r="N67" i="1" s="1"/>
  <c r="M66" i="1"/>
  <c r="N66" i="1" s="1"/>
  <c r="M65" i="1"/>
  <c r="N65" i="1" s="1"/>
  <c r="M64" i="1"/>
  <c r="N64" i="1" s="1"/>
  <c r="M63" i="1"/>
  <c r="N63" i="1" s="1"/>
  <c r="M62" i="1"/>
  <c r="N62" i="1" s="1"/>
  <c r="M61" i="1"/>
  <c r="N61" i="1" s="1"/>
  <c r="M60" i="1"/>
  <c r="N60" i="1" s="1"/>
  <c r="M59" i="1"/>
  <c r="N59" i="1" s="1"/>
  <c r="M58" i="1"/>
  <c r="N58" i="1" s="1"/>
  <c r="M57" i="1"/>
  <c r="N57" i="1" s="1"/>
  <c r="M56" i="1"/>
  <c r="N56" i="1" s="1"/>
  <c r="M55" i="1"/>
  <c r="N55" i="1" s="1"/>
  <c r="M54" i="1"/>
  <c r="N54" i="1" s="1"/>
  <c r="M53" i="1"/>
  <c r="N53" i="1" s="1"/>
  <c r="M52" i="1"/>
  <c r="N52" i="1" s="1"/>
  <c r="M51" i="1"/>
  <c r="N51" i="1" s="1"/>
  <c r="M50" i="1"/>
  <c r="N50" i="1" s="1"/>
  <c r="M49" i="1"/>
  <c r="N49" i="1" s="1"/>
  <c r="M48" i="1"/>
  <c r="N48" i="1" s="1"/>
  <c r="M47" i="1"/>
  <c r="N47" i="1" s="1"/>
  <c r="M46" i="1"/>
  <c r="N46" i="1" s="1"/>
  <c r="M45" i="1"/>
  <c r="N45" i="1" s="1"/>
  <c r="M44" i="1"/>
  <c r="N44" i="1" s="1"/>
  <c r="M43" i="1"/>
  <c r="N43" i="1" s="1"/>
  <c r="M42" i="1"/>
  <c r="N42" i="1" s="1"/>
  <c r="M41" i="1"/>
  <c r="N41" i="1" s="1"/>
  <c r="M40" i="1"/>
  <c r="N40" i="1" s="1"/>
  <c r="M39" i="1"/>
  <c r="N39" i="1" s="1"/>
  <c r="M38" i="1"/>
  <c r="N38" i="1" s="1"/>
  <c r="M37" i="1"/>
  <c r="N37" i="1" s="1"/>
  <c r="M36" i="1"/>
  <c r="N36" i="1" s="1"/>
  <c r="M35" i="1"/>
  <c r="N35" i="1" s="1"/>
  <c r="M34" i="1"/>
  <c r="N34" i="1" s="1"/>
  <c r="M33" i="1"/>
  <c r="N33" i="1" s="1"/>
  <c r="M32" i="1"/>
  <c r="N32" i="1" s="1"/>
  <c r="M31" i="1"/>
  <c r="N31" i="1" s="1"/>
  <c r="M30" i="1"/>
  <c r="N30" i="1" s="1"/>
  <c r="M29" i="1"/>
  <c r="N29" i="1" s="1"/>
  <c r="M28" i="1"/>
  <c r="N28" i="1" s="1"/>
  <c r="M27" i="1"/>
  <c r="N27" i="1" s="1"/>
  <c r="M26" i="1"/>
  <c r="N26" i="1" s="1"/>
  <c r="M25" i="1"/>
  <c r="N25" i="1" s="1"/>
  <c r="M24" i="1"/>
  <c r="N24" i="1" s="1"/>
  <c r="M23" i="1"/>
  <c r="N23" i="1" s="1"/>
  <c r="M22" i="1"/>
  <c r="N22" i="1" s="1"/>
  <c r="M21" i="1"/>
  <c r="N21" i="1" s="1"/>
  <c r="M20" i="1"/>
  <c r="N20" i="1" s="1"/>
  <c r="M19" i="1"/>
  <c r="N19" i="1" s="1"/>
  <c r="M18" i="1"/>
  <c r="N18" i="1" s="1"/>
  <c r="M17" i="1"/>
  <c r="N17" i="1" s="1"/>
  <c r="M16" i="1"/>
  <c r="N16" i="1" s="1"/>
  <c r="M15" i="1"/>
  <c r="N15" i="1" s="1"/>
  <c r="M14" i="1"/>
  <c r="N14" i="1" s="1"/>
  <c r="M13" i="1"/>
  <c r="N13" i="1" s="1"/>
  <c r="M12" i="1"/>
  <c r="N12" i="1" s="1"/>
  <c r="M11" i="1"/>
  <c r="N11" i="1" s="1"/>
  <c r="M10" i="1"/>
  <c r="N10" i="1" s="1"/>
  <c r="M9" i="1"/>
  <c r="N9" i="1" s="1"/>
  <c r="M8" i="1"/>
  <c r="N8" i="1" s="1"/>
  <c r="M7" i="1"/>
  <c r="N7" i="1" s="1"/>
</calcChain>
</file>

<file path=xl/comments1.xml><?xml version="1.0" encoding="utf-8"?>
<comments xmlns="http://schemas.openxmlformats.org/spreadsheetml/2006/main">
  <authors>
    <author>User</author>
  </authors>
  <commentList>
    <comment ref="C8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135751</t>
        </r>
      </text>
    </comment>
    <comment ref="D8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Halag ES</t>
        </r>
      </text>
    </comment>
    <comment ref="E50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central office procurement</t>
        </r>
      </text>
    </comment>
    <comment ref="E50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central office procurement
</t>
        </r>
      </text>
    </comment>
    <comment ref="C531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108216</t>
        </r>
      </text>
    </comment>
    <comment ref="D531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Canlalay Elementary School</t>
        </r>
      </text>
    </comment>
    <comment ref="D60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To Don Pablo A. Lorenzo SHS. Same allocation.</t>
        </r>
      </text>
    </comment>
    <comment ref="U602" authorId="0" shapeId="0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GIVEN DATES SEEMS TO BE INCORRECT,
DATES ARE 2018 HENCE PROJECTS ARE 2019</t>
        </r>
      </text>
    </comment>
  </commentList>
</comments>
</file>

<file path=xl/sharedStrings.xml><?xml version="1.0" encoding="utf-8"?>
<sst xmlns="http://schemas.openxmlformats.org/spreadsheetml/2006/main" count="13340" uniqueCount="2670">
  <si>
    <t>REPUBLIC OF THE PHILIPPINES</t>
  </si>
  <si>
    <t>DEPARTMENT OF EDUCATION</t>
  </si>
  <si>
    <t>CY 2019 BASIC EDUCATIONAL FACILITIES FUND</t>
  </si>
  <si>
    <t>REGION</t>
  </si>
  <si>
    <t>DIVISION</t>
  </si>
  <si>
    <t>SCHOOL ID</t>
  </si>
  <si>
    <t>SCHOOL NAME</t>
  </si>
  <si>
    <t>MUNICIPALITY</t>
  </si>
  <si>
    <t>LD</t>
  </si>
  <si>
    <t>TOTAL NO. OF SITES</t>
  </si>
  <si>
    <t>TOTAL PHYSICAL TARGET</t>
  </si>
  <si>
    <t>ALLOCATION (ORIGINAL)</t>
  </si>
  <si>
    <t>EAO</t>
  </si>
  <si>
    <t>ALLOCATION</t>
  </si>
  <si>
    <t>REMARKS</t>
  </si>
  <si>
    <t>CAR</t>
  </si>
  <si>
    <t>Abra</t>
  </si>
  <si>
    <t>Boliney CS</t>
  </si>
  <si>
    <t>BOLINEY</t>
  </si>
  <si>
    <t>Electrification of Un-Energized Schools and Modernization of Electrical Systems of On-Grid Schools</t>
  </si>
  <si>
    <t>BATCH 1 w/ RTA</t>
  </si>
  <si>
    <t>Boliney NHS</t>
  </si>
  <si>
    <t>Luba CS</t>
  </si>
  <si>
    <t>LUBA</t>
  </si>
  <si>
    <t>Luzong NHS</t>
  </si>
  <si>
    <t>Peñarrubia Integrated School</t>
  </si>
  <si>
    <t>PEÑARRUBIA</t>
  </si>
  <si>
    <t>Dalit National High School</t>
  </si>
  <si>
    <t>PILAR</t>
  </si>
  <si>
    <t>San Isidro CS</t>
  </si>
  <si>
    <t>SAN ISIDRO</t>
  </si>
  <si>
    <t>Tubo CS</t>
  </si>
  <si>
    <t>TUBO</t>
  </si>
  <si>
    <t>Villaviciosa CS</t>
  </si>
  <si>
    <t>VILLAVICIOSA</t>
  </si>
  <si>
    <t>Apayao</t>
  </si>
  <si>
    <t>Butao ES</t>
  </si>
  <si>
    <t>CALANASAN (BAYAG)</t>
  </si>
  <si>
    <t>BATCH 3</t>
  </si>
  <si>
    <t>Cadaclan ES</t>
  </si>
  <si>
    <t>Langnao Elementary School</t>
  </si>
  <si>
    <t>Milagrosa ES</t>
  </si>
  <si>
    <t>Namaltugan ES</t>
  </si>
  <si>
    <t>Pedro Bunot CS</t>
  </si>
  <si>
    <t>Apayao National Industrial Agricultural High School</t>
  </si>
  <si>
    <t>Calanasan NHS</t>
  </si>
  <si>
    <t>Tanglagan national high school</t>
  </si>
  <si>
    <t>Conner Central NHS Main</t>
  </si>
  <si>
    <t>CONNER</t>
  </si>
  <si>
    <t>BATCH 2</t>
  </si>
  <si>
    <t>Allangigan ES</t>
  </si>
  <si>
    <t>Upper Atok ES</t>
  </si>
  <si>
    <t>FLORA</t>
  </si>
  <si>
    <t>Kalliat Elementary School</t>
  </si>
  <si>
    <t>KABUGAO (Capital)</t>
  </si>
  <si>
    <t>Mayor Bartolome Serut NATHS-Main</t>
  </si>
  <si>
    <t>Lydia ES</t>
  </si>
  <si>
    <t>PUDTOL</t>
  </si>
  <si>
    <t>Sta. Marcela NHS</t>
  </si>
  <si>
    <t>SANTA MARCELA</t>
  </si>
  <si>
    <t>Baguio City</t>
  </si>
  <si>
    <t>Lucban Elementary school</t>
  </si>
  <si>
    <t>BAGUIO CITY</t>
  </si>
  <si>
    <t>Apolinario Mabini ES</t>
  </si>
  <si>
    <t>Rizal Elementary School</t>
  </si>
  <si>
    <t>Loakan Elementary School</t>
  </si>
  <si>
    <t>Baguio City High School - Main</t>
  </si>
  <si>
    <t>Pines City National High School</t>
  </si>
  <si>
    <t>Guisad Valley National High School</t>
  </si>
  <si>
    <t>Joaquin Smith National High School</t>
  </si>
  <si>
    <t>Benguet</t>
  </si>
  <si>
    <t>Adoyunan ES</t>
  </si>
  <si>
    <t>ATOK</t>
  </si>
  <si>
    <t>BATCH 1</t>
  </si>
  <si>
    <t>Boneng ES</t>
  </si>
  <si>
    <t>Bilis Elementary  School</t>
  </si>
  <si>
    <t>Labinio-Mariano ES</t>
  </si>
  <si>
    <t>BAKUN</t>
  </si>
  <si>
    <t>Ampusongan Elementary School</t>
  </si>
  <si>
    <t>Bagtangan ES</t>
  </si>
  <si>
    <t>Karao ES</t>
  </si>
  <si>
    <t>BOKOD</t>
  </si>
  <si>
    <t>Naswak ES</t>
  </si>
  <si>
    <t>Bisal ES</t>
  </si>
  <si>
    <t>Abatan ES</t>
  </si>
  <si>
    <t>BUGUIAS</t>
  </si>
  <si>
    <t>Alapang ES</t>
  </si>
  <si>
    <t>Amgaleyguey PS</t>
  </si>
  <si>
    <t>Amlimay ES</t>
  </si>
  <si>
    <t>Bacasen-Wakit ES</t>
  </si>
  <si>
    <t>Bad-ayan ES</t>
  </si>
  <si>
    <t>Bangao Moreno ES</t>
  </si>
  <si>
    <t>Bayoyo-Lukingan-Awal ES</t>
  </si>
  <si>
    <t>Bano-oy ES</t>
  </si>
  <si>
    <t>Maximino Fianza Lopez ES</t>
  </si>
  <si>
    <t>ITOGON</t>
  </si>
  <si>
    <t>Baguio Gold Elementary School</t>
  </si>
  <si>
    <t>Binga ES</t>
  </si>
  <si>
    <t>Botic ES</t>
  </si>
  <si>
    <t>Gumatdang ES</t>
  </si>
  <si>
    <t>Loacan ES</t>
  </si>
  <si>
    <t>Adaoay ES</t>
  </si>
  <si>
    <t>KABAYAN</t>
  </si>
  <si>
    <t>Balakbak ES</t>
  </si>
  <si>
    <t>KAPANGAN</t>
  </si>
  <si>
    <t>Boklaoan ES</t>
  </si>
  <si>
    <t>Beleng-Belis Barrio School</t>
  </si>
  <si>
    <t>Talinguroy ES</t>
  </si>
  <si>
    <t>LA TRINIDAD (Capital)</t>
  </si>
  <si>
    <t>Am-am ES</t>
  </si>
  <si>
    <t>MANKAYAN</t>
  </si>
  <si>
    <t>Baguyos PS</t>
  </si>
  <si>
    <t>Omas Ampaguey ES</t>
  </si>
  <si>
    <t>SABLAN</t>
  </si>
  <si>
    <t>Bayabas MG School</t>
  </si>
  <si>
    <t>Asin ES</t>
  </si>
  <si>
    <t>TUBA</t>
  </si>
  <si>
    <t>Batuan ES</t>
  </si>
  <si>
    <t>Camp 3 ES</t>
  </si>
  <si>
    <t>Camp 4 ES</t>
  </si>
  <si>
    <t>Albis ES</t>
  </si>
  <si>
    <t>TUBLAY</t>
  </si>
  <si>
    <t>Ambongdolan ES</t>
  </si>
  <si>
    <t>Baayan ES</t>
  </si>
  <si>
    <t>Balangabang ES</t>
  </si>
  <si>
    <t>Ifugao</t>
  </si>
  <si>
    <t>Ponghal ES</t>
  </si>
  <si>
    <t>LAGAWE (Capital)</t>
  </si>
  <si>
    <t>Ubao National High School</t>
  </si>
  <si>
    <t>AGUINALDO</t>
  </si>
  <si>
    <t>Rufino I. Chungalao Science HS</t>
  </si>
  <si>
    <t>Aguinaldo Central School</t>
  </si>
  <si>
    <t>Aguinaldo NHS</t>
  </si>
  <si>
    <t>Caragasan NHS</t>
  </si>
  <si>
    <t>ALFONSO LISTA (POTIA)</t>
  </si>
  <si>
    <t>Alfonso Lista CS</t>
  </si>
  <si>
    <t>Asipulo  National High School</t>
  </si>
  <si>
    <t>ASIPULO</t>
  </si>
  <si>
    <t>Asipulo CS</t>
  </si>
  <si>
    <t>Camandag NHS</t>
  </si>
  <si>
    <t>Banaue National High School</t>
  </si>
  <si>
    <t>BANAUE</t>
  </si>
  <si>
    <t>Gohang NHS</t>
  </si>
  <si>
    <t>Banaue CS</t>
  </si>
  <si>
    <t>Hingyon NHS</t>
  </si>
  <si>
    <t>HINGYON</t>
  </si>
  <si>
    <t>Southern Hingyon NHS</t>
  </si>
  <si>
    <t>SHS within Namulditan ES</t>
  </si>
  <si>
    <t>Hingyon CS</t>
  </si>
  <si>
    <t>Hungduan CS</t>
  </si>
  <si>
    <t>HUNGDUAN</t>
  </si>
  <si>
    <t>Kiangan Central School</t>
  </si>
  <si>
    <t>KIANGAN</t>
  </si>
  <si>
    <t>Kiangan NHS</t>
  </si>
  <si>
    <t>Caba National High School</t>
  </si>
  <si>
    <t>Lagawe Central School</t>
  </si>
  <si>
    <t>Lagawe NHS</t>
  </si>
  <si>
    <t>Mongilit Ligmayo NHS</t>
  </si>
  <si>
    <t>LAMUT</t>
  </si>
  <si>
    <t>ALUPAPAN INTEGRATED SCHOOL</t>
  </si>
  <si>
    <t>Lamut CS</t>
  </si>
  <si>
    <t>Lawig National High School Extension</t>
  </si>
  <si>
    <t>Mayoyao NHS</t>
  </si>
  <si>
    <t>MAYOYAO</t>
  </si>
  <si>
    <t>Tulaed NHS</t>
  </si>
  <si>
    <t>Mayoyao Central School</t>
  </si>
  <si>
    <t>Kalanguya NHS</t>
  </si>
  <si>
    <t>TINOC</t>
  </si>
  <si>
    <t>Tinoc CS</t>
  </si>
  <si>
    <t>Kalinga</t>
  </si>
  <si>
    <t>Balbalan Central School</t>
  </si>
  <si>
    <t>BALBALAN</t>
  </si>
  <si>
    <t>Tawang Elementary School</t>
  </si>
  <si>
    <t>Western Kalinga National High School</t>
  </si>
  <si>
    <t>Cagaluan Elementary School</t>
  </si>
  <si>
    <t>PASIL</t>
  </si>
  <si>
    <t>Wagud Elementary School</t>
  </si>
  <si>
    <t>PINUKPUK</t>
  </si>
  <si>
    <t>Magaogao Elementary School</t>
  </si>
  <si>
    <t>Socbot Elementary School</t>
  </si>
  <si>
    <t>Allaguia Elementary School</t>
  </si>
  <si>
    <t>Pinococ Elementary School</t>
  </si>
  <si>
    <t>Allaguia National High School</t>
  </si>
  <si>
    <t>Socbot National High School</t>
  </si>
  <si>
    <t>Kinama National High School</t>
  </si>
  <si>
    <t>RIZAL (LIWAN)</t>
  </si>
  <si>
    <t>Andarayan Elementary School</t>
  </si>
  <si>
    <t>Macutay Elementary School</t>
  </si>
  <si>
    <t>Magtoma Elementary School</t>
  </si>
  <si>
    <t>TANUDAN</t>
  </si>
  <si>
    <t>Bangad Elementary School</t>
  </si>
  <si>
    <t>TINGLAYAN</t>
  </si>
  <si>
    <t>Luplupa Elementary School</t>
  </si>
  <si>
    <t>Sumadel National High School</t>
  </si>
  <si>
    <t>Mt. Province</t>
  </si>
  <si>
    <t>Barlig Central School</t>
  </si>
  <si>
    <t>BARLIG</t>
  </si>
  <si>
    <t>KALEO ELEMENTARY SCHOOL</t>
  </si>
  <si>
    <t>Bagnen Oriente Elementary School</t>
  </si>
  <si>
    <t>BAUKO</t>
  </si>
  <si>
    <t>Bagnen Elementary School</t>
  </si>
  <si>
    <t>Bila Elementary School</t>
  </si>
  <si>
    <t>Binaka ES</t>
  </si>
  <si>
    <t>Bansa National High School</t>
  </si>
  <si>
    <t>Bauko Central School</t>
  </si>
  <si>
    <t>Tapapan Elementary School</t>
  </si>
  <si>
    <t>Bagnen National High School</t>
  </si>
  <si>
    <t>Banao National High School</t>
  </si>
  <si>
    <t>Mabaay National High School</t>
  </si>
  <si>
    <t>Tipunan National High School</t>
  </si>
  <si>
    <t>Banguitan Elementary School</t>
  </si>
  <si>
    <t>BESAO</t>
  </si>
  <si>
    <t>Panabungen Elementary School</t>
  </si>
  <si>
    <t>Tamboan National High School</t>
  </si>
  <si>
    <t>Albago National High School</t>
  </si>
  <si>
    <t>BONTOC (Capital)</t>
  </si>
  <si>
    <t>Layog-Ogtong Elementary School</t>
  </si>
  <si>
    <t>NATONIN</t>
  </si>
  <si>
    <t>Natonin National High School</t>
  </si>
  <si>
    <t>Saliok Elementary School</t>
  </si>
  <si>
    <t>San Rafael National High School</t>
  </si>
  <si>
    <t>PARACELIS</t>
  </si>
  <si>
    <t>Buringal National High School</t>
  </si>
  <si>
    <t>Sabangan Central School</t>
  </si>
  <si>
    <t>SABANGAN</t>
  </si>
  <si>
    <t>Lagan Elementary School</t>
  </si>
  <si>
    <t>Namatec Elementary School</t>
  </si>
  <si>
    <t>Saclit National High School</t>
  </si>
  <si>
    <t>SADANGA</t>
  </si>
  <si>
    <t>Antadao National High School</t>
  </si>
  <si>
    <t>SAGADA</t>
  </si>
  <si>
    <t>Cagubatan Elementary School</t>
  </si>
  <si>
    <t>TADIAN</t>
  </si>
  <si>
    <t>Banaao Elementary School</t>
  </si>
  <si>
    <t>Lubon Elementary School</t>
  </si>
  <si>
    <t>Masla Elementary School</t>
  </si>
  <si>
    <t>Tabuk City</t>
  </si>
  <si>
    <t>Appas Elementary School</t>
  </si>
  <si>
    <t>CITY OF TABUK (Capital)</t>
  </si>
  <si>
    <t>Casigayan Elementary School</t>
  </si>
  <si>
    <t>Magsaysay Elementary School</t>
  </si>
  <si>
    <t>Agbannawag Elementary School</t>
  </si>
  <si>
    <t>Southern Tabuk CS</t>
  </si>
  <si>
    <t>Tabuk City Central School</t>
  </si>
  <si>
    <t>Bulanao Central School</t>
  </si>
  <si>
    <t>Balawag National High School</t>
  </si>
  <si>
    <t>TUGA NATIONAL HIGH SCHOOL</t>
  </si>
  <si>
    <t>CARAGA</t>
  </si>
  <si>
    <t>Agusan del Norte</t>
  </si>
  <si>
    <t>Maningalao NHS</t>
  </si>
  <si>
    <t>LAS NIEVES</t>
  </si>
  <si>
    <t>E. G. Montilla NHS (Mat-I NHS Annex)</t>
  </si>
  <si>
    <t>Lawan-Lawan IS (Secondary Level)</t>
  </si>
  <si>
    <t>LINGAYAO NATIONAL HIGH SCHOOL</t>
  </si>
  <si>
    <t>Mat-i NHS</t>
  </si>
  <si>
    <t>Lekda NHS (Guinabsan NHS Annex)</t>
  </si>
  <si>
    <t>BUENAVISTA</t>
  </si>
  <si>
    <t>Abilan NHS (Buenavista NHS Annex)</t>
  </si>
  <si>
    <t>Simbalan NHS - Guinabsan NHS Annex</t>
  </si>
  <si>
    <t>Sangay National High School</t>
  </si>
  <si>
    <t>Agong-ong NHS (Buenavista NHS Annex</t>
  </si>
  <si>
    <t>Rizal NHS (Guinabsan NHS Annex)</t>
  </si>
  <si>
    <t>Buenavista SPED IS (Secondary Level)</t>
  </si>
  <si>
    <t>Vinapor NHS</t>
  </si>
  <si>
    <t>CARMEN</t>
  </si>
  <si>
    <t>Manoligao IS (Secondary Level)</t>
  </si>
  <si>
    <t>SHS in Carmen, Agusan Del Norte</t>
  </si>
  <si>
    <t>Bangonay NHS</t>
  </si>
  <si>
    <t>JABONGA</t>
  </si>
  <si>
    <t>Cuyago NHS</t>
  </si>
  <si>
    <t>Magdagooc NHS</t>
  </si>
  <si>
    <t>San Vicente NHS</t>
  </si>
  <si>
    <t>Jaliobong NHS</t>
  </si>
  <si>
    <t>KITCHARAO</t>
  </si>
  <si>
    <t>NOT-IN-NSBI</t>
  </si>
  <si>
    <t>Nasipit NHS EXT.</t>
  </si>
  <si>
    <t>NASIPIT</t>
  </si>
  <si>
    <t>Culit National High School (Nasipit National Vocational School Annex)</t>
  </si>
  <si>
    <t>Hinandayan IS (Secondary Level)</t>
  </si>
  <si>
    <t>Balangbalang NHS (Agay NHS Annex)</t>
  </si>
  <si>
    <t>REMEDIOS T. ROMUALDEZ</t>
  </si>
  <si>
    <t>Tinigbasan NHS</t>
  </si>
  <si>
    <t>TUBAY</t>
  </si>
  <si>
    <t>Agusan del Sur</t>
  </si>
  <si>
    <t>Datu Lipus Makapandong National High School</t>
  </si>
  <si>
    <t>ROSARIO</t>
  </si>
  <si>
    <t>Agusan del Sur National High School</t>
  </si>
  <si>
    <t>SAN FRANCISCO</t>
  </si>
  <si>
    <t>Lapinigan National High School</t>
  </si>
  <si>
    <t>Sta. Josefa National High School</t>
  </si>
  <si>
    <t>SANTA JOSEFA</t>
  </si>
  <si>
    <t>Trento NHS</t>
  </si>
  <si>
    <t>TRENTO</t>
  </si>
  <si>
    <t>Veruela NHS Annex - Nueva Era HS</t>
  </si>
  <si>
    <t>VERUELA</t>
  </si>
  <si>
    <t>Bayugan City</t>
  </si>
  <si>
    <t>Salvacion National High School</t>
  </si>
  <si>
    <t>CITY OF BAYUGAN</t>
  </si>
  <si>
    <t>SAN JUAN NATIONAL HIGH SCHOOL</t>
  </si>
  <si>
    <t>Bayugan NCHS</t>
  </si>
  <si>
    <t>Bislig City</t>
  </si>
  <si>
    <t>Bislig Central Elementary School</t>
  </si>
  <si>
    <t>CITY OF BISLIG</t>
  </si>
  <si>
    <t>San Roque Central Elementary School</t>
  </si>
  <si>
    <t>Mangagoy CES</t>
  </si>
  <si>
    <t>Caramcam Central ES</t>
  </si>
  <si>
    <t>Plaza CES</t>
  </si>
  <si>
    <t>Maharlika NHS</t>
  </si>
  <si>
    <t>Lawigan NHS</t>
  </si>
  <si>
    <t>Tabon M. Estrella National High School</t>
  </si>
  <si>
    <t>Bucto NHS</t>
  </si>
  <si>
    <t>Mabog National High School</t>
  </si>
  <si>
    <t>Butuan City</t>
  </si>
  <si>
    <t>Banza NHS</t>
  </si>
  <si>
    <t>BUTUAN CITY (Capital)</t>
  </si>
  <si>
    <t>Butuan City Comprehensive HS</t>
  </si>
  <si>
    <t>Kinamlutan National High School</t>
  </si>
  <si>
    <t>Butuan Central Elementary School</t>
  </si>
  <si>
    <t>Los Angeles National High School</t>
  </si>
  <si>
    <t>Maguinda NHS</t>
  </si>
  <si>
    <t>Tungao NHS</t>
  </si>
  <si>
    <t>Consuelo National High School</t>
  </si>
  <si>
    <t>Cabadbaran City</t>
  </si>
  <si>
    <t>Del Pilar NHS</t>
  </si>
  <si>
    <t>CITY OF CABADBARAN</t>
  </si>
  <si>
    <t>Cabadbaran City National High School</t>
  </si>
  <si>
    <t>Dinagat Island</t>
  </si>
  <si>
    <t>Tag-abaca NHS</t>
  </si>
  <si>
    <t>BASILISA (RIZAL)</t>
  </si>
  <si>
    <t>Valencia National High School</t>
  </si>
  <si>
    <t>CAGDIANAO</t>
  </si>
  <si>
    <t>R. E. Ecleo Sr. NHS</t>
  </si>
  <si>
    <t>Llamera NHS</t>
  </si>
  <si>
    <t>LIBJO (ALBOR)</t>
  </si>
  <si>
    <t>San Jose National High School</t>
  </si>
  <si>
    <t>Rosita National High School</t>
  </si>
  <si>
    <t>Loreto National high school</t>
  </si>
  <si>
    <t>LORETO</t>
  </si>
  <si>
    <t>Cuarenta NHS</t>
  </si>
  <si>
    <t>SAN JOSE (Capital)</t>
  </si>
  <si>
    <t>Trinidad Mapa-Gupana NHS</t>
  </si>
  <si>
    <t>TUBAJON</t>
  </si>
  <si>
    <t>Siargao</t>
  </si>
  <si>
    <t>Dapa Central Elementary School &amp; SPED Center</t>
  </si>
  <si>
    <t>DAPA</t>
  </si>
  <si>
    <t>Pilar National High School</t>
  </si>
  <si>
    <t>Surigao del Sur</t>
  </si>
  <si>
    <t>Cantilan National High School</t>
  </si>
  <si>
    <t>CANTILAN</t>
  </si>
  <si>
    <t>Parang National High School</t>
  </si>
  <si>
    <t>Cantilan National High School - Consuelo Annex</t>
  </si>
  <si>
    <t>Palasao Integrated School</t>
  </si>
  <si>
    <t>Cabangahan Integrated School</t>
  </si>
  <si>
    <t>Isla General Integrated School</t>
  </si>
  <si>
    <t>Carmen National Agricultural High School</t>
  </si>
  <si>
    <t>Esperanza ISS (Carmen Nat'l. Agr'l. HS - Esperanza NHS Annex)</t>
  </si>
  <si>
    <t>Adlay National High School</t>
  </si>
  <si>
    <t>CARRASCAL</t>
  </si>
  <si>
    <t>Carrascal National High School</t>
  </si>
  <si>
    <t>Panikian National High School</t>
  </si>
  <si>
    <t>Burgos National High School</t>
  </si>
  <si>
    <t>CORTES</t>
  </si>
  <si>
    <t>Felisberto Verano National high school</t>
  </si>
  <si>
    <t>Tigao National High School</t>
  </si>
  <si>
    <t>Matho IS</t>
  </si>
  <si>
    <t>Florita Herrera-Irizari National High School</t>
  </si>
  <si>
    <t>LANUZA</t>
  </si>
  <si>
    <t>Nurcia Integrated School</t>
  </si>
  <si>
    <t>Agsam Integrated School</t>
  </si>
  <si>
    <t>Madrid National High School</t>
  </si>
  <si>
    <t>MADRID</t>
  </si>
  <si>
    <t>Madrid NHS - Union NHS Annex</t>
  </si>
  <si>
    <t>Javier National High School</t>
  </si>
  <si>
    <t>BAROBO</t>
  </si>
  <si>
    <t>Wakat National High School</t>
  </si>
  <si>
    <t>Portlamon Pastor Uy National High School</t>
  </si>
  <si>
    <t>HINATUAN</t>
  </si>
  <si>
    <t>Bingcongan Integrated School</t>
  </si>
  <si>
    <t>Tagbina National High School</t>
  </si>
  <si>
    <t>TAGBINA</t>
  </si>
  <si>
    <t>Doña Carmen National High School</t>
  </si>
  <si>
    <t>San Vicente II National High School</t>
  </si>
  <si>
    <t>Tandag City</t>
  </si>
  <si>
    <t>Tandag National Science High School</t>
  </si>
  <si>
    <t>CITY OF TANDAG (Capital)</t>
  </si>
  <si>
    <t>Buenavista National High School</t>
  </si>
  <si>
    <t>NCR</t>
  </si>
  <si>
    <t>Caloocan City</t>
  </si>
  <si>
    <t>M. B. Asistio Sr. HS Unit 1</t>
  </si>
  <si>
    <t>KALOOKAN CITY</t>
  </si>
  <si>
    <t>City of San Juan</t>
  </si>
  <si>
    <t>Kabayanan ES</t>
  </si>
  <si>
    <t>CITY OF SAN JUAN</t>
  </si>
  <si>
    <t>San Juan National High School</t>
  </si>
  <si>
    <t>Malabon City</t>
  </si>
  <si>
    <t>Tañong ES I</t>
  </si>
  <si>
    <t>CITY OF MALABON</t>
  </si>
  <si>
    <t>Panghulo ES</t>
  </si>
  <si>
    <t>Ninoy Aquino ES</t>
  </si>
  <si>
    <t>addt'l fund</t>
  </si>
  <si>
    <t>Mandaluyong City</t>
  </si>
  <si>
    <t>Eulogio Rodriguez Integrated School</t>
  </si>
  <si>
    <t>CITY OF MANDALUYONG</t>
  </si>
  <si>
    <t>Manila</t>
  </si>
  <si>
    <t>Claro M. Recto High School</t>
  </si>
  <si>
    <t>SAMPALOC</t>
  </si>
  <si>
    <t>M.Araullo High School</t>
  </si>
  <si>
    <t>ERMITA</t>
  </si>
  <si>
    <t>J. Zamora Elementary School</t>
  </si>
  <si>
    <t>PANDACAN</t>
  </si>
  <si>
    <t>Marikina City</t>
  </si>
  <si>
    <t>Malanday NHS</t>
  </si>
  <si>
    <t>CITY OF MARIKINA</t>
  </si>
  <si>
    <t>Sto. Nino ES</t>
  </si>
  <si>
    <t>from 2020</t>
  </si>
  <si>
    <t>San Roque ES</t>
  </si>
  <si>
    <t>Concepcion ES</t>
  </si>
  <si>
    <t>Muntinlupa City</t>
  </si>
  <si>
    <t>Cupang Senior High School</t>
  </si>
  <si>
    <t>CITY OF MUNTINLUPA</t>
  </si>
  <si>
    <t>Pasig City</t>
  </si>
  <si>
    <t>Rizal Exp. Sta. And Pilot SCI (RESPSCI)</t>
  </si>
  <si>
    <t>CITY OF PASIG</t>
  </si>
  <si>
    <t>Valenzuela City</t>
  </si>
  <si>
    <t>Wawangpulo National High School</t>
  </si>
  <si>
    <t>CITY OF VALENZUELA</t>
  </si>
  <si>
    <t>Region I</t>
  </si>
  <si>
    <t>Alaminos City</t>
  </si>
  <si>
    <t>Alos NHS</t>
  </si>
  <si>
    <t>CITY OF ALAMINOS</t>
  </si>
  <si>
    <t>Candon City</t>
  </si>
  <si>
    <t>Candon National High School</t>
  </si>
  <si>
    <t>CITY OF CANDON</t>
  </si>
  <si>
    <t>Candon North Central School</t>
  </si>
  <si>
    <t>Caterman Elementary School</t>
  </si>
  <si>
    <t>Darapidap Elementary School</t>
  </si>
  <si>
    <t>Dagupan City</t>
  </si>
  <si>
    <t>Dagupan City NHS</t>
  </si>
  <si>
    <t>DAGUPAN CITY</t>
  </si>
  <si>
    <t>Ilocos Norte</t>
  </si>
  <si>
    <t>Pasaleng National High School</t>
  </si>
  <si>
    <t>PAGUDPUD</t>
  </si>
  <si>
    <t>Banna National High School</t>
  </si>
  <si>
    <t>BANNA (ESPIRITU)</t>
  </si>
  <si>
    <t>Catagtaguen National High School</t>
  </si>
  <si>
    <t>Currimao NHS (Pias-Gaang Campus)</t>
  </si>
  <si>
    <t>CURRIMAO</t>
  </si>
  <si>
    <t>Dingras NHS/Lt. Edgar Foz Mem. NHS (San Marcos Campus)</t>
  </si>
  <si>
    <t>DINGRAS</t>
  </si>
  <si>
    <t>SUYO NATIONAL HIGH SCHOOL</t>
  </si>
  <si>
    <t>Marcos NHS (Agunit Campus)</t>
  </si>
  <si>
    <t>MARCOS</t>
  </si>
  <si>
    <t>Marcos NHS (Santiago Campus)</t>
  </si>
  <si>
    <t>Adriano P. Arzadon NHS</t>
  </si>
  <si>
    <t>NUEVA ERA</t>
  </si>
  <si>
    <t>Uguis Integrated School</t>
  </si>
  <si>
    <t>Paoay Lake NHS</t>
  </si>
  <si>
    <t>PAOAY</t>
  </si>
  <si>
    <t>Malaguip Integrated School</t>
  </si>
  <si>
    <t>Pinili NHS</t>
  </si>
  <si>
    <t>PINILI</t>
  </si>
  <si>
    <t>Bingao National High School</t>
  </si>
  <si>
    <t>SAN NICOLAS</t>
  </si>
  <si>
    <t>Bagbag Solsona National High School</t>
  </si>
  <si>
    <t>SOLSONA</t>
  </si>
  <si>
    <t>Talugtog Solsona National High School</t>
  </si>
  <si>
    <t>Ilocos Sur</t>
  </si>
  <si>
    <t>Cabugao NHS</t>
  </si>
  <si>
    <t>CABUGAO</t>
  </si>
  <si>
    <t>Magsingal NHS</t>
  </si>
  <si>
    <t>MAGSINGAL</t>
  </si>
  <si>
    <t>Manzante NHS</t>
  </si>
  <si>
    <t>BURGOS</t>
  </si>
  <si>
    <t>Cervantes NHS</t>
  </si>
  <si>
    <t>CERVANTES</t>
  </si>
  <si>
    <t>Teodoro Hernaez NHS</t>
  </si>
  <si>
    <t>SANTA LUCIA</t>
  </si>
  <si>
    <t>Suyo NHS</t>
  </si>
  <si>
    <t>SUYO</t>
  </si>
  <si>
    <t>Ambalayat IS</t>
  </si>
  <si>
    <t>TAGUDIN</t>
  </si>
  <si>
    <t>La Union</t>
  </si>
  <si>
    <t>BACNOTAN NHS</t>
  </si>
  <si>
    <t>BACNOTAN</t>
  </si>
  <si>
    <t>Bitalag Integrated School</t>
  </si>
  <si>
    <t>PARAOIR NHS</t>
  </si>
  <si>
    <t>BALAOAN</t>
  </si>
  <si>
    <t>DOÑA FRANCISCA LACSAMANA DE ORTEGA MEMORIAL NATIONAL HIGH SCHOOL</t>
  </si>
  <si>
    <t>BANGAR</t>
  </si>
  <si>
    <t>Regional Science HS, La Union</t>
  </si>
  <si>
    <t>LUNA NHS</t>
  </si>
  <si>
    <t>LUNA</t>
  </si>
  <si>
    <t>San Gabriel Vocational High School</t>
  </si>
  <si>
    <t>SAN GABRIEL</t>
  </si>
  <si>
    <t>SHS within San Gabriel CS</t>
  </si>
  <si>
    <t>Sudipen Voc'l Sch.</t>
  </si>
  <si>
    <t>SUDIPEN</t>
  </si>
  <si>
    <t>Dr. Manuel T. Cases Sr. National High School</t>
  </si>
  <si>
    <t>AGOO</t>
  </si>
  <si>
    <t>Pres. Elpidio. Quirino NHS</t>
  </si>
  <si>
    <t>BACCUIT NHS</t>
  </si>
  <si>
    <t>BAUANG</t>
  </si>
  <si>
    <t>CABA NHS</t>
  </si>
  <si>
    <t>CABA</t>
  </si>
  <si>
    <t>Naguilian National HS</t>
  </si>
  <si>
    <t>NAGUILIAN</t>
  </si>
  <si>
    <t>PUGO CENTRAL NHS</t>
  </si>
  <si>
    <t>PUGO</t>
  </si>
  <si>
    <t>ALIPANG NHS</t>
  </si>
  <si>
    <t>Rosario Integrated School</t>
  </si>
  <si>
    <t>DAMORTIS NHS</t>
  </si>
  <si>
    <t>SANTO TOMAS</t>
  </si>
  <si>
    <t>Sto. Tomas NHS</t>
  </si>
  <si>
    <t>Laoag City</t>
  </si>
  <si>
    <t>Ilocos Norte College of Arts &amp; Trades</t>
  </si>
  <si>
    <t>LAOAG CITY (Capital)</t>
  </si>
  <si>
    <t>Ilocos Norte Regional School of Fisheries</t>
  </si>
  <si>
    <t>Balatong Integrated School</t>
  </si>
  <si>
    <t>Caaoacan High School</t>
  </si>
  <si>
    <t>Pangasinan I, Lingayen</t>
  </si>
  <si>
    <t>Balingasay NHS</t>
  </si>
  <si>
    <t>BOLINAO</t>
  </si>
  <si>
    <t>Bacnit Integrated School</t>
  </si>
  <si>
    <t>MABINI</t>
  </si>
  <si>
    <t>Cabanaetan NHS</t>
  </si>
  <si>
    <t>Aguilar Integrated School</t>
  </si>
  <si>
    <t>AGUILAR</t>
  </si>
  <si>
    <t>BAYOYONG NHS</t>
  </si>
  <si>
    <t>BASISTA</t>
  </si>
  <si>
    <t>BUGALLON INTEGRATED SCHOOL</t>
  </si>
  <si>
    <t>BUGALLON</t>
  </si>
  <si>
    <t>POLONG NATIONAL HIGH SCHOOL</t>
  </si>
  <si>
    <t>Labrador NHS</t>
  </si>
  <si>
    <t>LABRADOR</t>
  </si>
  <si>
    <t>Domalandan Center IS</t>
  </si>
  <si>
    <t>LINGAYEN (Capital)</t>
  </si>
  <si>
    <t>Estanza NHS</t>
  </si>
  <si>
    <t>Macarang National High School</t>
  </si>
  <si>
    <t>MANGATAREM</t>
  </si>
  <si>
    <t>Cabayaoasan NHS</t>
  </si>
  <si>
    <t>Real National High School</t>
  </si>
  <si>
    <t>URBIZTONDO</t>
  </si>
  <si>
    <t>Daniel Maramba NHS</t>
  </si>
  <si>
    <t>SANTA BARBARA</t>
  </si>
  <si>
    <t>Maticmatic NHS</t>
  </si>
  <si>
    <t>Pangasinan II, Binalonan</t>
  </si>
  <si>
    <t>Arboleda NHS</t>
  </si>
  <si>
    <t>ALCALA</t>
  </si>
  <si>
    <t>Bersamin Agro-Industrial HS</t>
  </si>
  <si>
    <t>Pindangan National High School -Alcala</t>
  </si>
  <si>
    <t>Bautista National High School</t>
  </si>
  <si>
    <t>BAUTISTA</t>
  </si>
  <si>
    <t>Laoac NHS</t>
  </si>
  <si>
    <t>LAOAC</t>
  </si>
  <si>
    <t>Don Benito Agro-Industrial High School</t>
  </si>
  <si>
    <t>POZORRUBIO</t>
  </si>
  <si>
    <t>Palguyod NHS</t>
  </si>
  <si>
    <t>Amagbagan Integrated School</t>
  </si>
  <si>
    <t>SISON</t>
  </si>
  <si>
    <t>Artacho NHS</t>
  </si>
  <si>
    <t>San Fernando City</t>
  </si>
  <si>
    <t>Dr. Quintin Balcita Sr. NHS</t>
  </si>
  <si>
    <t>CITY OF SAN FERNANDO (Capital)</t>
  </si>
  <si>
    <t>La Union NHS</t>
  </si>
  <si>
    <t>Pao National High School</t>
  </si>
  <si>
    <t>La Union NHS - Sacyud Annex</t>
  </si>
  <si>
    <t>Pagudpud IS</t>
  </si>
  <si>
    <t>SIBUAN-OTONG INTEGRATED SCHOOL</t>
  </si>
  <si>
    <t>Puspus ES</t>
  </si>
  <si>
    <t>Parparya ES</t>
  </si>
  <si>
    <t>Nagyubuyuban IS</t>
  </si>
  <si>
    <t>Urdaneta City</t>
  </si>
  <si>
    <t>Mariano Q. Umipig NHS</t>
  </si>
  <si>
    <t>CITY OF URDANETA</t>
  </si>
  <si>
    <t>Lananpin NHS</t>
  </si>
  <si>
    <t>Vigan City</t>
  </si>
  <si>
    <t>Vigan National High School East</t>
  </si>
  <si>
    <t>CITY OF VIGAN (Capital)</t>
  </si>
  <si>
    <t>Vigan West NHS (Vigan NHS West)</t>
  </si>
  <si>
    <t>Region II</t>
  </si>
  <si>
    <t>Batanes</t>
  </si>
  <si>
    <t>Mayan Elementary School</t>
  </si>
  <si>
    <t>ITBAYAT</t>
  </si>
  <si>
    <t>Itbayat Central School</t>
  </si>
  <si>
    <t>Itbud Integrated School</t>
  </si>
  <si>
    <t>UYUGAN</t>
  </si>
  <si>
    <t>Cagayan</t>
  </si>
  <si>
    <t>Baggao NHS</t>
  </si>
  <si>
    <t>BAGGAO</t>
  </si>
  <si>
    <t>Licerio Antiporda Sr. NHS - Dalaya Ext.</t>
  </si>
  <si>
    <t>BUGUEY</t>
  </si>
  <si>
    <t>Cabiraoan National High School</t>
  </si>
  <si>
    <t>GONZAGA</t>
  </si>
  <si>
    <t>Luga National High School</t>
  </si>
  <si>
    <t>SANTA TERESITA</t>
  </si>
  <si>
    <t>Mauanan NHS</t>
  </si>
  <si>
    <t>RIZAL</t>
  </si>
  <si>
    <t>LUBO NATIONAL HIGH SCHOOL</t>
  </si>
  <si>
    <t>SANTO NIÑO (FAIRE)</t>
  </si>
  <si>
    <t>Sto. Nino NHS</t>
  </si>
  <si>
    <t>Bayabat NHS</t>
  </si>
  <si>
    <t>AMULUNG</t>
  </si>
  <si>
    <t>AMULUNG NATIONAL HIGH SCHOOL</t>
  </si>
  <si>
    <t>Cordova National High Sschool</t>
  </si>
  <si>
    <t>PACAC GRANDE NAT'L. HIGH SCHOOL</t>
  </si>
  <si>
    <t>Dassun NHS</t>
  </si>
  <si>
    <t>SOLANA</t>
  </si>
  <si>
    <t>Cauayan City</t>
  </si>
  <si>
    <t>Alinam ES</t>
  </si>
  <si>
    <t>CITY OF CAUAYAN</t>
  </si>
  <si>
    <t>City of Ilagan</t>
  </si>
  <si>
    <t>Ilagan East Integrated SPED Center</t>
  </si>
  <si>
    <t>ILAGAN CITY (CAPITAL)</t>
  </si>
  <si>
    <t>Naguilian Baculud Elementary School</t>
  </si>
  <si>
    <t>Rang-ayan NHS (Isabela NHS - Rang-ayan Annex)</t>
  </si>
  <si>
    <t>Sta. Isabel National High School</t>
  </si>
  <si>
    <t>ISAT-Cabannungan Annex</t>
  </si>
  <si>
    <t>San Lorenzo Integrated School (San Lorenzo ES)</t>
  </si>
  <si>
    <t>Lupigue Integrated School (formerly Lupigue ES)</t>
  </si>
  <si>
    <t>Gayong-Gayong Sur Integrated School</t>
  </si>
  <si>
    <t>Sindun Bayabo ES</t>
  </si>
  <si>
    <t>San Juan Rugao ES</t>
  </si>
  <si>
    <t>Ilagan South CS</t>
  </si>
  <si>
    <t>Ilagan West NHS</t>
  </si>
  <si>
    <t>Dappat Integrated School</t>
  </si>
  <si>
    <t>San Rafael Nat'l &amp; Voc'l HS (San Antonio NAIVHS-San Rafael Annex)</t>
  </si>
  <si>
    <t>San Pedro Integrated School</t>
  </si>
  <si>
    <t>Manaring IS (Bangag-Manaring-Capo ES)</t>
  </si>
  <si>
    <t>Isabela</t>
  </si>
  <si>
    <t>Villaluz Integrated School</t>
  </si>
  <si>
    <t>BENITO SOLIVEN</t>
  </si>
  <si>
    <t>Dolores Integrated School</t>
  </si>
  <si>
    <t>QUIRINO</t>
  </si>
  <si>
    <t>Sto. Domingo Integrated School</t>
  </si>
  <si>
    <t>Roxas Central School</t>
  </si>
  <si>
    <t>ROXAS</t>
  </si>
  <si>
    <t>Roxas West Central School</t>
  </si>
  <si>
    <t>Matusalem National High School</t>
  </si>
  <si>
    <t>San Manuel Central School</t>
  </si>
  <si>
    <t>SAN MANUEL</t>
  </si>
  <si>
    <t>Sandiat Elementary School</t>
  </si>
  <si>
    <t>San Mariano Central School SPED Center</t>
  </si>
  <si>
    <t>SAN MARIANO</t>
  </si>
  <si>
    <t>San Mariano National High School - Main</t>
  </si>
  <si>
    <t>Del Pilar Integrated School</t>
  </si>
  <si>
    <t>Sta. Filomena Integrated School</t>
  </si>
  <si>
    <t>San Mariano II Central Integrated School</t>
  </si>
  <si>
    <t>Alicia North Central School</t>
  </si>
  <si>
    <t>ALICIA</t>
  </si>
  <si>
    <t>Alicia East Central School</t>
  </si>
  <si>
    <t>Alicia Central School</t>
  </si>
  <si>
    <t>Alicia West Central School</t>
  </si>
  <si>
    <t>Angadanan East Central School</t>
  </si>
  <si>
    <t>ANGADANAN</t>
  </si>
  <si>
    <t>Angadanan Central School</t>
  </si>
  <si>
    <t>Fugaru Integrated School</t>
  </si>
  <si>
    <t>Sto. Niño Integrated School</t>
  </si>
  <si>
    <t>Cabatuan East Central School</t>
  </si>
  <si>
    <t>CABATUAN</t>
  </si>
  <si>
    <t>Cabatuan West Central School</t>
  </si>
  <si>
    <t>Luna Central School</t>
  </si>
  <si>
    <t>Luna General Comprehensive High School</t>
  </si>
  <si>
    <t>San Guillermo Central School</t>
  </si>
  <si>
    <t>SAN GUILLERMO</t>
  </si>
  <si>
    <t>San Mateo North Central School</t>
  </si>
  <si>
    <t>SAN MATEO</t>
  </si>
  <si>
    <t>San Mateo East Central School</t>
  </si>
  <si>
    <t>San Mateo West Central School</t>
  </si>
  <si>
    <t>Cordon South Central School-Main</t>
  </si>
  <si>
    <t>CORDON</t>
  </si>
  <si>
    <t>Cordon North Central School</t>
  </si>
  <si>
    <t>Wigan Integrated School</t>
  </si>
  <si>
    <t>Echague East Central School</t>
  </si>
  <si>
    <t>ECHAGUE</t>
  </si>
  <si>
    <t>Echague South Central School</t>
  </si>
  <si>
    <t>Dona Magdalena H. Gaffud HIgh School</t>
  </si>
  <si>
    <t>Imelda R. Marcos High School</t>
  </si>
  <si>
    <t>Jones West Central School Campus 1</t>
  </si>
  <si>
    <t>JONES</t>
  </si>
  <si>
    <t>Addalam Region HS - Main</t>
  </si>
  <si>
    <t>Dibuluan National High School</t>
  </si>
  <si>
    <t>Sgt. Prospero Bello HS - Main</t>
  </si>
  <si>
    <t>San Agustin National High School</t>
  </si>
  <si>
    <t>SAN AGUSTIN</t>
  </si>
  <si>
    <t>Manuel L. Quezon National High School</t>
  </si>
  <si>
    <t>Cebu Integrated Sschool</t>
  </si>
  <si>
    <t>Nueva Vizcaya</t>
  </si>
  <si>
    <t>Aritao National High School</t>
  </si>
  <si>
    <t>ARITAO</t>
  </si>
  <si>
    <t>Munguia NHS</t>
  </si>
  <si>
    <t>DUPAX DEL NORTE</t>
  </si>
  <si>
    <t>Kasibu National Agricultural School</t>
  </si>
  <si>
    <t>KASIBU</t>
  </si>
  <si>
    <t>Santa Fe National High School</t>
  </si>
  <si>
    <t>SANTA FE</t>
  </si>
  <si>
    <t>Solano High School</t>
  </si>
  <si>
    <t>SOLANO</t>
  </si>
  <si>
    <t>Quirino</t>
  </si>
  <si>
    <t>Aglipay East CS (Progreso ES)</t>
  </si>
  <si>
    <t>AGLIPAY</t>
  </si>
  <si>
    <t>Victoria ES</t>
  </si>
  <si>
    <t>Victoria Elementary School Annex</t>
  </si>
  <si>
    <t>Burgos Elementary School</t>
  </si>
  <si>
    <t>CABARROGUIS (Capital)</t>
  </si>
  <si>
    <t>Mangandingay ES</t>
  </si>
  <si>
    <t>Diffun CS - Integrated SPED Center</t>
  </si>
  <si>
    <t>DIFFUN</t>
  </si>
  <si>
    <t>Isidro Paredes ES</t>
  </si>
  <si>
    <t>Liwayway ES</t>
  </si>
  <si>
    <t>Maddela South CS</t>
  </si>
  <si>
    <t>MADDELA</t>
  </si>
  <si>
    <t>Maddela North CS</t>
  </si>
  <si>
    <t>San Bernabe ES</t>
  </si>
  <si>
    <t>Dipintin HS</t>
  </si>
  <si>
    <t>Nagtipunan CS</t>
  </si>
  <si>
    <t>NAGTIPUNAN</t>
  </si>
  <si>
    <t>La Paz ES</t>
  </si>
  <si>
    <t>SAGUDAY</t>
  </si>
  <si>
    <t>SAGUDAY CENTRAL SCHOOL</t>
  </si>
  <si>
    <t>Salvacion ES</t>
  </si>
  <si>
    <t>Santiago City</t>
  </si>
  <si>
    <t>Batal ES</t>
  </si>
  <si>
    <t>CITY OF SANTIAGO</t>
  </si>
  <si>
    <t>Luna ES</t>
  </si>
  <si>
    <t>Mabini ES</t>
  </si>
  <si>
    <t>Divisoria High School - Naggasican Extension</t>
  </si>
  <si>
    <t>Tuguegarao City</t>
  </si>
  <si>
    <t>Tuguegarao Northeast CS</t>
  </si>
  <si>
    <t>TUGUEGARAO CITY(Capital)</t>
  </si>
  <si>
    <t>Tagga-Dadda ES</t>
  </si>
  <si>
    <t>Tuguegarao East CS</t>
  </si>
  <si>
    <t>Annafunan ES</t>
  </si>
  <si>
    <t>Tuguegarao North CS</t>
  </si>
  <si>
    <t>Ugac Elementary School</t>
  </si>
  <si>
    <t>Cataggamman ES</t>
  </si>
  <si>
    <t>Tuguegarao West CS</t>
  </si>
  <si>
    <t>Region III</t>
  </si>
  <si>
    <t>Angeles City</t>
  </si>
  <si>
    <t>Amsic IS</t>
  </si>
  <si>
    <t>ANGELES CITY</t>
  </si>
  <si>
    <t>Angeles City Senior High School</t>
  </si>
  <si>
    <t>Claro M. Recto ICT High School</t>
  </si>
  <si>
    <t>Sto. Domingo IS</t>
  </si>
  <si>
    <t>Malabanias IS</t>
  </si>
  <si>
    <t>Gov. Rafael L. Lazatin IS</t>
  </si>
  <si>
    <t>Balanga City</t>
  </si>
  <si>
    <t>Bataan National High School</t>
  </si>
  <si>
    <t>CITY OF BALANGA (Capital)</t>
  </si>
  <si>
    <t>Bataan</t>
  </si>
  <si>
    <t>Mabatang ES</t>
  </si>
  <si>
    <t>ABUCAY</t>
  </si>
  <si>
    <t>Pagalanggang ES</t>
  </si>
  <si>
    <t>DINALUPIHAN</t>
  </si>
  <si>
    <t>Morong NHS-Annex (Mabayo)</t>
  </si>
  <si>
    <t>MORONG</t>
  </si>
  <si>
    <t>Saysain NHS</t>
  </si>
  <si>
    <t>BAGAC</t>
  </si>
  <si>
    <t>Parang ES</t>
  </si>
  <si>
    <t>Justice E.A.Gancayco MHS</t>
  </si>
  <si>
    <t>ORION</t>
  </si>
  <si>
    <t>Bulacan</t>
  </si>
  <si>
    <t>Iba National High School</t>
  </si>
  <si>
    <t>HAGONOY</t>
  </si>
  <si>
    <t>Lolomboy National NHS</t>
  </si>
  <si>
    <t>BOCAUE</t>
  </si>
  <si>
    <t>Salapungan NHS</t>
  </si>
  <si>
    <t>SAN RAFAEL</t>
  </si>
  <si>
    <t>F. F. Halili Nat'l. Agr'l. School</t>
  </si>
  <si>
    <t>SANTA MARIA</t>
  </si>
  <si>
    <t>Gapan City</t>
  </si>
  <si>
    <t>Maruhat NHS</t>
  </si>
  <si>
    <t>CITY OF GAPAN</t>
  </si>
  <si>
    <t>Malolos City</t>
  </si>
  <si>
    <t>Mambog ES</t>
  </si>
  <si>
    <t>CITY OF MALOLOS  (Capital)</t>
  </si>
  <si>
    <t>Sta. Isabel ES</t>
  </si>
  <si>
    <t>Olongapo City</t>
  </si>
  <si>
    <t>Kalalake NHS</t>
  </si>
  <si>
    <t>OLONGAPO CITY</t>
  </si>
  <si>
    <t>San Jose City</t>
  </si>
  <si>
    <t>San Jose City National High School (formerly Constancio Padilla National High School)</t>
  </si>
  <si>
    <t>SAN JOSE CITY</t>
  </si>
  <si>
    <t>Tarlac</t>
  </si>
  <si>
    <t>Gerona North CES</t>
  </si>
  <si>
    <t>GERONA</t>
  </si>
  <si>
    <t>BATCH 3 (COMMITMENT)</t>
  </si>
  <si>
    <t>Magaspac ES</t>
  </si>
  <si>
    <t>Amacalan ES</t>
  </si>
  <si>
    <t>Cardona ES</t>
  </si>
  <si>
    <t>Cardona NHS</t>
  </si>
  <si>
    <t>Gerona Western National  High School</t>
  </si>
  <si>
    <t>Quezon NHS</t>
  </si>
  <si>
    <t>Tagumbao NHS</t>
  </si>
  <si>
    <t>Buenlag NHS</t>
  </si>
  <si>
    <t>Corazon C. Aquino High School</t>
  </si>
  <si>
    <t>Region IV-A</t>
  </si>
  <si>
    <t>Antipolo City</t>
  </si>
  <si>
    <t>Paglitaw ES</t>
  </si>
  <si>
    <t>CITY OF ANTIPOLO</t>
  </si>
  <si>
    <t>Bacoor City</t>
  </si>
  <si>
    <t>Queen's Row ES</t>
  </si>
  <si>
    <t>BACOOR</t>
  </si>
  <si>
    <t>Real Elementary School</t>
  </si>
  <si>
    <t>Batangas</t>
  </si>
  <si>
    <t>SHS in Sto. Tomas</t>
  </si>
  <si>
    <t>Padre Garcia NHS</t>
  </si>
  <si>
    <t>PADRE GARCIA</t>
  </si>
  <si>
    <t>Alupay NHS</t>
  </si>
  <si>
    <t>Rosario NHS</t>
  </si>
  <si>
    <t>Batangas City</t>
  </si>
  <si>
    <t>Pedro S. Tolentino MNHS</t>
  </si>
  <si>
    <t>BATANGAS CITY (Capital)</t>
  </si>
  <si>
    <t>STO. NIÑO NATIONAL HIGH SCHOOL</t>
  </si>
  <si>
    <t>Alangilan Senior High School</t>
  </si>
  <si>
    <t>Banaba West NHS</t>
  </si>
  <si>
    <t>Batangas National High School</t>
  </si>
  <si>
    <t>Talahib Pandayan NHS</t>
  </si>
  <si>
    <t>Talumpok NHS</t>
  </si>
  <si>
    <t>Tinga Sorosoro  National High School (TISISI)</t>
  </si>
  <si>
    <t>Sta. Rita NHS</t>
  </si>
  <si>
    <t>Libjo National High School</t>
  </si>
  <si>
    <t>Binan City</t>
  </si>
  <si>
    <t>Biñan City Senior High School-San Antonio Campus</t>
  </si>
  <si>
    <t>CITY OF BIÑAN</t>
  </si>
  <si>
    <t>Biñan City Senior High School - SPORTS (Sto. Tomas Campus)</t>
  </si>
  <si>
    <t>Biñan City Senior High School - TIMBAO</t>
  </si>
  <si>
    <t>Calamba City</t>
  </si>
  <si>
    <t>Camp Vicente Lim Integrated School</t>
  </si>
  <si>
    <t>CITY OF CALAMBA</t>
  </si>
  <si>
    <t>Punta Integrated School</t>
  </si>
  <si>
    <t>Kapayapaan Integrated School</t>
  </si>
  <si>
    <t>Laguna</t>
  </si>
  <si>
    <t>Dayap National Integrated High School</t>
  </si>
  <si>
    <t>CALAUAN</t>
  </si>
  <si>
    <t>Lipa City</t>
  </si>
  <si>
    <t>Inosloban-Marawoy NHS</t>
  </si>
  <si>
    <t>LIPA CITY</t>
  </si>
  <si>
    <t>Pinagkawitan ES</t>
  </si>
  <si>
    <t>Gaudencio B. Lontok Memorial Integrated School</t>
  </si>
  <si>
    <t>Pinagtongulan NHS</t>
  </si>
  <si>
    <t>San Celestino National High School</t>
  </si>
  <si>
    <t>BOLBOK NATIONAL HIGH SCHOOL</t>
  </si>
  <si>
    <t>Rizal</t>
  </si>
  <si>
    <t>Regional Lead School for the Arts in Angono</t>
  </si>
  <si>
    <t>ANGONO</t>
  </si>
  <si>
    <t>Pililla SHS</t>
  </si>
  <si>
    <t>PILILLA</t>
  </si>
  <si>
    <t>Pantay NHS (Teresa NHS - Pantay Annex)</t>
  </si>
  <si>
    <t>TERESA</t>
  </si>
  <si>
    <t>Region IV-B</t>
  </si>
  <si>
    <t>Calapan City</t>
  </si>
  <si>
    <t>Lazareto ES</t>
  </si>
  <si>
    <t>CITY OF CALAPAN (Capital)</t>
  </si>
  <si>
    <t>Community Vocational High School</t>
  </si>
  <si>
    <t>Oriental Mindoro</t>
  </si>
  <si>
    <t>Porfirio G. Comia MES</t>
  </si>
  <si>
    <t>NAUJAN</t>
  </si>
  <si>
    <t>Apitong NHS</t>
  </si>
  <si>
    <t>Naujan Municipal High School</t>
  </si>
  <si>
    <t>Porfirio Comia MNHS</t>
  </si>
  <si>
    <t>Bansud NHS - Regional Science High School</t>
  </si>
  <si>
    <t>BANSUD</t>
  </si>
  <si>
    <t>Quinabigan NHS</t>
  </si>
  <si>
    <t>PINAMALAYAN</t>
  </si>
  <si>
    <t>Palawan</t>
  </si>
  <si>
    <t>Bohol Elementary School</t>
  </si>
  <si>
    <t>DUMARAN</t>
  </si>
  <si>
    <t>Dumaran Central School</t>
  </si>
  <si>
    <t>Ilian Elementary School</t>
  </si>
  <si>
    <t>Dumaran National High School</t>
  </si>
  <si>
    <t>Ilian National High School</t>
  </si>
  <si>
    <t>Nicanor Zabala National High School</t>
  </si>
  <si>
    <t>Binga Elementary School</t>
  </si>
  <si>
    <t>SAN VICENTE</t>
  </si>
  <si>
    <t>Romblon</t>
  </si>
  <si>
    <t>Odiongan South CES</t>
  </si>
  <si>
    <t>ODIONGAN</t>
  </si>
  <si>
    <t>Region IX</t>
  </si>
  <si>
    <t>Dapitan City</t>
  </si>
  <si>
    <t>Canlucani ES</t>
  </si>
  <si>
    <t>DAPITAN CITY</t>
  </si>
  <si>
    <t>Tag-ulo Elementary School</t>
  </si>
  <si>
    <t>Lawaan ES</t>
  </si>
  <si>
    <t>Opao ES</t>
  </si>
  <si>
    <t>Sigayan ES</t>
  </si>
  <si>
    <t>Ilaya ES</t>
  </si>
  <si>
    <t>Baylimango CS</t>
  </si>
  <si>
    <t>Taguilon ES</t>
  </si>
  <si>
    <t>Dapitan City Experimental ES</t>
  </si>
  <si>
    <t>Polo ES</t>
  </si>
  <si>
    <t>Sinonoc ES</t>
  </si>
  <si>
    <t>Aseniero ES</t>
  </si>
  <si>
    <t>Aseniero NHS</t>
  </si>
  <si>
    <t>Barcelona National High School</t>
  </si>
  <si>
    <t>Baylimango NHS</t>
  </si>
  <si>
    <t>Dapitan City National High School</t>
  </si>
  <si>
    <t>Potungan NHS</t>
  </si>
  <si>
    <t>Kauswagan Integrated School</t>
  </si>
  <si>
    <t>Dipolog City</t>
  </si>
  <si>
    <t>Cogon NHS</t>
  </si>
  <si>
    <t>DIPOLOG CITY (Capital)</t>
  </si>
  <si>
    <t>Dipolog Pilot Demonstration School</t>
  </si>
  <si>
    <t>Galas ES</t>
  </si>
  <si>
    <t>Alberto Q. Ubay Mem. Agro-Tech'l. Sci. HS</t>
  </si>
  <si>
    <t>Pamansalan Eco. Tech. HS</t>
  </si>
  <si>
    <t>Punta National High School</t>
  </si>
  <si>
    <t>Isabela City</t>
  </si>
  <si>
    <t>Maligue Elementary School</t>
  </si>
  <si>
    <t>CITY OF ISABELA (Capital)</t>
  </si>
  <si>
    <t>Sumagdang ES</t>
  </si>
  <si>
    <t>Calvario Peak ES</t>
  </si>
  <si>
    <t>Kaumpurnah Elementary School</t>
  </si>
  <si>
    <t>Lanote ES</t>
  </si>
  <si>
    <t>Tabiawan ES</t>
  </si>
  <si>
    <t>Isabela East Central Elementary School</t>
  </si>
  <si>
    <t>Isabela Central Elementary Pilot School</t>
  </si>
  <si>
    <t>Begang Central Elementary School</t>
  </si>
  <si>
    <t>Malamawi Central Elementary School</t>
  </si>
  <si>
    <t>Busay Elementary School</t>
  </si>
  <si>
    <t>Baluno National High School</t>
  </si>
  <si>
    <t>Caro Elementary School</t>
  </si>
  <si>
    <t>Zamboanga City</t>
  </si>
  <si>
    <t>Don Pablo A. Lorenzo MHS</t>
  </si>
  <si>
    <t>ZAMBOANGA CITY</t>
  </si>
  <si>
    <t>Catalina Vda de Jalon MS</t>
  </si>
  <si>
    <t>with RTA</t>
  </si>
  <si>
    <t>Zamboanga East CS</t>
  </si>
  <si>
    <t>Arena Blanco NHS</t>
  </si>
  <si>
    <t>Maria Clara L. Lobregat NHS</t>
  </si>
  <si>
    <t>Talon-Talon NHS</t>
  </si>
  <si>
    <t>Zamboanga del Norte</t>
  </si>
  <si>
    <t>La Libertad NHS</t>
  </si>
  <si>
    <t>LA LIBERTAD</t>
  </si>
  <si>
    <t>Mutia NHS</t>
  </si>
  <si>
    <t>MUTIA</t>
  </si>
  <si>
    <t>Pinan National High School</t>
  </si>
  <si>
    <t>PIÑAN (NEW PIÑAN)</t>
  </si>
  <si>
    <t>Polanco NHS</t>
  </si>
  <si>
    <t>POLANCO</t>
  </si>
  <si>
    <t>Rizal National High School</t>
  </si>
  <si>
    <t>Sergio Osmeña Central School</t>
  </si>
  <si>
    <t>SERGIO OSMEÑA SR.</t>
  </si>
  <si>
    <t>Sergio Osmena NHS</t>
  </si>
  <si>
    <t>Gunyan NHS</t>
  </si>
  <si>
    <t>SIAYAN</t>
  </si>
  <si>
    <t>Sibutad National High School</t>
  </si>
  <si>
    <t>SIBUTAD</t>
  </si>
  <si>
    <t>Ponot NHS</t>
  </si>
  <si>
    <t>JOSE DALMAN (PONOT)</t>
  </si>
  <si>
    <t>Katipunan National High School</t>
  </si>
  <si>
    <t>KATIPUNAN</t>
  </si>
  <si>
    <t>Linay CS</t>
  </si>
  <si>
    <t>MANUKAN</t>
  </si>
  <si>
    <t>Manukan NHS</t>
  </si>
  <si>
    <t>Langatian NHS</t>
  </si>
  <si>
    <t>PRES. MANUEL A. ROXAS</t>
  </si>
  <si>
    <t>Siayan National High School</t>
  </si>
  <si>
    <t>Sindangan Pilot Demonstration School</t>
  </si>
  <si>
    <t>SINDANGAN</t>
  </si>
  <si>
    <t>Siari John H. Roemer NHS</t>
  </si>
  <si>
    <t>SINDANGAN NATIONAL AGRICULTURAL SCHOOL</t>
  </si>
  <si>
    <t>Sindangan National High School</t>
  </si>
  <si>
    <t>Bacungan NHS</t>
  </si>
  <si>
    <t>BACUNGAN (LEON T. POSTIGO)</t>
  </si>
  <si>
    <t>Gutalac NHS</t>
  </si>
  <si>
    <t>GUTALAC</t>
  </si>
  <si>
    <t>Kipit Agro-Fishery NHS</t>
  </si>
  <si>
    <t>LABASON</t>
  </si>
  <si>
    <t>Ubay NHS</t>
  </si>
  <si>
    <t>Liloy National High School</t>
  </si>
  <si>
    <t>LILOY</t>
  </si>
  <si>
    <t>Salug National High School</t>
  </si>
  <si>
    <t>SALUG</t>
  </si>
  <si>
    <t>Siocon National High School</t>
  </si>
  <si>
    <t>SIOCON</t>
  </si>
  <si>
    <t>Sirawai National High School</t>
  </si>
  <si>
    <t>SIRAWAI</t>
  </si>
  <si>
    <t>Tampilisan NHS</t>
  </si>
  <si>
    <t>TAMPILISAN</t>
  </si>
  <si>
    <t>Zamboanga del Sur</t>
  </si>
  <si>
    <t>New Labangan NHS</t>
  </si>
  <si>
    <t>LABANGAN</t>
  </si>
  <si>
    <t>BONIAO NATIONAL HIGH SCHOOL</t>
  </si>
  <si>
    <t>MAHAYAG</t>
  </si>
  <si>
    <t>Midsalip NHS- Main</t>
  </si>
  <si>
    <t>MIDSALIP</t>
  </si>
  <si>
    <t>SAPA ANDING AGRICULTURAL VOCATIONAL TECHNICAL SCHOOL</t>
  </si>
  <si>
    <t>RAMON MAGSAYSAY (LIARGO)</t>
  </si>
  <si>
    <t>Tukuran Tech. Voc'l. HS</t>
  </si>
  <si>
    <t>TUKURAN</t>
  </si>
  <si>
    <t>Dumalinao NHS</t>
  </si>
  <si>
    <t>DUMALINAO</t>
  </si>
  <si>
    <t>Rebokon AVHS</t>
  </si>
  <si>
    <t>Kumalarang NHS</t>
  </si>
  <si>
    <t>KUMALARANG</t>
  </si>
  <si>
    <t>Lapuyan NHS</t>
  </si>
  <si>
    <t>LAPUYAN</t>
  </si>
  <si>
    <t>Toribio Minor NHS</t>
  </si>
  <si>
    <t>MARGOSATUBIG</t>
  </si>
  <si>
    <t>Betinan NHS</t>
  </si>
  <si>
    <t>SAN MIGUEL</t>
  </si>
  <si>
    <t>Zamboanga Sibugay</t>
  </si>
  <si>
    <t>DAWA-DAWA NHS</t>
  </si>
  <si>
    <t>Alicia</t>
  </si>
  <si>
    <t>ALICIA NHS</t>
  </si>
  <si>
    <t>BUUG NHS</t>
  </si>
  <si>
    <t>BUUG</t>
  </si>
  <si>
    <t>DIPLAHAN NHS</t>
  </si>
  <si>
    <t>DIPLAHAN</t>
  </si>
  <si>
    <t>DITAY NHS</t>
  </si>
  <si>
    <t>IMELDA NHS</t>
  </si>
  <si>
    <t>IMELDA</t>
  </si>
  <si>
    <t>MABUHAY NHS</t>
  </si>
  <si>
    <t>MABUHAY</t>
  </si>
  <si>
    <t>Mabuhay Agro-Industrial HS</t>
  </si>
  <si>
    <t>MALANGAS NHS</t>
  </si>
  <si>
    <t>MALANGAS</t>
  </si>
  <si>
    <t>OLUTANGA NHS</t>
  </si>
  <si>
    <t>OLUTANGA</t>
  </si>
  <si>
    <t>PAYAO NHS</t>
  </si>
  <si>
    <t>PAYAO</t>
  </si>
  <si>
    <t>ZAMBOANGA SIBUGAY NHS</t>
  </si>
  <si>
    <t>IPIL</t>
  </si>
  <si>
    <t>Francisco Ramos NHS</t>
  </si>
  <si>
    <t>KABASALAN</t>
  </si>
  <si>
    <t>TITAY NHS</t>
  </si>
  <si>
    <t>TITAY</t>
  </si>
  <si>
    <t>PIONEER NHS</t>
  </si>
  <si>
    <t>TUNGAWAN</t>
  </si>
  <si>
    <t>TUNGAWAN NHS</t>
  </si>
  <si>
    <t>Region V</t>
  </si>
  <si>
    <t>Albay</t>
  </si>
  <si>
    <t>Pili National High School</t>
  </si>
  <si>
    <t>BACACAY</t>
  </si>
  <si>
    <t>Sogod National High school</t>
  </si>
  <si>
    <t>Estancia National High School</t>
  </si>
  <si>
    <t>MALINAO</t>
  </si>
  <si>
    <t>Bical High School</t>
  </si>
  <si>
    <t>SANTO DOMINGO (LIBOG)</t>
  </si>
  <si>
    <t>San Fernando National High School</t>
  </si>
  <si>
    <t>Jovellar National High School</t>
  </si>
  <si>
    <t>JOVELLAR</t>
  </si>
  <si>
    <t>San Isidro National High School</t>
  </si>
  <si>
    <t>Camarines Norte</t>
  </si>
  <si>
    <t>Labo National High School</t>
  </si>
  <si>
    <t>LABO</t>
  </si>
  <si>
    <t>Bagong Silang I HS</t>
  </si>
  <si>
    <t>Leocadio Alejo Entienza HS</t>
  </si>
  <si>
    <t>SANTA ELENA</t>
  </si>
  <si>
    <t>UPGRADING</t>
  </si>
  <si>
    <t>Camarines Norte National HS</t>
  </si>
  <si>
    <t>DAET (Capital)</t>
  </si>
  <si>
    <t>Vinzons Pilot High School</t>
  </si>
  <si>
    <t>VINZONS</t>
  </si>
  <si>
    <t>D. Q. Liwag NHS</t>
  </si>
  <si>
    <t>Camarines Sur</t>
  </si>
  <si>
    <t>Sinuknipan NHS</t>
  </si>
  <si>
    <t>DEL GALLEGO</t>
  </si>
  <si>
    <t>Sinuknipan Senior High School</t>
  </si>
  <si>
    <t>Ragay Science and Math Oriented High School</t>
  </si>
  <si>
    <t>RAGAY</t>
  </si>
  <si>
    <t>Anib National High School</t>
  </si>
  <si>
    <t>SIPOCOT</t>
  </si>
  <si>
    <t>Sacred Heart High School</t>
  </si>
  <si>
    <t>Gainza National HS</t>
  </si>
  <si>
    <t>GAINZA</t>
  </si>
  <si>
    <t>Milaor National High School</t>
  </si>
  <si>
    <t>MILAOR</t>
  </si>
  <si>
    <t>Hobo National High School</t>
  </si>
  <si>
    <t>MINALABAC</t>
  </si>
  <si>
    <t>Ramon B. Felipe Sr. NHS (frmerly: San Vicente HS)</t>
  </si>
  <si>
    <t>PAMPLONA</t>
  </si>
  <si>
    <t>Cagbibi  National  High School</t>
  </si>
  <si>
    <t>Del Rosario National HS</t>
  </si>
  <si>
    <t>Jose De Villa NHS</t>
  </si>
  <si>
    <t>CALABANGA</t>
  </si>
  <si>
    <t>Medroso-Mendoza NHS</t>
  </si>
  <si>
    <t>Severo High School</t>
  </si>
  <si>
    <t>West Coast High School</t>
  </si>
  <si>
    <t>Sabang National High School</t>
  </si>
  <si>
    <t>Union National High School</t>
  </si>
  <si>
    <t>Ponong Integrated School</t>
  </si>
  <si>
    <t>MAGARAO</t>
  </si>
  <si>
    <t>Altamarino-Clasio High School (formerly Curry High School)</t>
  </si>
  <si>
    <t>PILI (Capital)</t>
  </si>
  <si>
    <t>Dona Basilia S. Quilon Memorial High School (formerly:Bagong Sirang HS)</t>
  </si>
  <si>
    <t>BINOBONG HIGH SCHOOL</t>
  </si>
  <si>
    <t>Goa National High School</t>
  </si>
  <si>
    <t>GOA</t>
  </si>
  <si>
    <t>Juan L. Filipino Memorial High School</t>
  </si>
  <si>
    <t>Panagan National High School</t>
  </si>
  <si>
    <t>LAGONOY</t>
  </si>
  <si>
    <t>Nato National High School (Main Campus)</t>
  </si>
  <si>
    <t>SAGÑAY</t>
  </si>
  <si>
    <t>Nato National High School (San Isidro)</t>
  </si>
  <si>
    <t>Tinorongan National High School (Formerly Sagñay Western  HS)</t>
  </si>
  <si>
    <t>Rangas-Ramos NHS (frmerly:Sn Jose Fish.Sch.)</t>
  </si>
  <si>
    <t>SAN JOSE</t>
  </si>
  <si>
    <t>Huyonhuyon HS</t>
  </si>
  <si>
    <t>TIGAON</t>
  </si>
  <si>
    <t>Partido Agro-Industrial NHS</t>
  </si>
  <si>
    <t>San Rafael National High School annex</t>
  </si>
  <si>
    <t>Tigaon</t>
  </si>
  <si>
    <t>Tamban NHS</t>
  </si>
  <si>
    <t>TINAMBAC</t>
  </si>
  <si>
    <t>Agdangan ES</t>
  </si>
  <si>
    <t>BAAO</t>
  </si>
  <si>
    <t>Coguit HS</t>
  </si>
  <si>
    <t>BALATAN</t>
  </si>
  <si>
    <t>Laganac  High School</t>
  </si>
  <si>
    <t>Masoli High School</t>
  </si>
  <si>
    <t>BATO</t>
  </si>
  <si>
    <t>Tambo ES</t>
  </si>
  <si>
    <t>BUHI</t>
  </si>
  <si>
    <t>Balaogan National  High School</t>
  </si>
  <si>
    <t>BULA</t>
  </si>
  <si>
    <t>Fabrica HS - La Victoria Annex HS</t>
  </si>
  <si>
    <t>Ombao HS</t>
  </si>
  <si>
    <t>Malawag National High School</t>
  </si>
  <si>
    <t>NABUA</t>
  </si>
  <si>
    <t>Lourdes PHS</t>
  </si>
  <si>
    <t>Catanduanes</t>
  </si>
  <si>
    <t>Bagamanoc Rural DHS</t>
  </si>
  <si>
    <t>BAGAMANOC</t>
  </si>
  <si>
    <t>Baras Rural DHS</t>
  </si>
  <si>
    <t>BARAS</t>
  </si>
  <si>
    <t>Bote IS</t>
  </si>
  <si>
    <t>Supang-Datag National High  School</t>
  </si>
  <si>
    <t>CARAMORAN</t>
  </si>
  <si>
    <t>Caramoran School of Fisheries</t>
  </si>
  <si>
    <t>Tambongon CES</t>
  </si>
  <si>
    <t>VIGA</t>
  </si>
  <si>
    <t>Calatagan High School</t>
  </si>
  <si>
    <t>VIRAC (Capital)</t>
  </si>
  <si>
    <t>Palta NHS</t>
  </si>
  <si>
    <t>Buyo Integrated School</t>
  </si>
  <si>
    <t>Catanduanes NHS</t>
  </si>
  <si>
    <t>Iriga City</t>
  </si>
  <si>
    <t>Cristo Rey IS</t>
  </si>
  <si>
    <t>IRIGA CITY</t>
  </si>
  <si>
    <t>Perpetual Help NHS</t>
  </si>
  <si>
    <t>Sagrada NHS</t>
  </si>
  <si>
    <t>Sto. Niño NHS</t>
  </si>
  <si>
    <t>Legaspi City</t>
  </si>
  <si>
    <t>Albay CS</t>
  </si>
  <si>
    <t>LEGAZPI CITY  (Capital)</t>
  </si>
  <si>
    <t>Oro Site High School</t>
  </si>
  <si>
    <t>Homapon High School</t>
  </si>
  <si>
    <t>Gogon High School</t>
  </si>
  <si>
    <t>Taysan Resettlement Integrated School</t>
  </si>
  <si>
    <t>Cagbacong High School</t>
  </si>
  <si>
    <t>Pawa High School</t>
  </si>
  <si>
    <t>Cagbacong Elementary School</t>
  </si>
  <si>
    <t>Masbate</t>
  </si>
  <si>
    <t>Nabongsoran High School</t>
  </si>
  <si>
    <t>AROROY</t>
  </si>
  <si>
    <t>Luy-a National High School</t>
  </si>
  <si>
    <t>San Pablo National High School</t>
  </si>
  <si>
    <t>MANDAON</t>
  </si>
  <si>
    <t>Mobo National High School</t>
  </si>
  <si>
    <t>MOBO</t>
  </si>
  <si>
    <t>Pawican National High School</t>
  </si>
  <si>
    <t>CATAINGAN</t>
  </si>
  <si>
    <t>Villahermosa National High School</t>
  </si>
  <si>
    <t>CAWAYAN</t>
  </si>
  <si>
    <t>Matagangtang National High School</t>
  </si>
  <si>
    <t>PLACER</t>
  </si>
  <si>
    <t>San Ramon National High School</t>
  </si>
  <si>
    <t>USON</t>
  </si>
  <si>
    <t>Uson National High School</t>
  </si>
  <si>
    <t>Naga City</t>
  </si>
  <si>
    <t>Cararayan National High School</t>
  </si>
  <si>
    <t>NAGA CITY</t>
  </si>
  <si>
    <t>Camarines Sur National High School</t>
  </si>
  <si>
    <t>Sorsogon</t>
  </si>
  <si>
    <t>Bulusan NHS</t>
  </si>
  <si>
    <t>BULUSAN</t>
  </si>
  <si>
    <t>San Roque NHS</t>
  </si>
  <si>
    <t>Bagacay NHS</t>
  </si>
  <si>
    <t>GUBAT</t>
  </si>
  <si>
    <t>Bulacao NHS</t>
  </si>
  <si>
    <t>Bentuco NHS</t>
  </si>
  <si>
    <t>Region VI</t>
  </si>
  <si>
    <t>Aklan</t>
  </si>
  <si>
    <t>Balete Integrated School</t>
  </si>
  <si>
    <t>BALETE</t>
  </si>
  <si>
    <t>Torralba ES</t>
  </si>
  <si>
    <t>BANGA</t>
  </si>
  <si>
    <t>Banga ES</t>
  </si>
  <si>
    <t>Camaligan ES</t>
  </si>
  <si>
    <t>BATAN</t>
  </si>
  <si>
    <t>Mandong Integrated School</t>
  </si>
  <si>
    <t>Batan Elementary School</t>
  </si>
  <si>
    <t>Tabon Integrated School</t>
  </si>
  <si>
    <t>Palay Integrated School</t>
  </si>
  <si>
    <t>Bel-is ES</t>
  </si>
  <si>
    <t>BURUANGA</t>
  </si>
  <si>
    <t>Monlaque Elementary School</t>
  </si>
  <si>
    <t>IBAJAY</t>
  </si>
  <si>
    <t>Naile ES</t>
  </si>
  <si>
    <t>Ibajay Central School</t>
  </si>
  <si>
    <t>Naisud CS</t>
  </si>
  <si>
    <t>Andagaw Elementary School</t>
  </si>
  <si>
    <t>KALIBO (Capital)</t>
  </si>
  <si>
    <t>New Buswang Elementary School</t>
  </si>
  <si>
    <t>Tinigaw ES</t>
  </si>
  <si>
    <t>Kalibo I ES</t>
  </si>
  <si>
    <t>Linabuan Norte ES</t>
  </si>
  <si>
    <t>Kalibo Integrated Special Education Center</t>
  </si>
  <si>
    <t>Yapak Elementary School</t>
  </si>
  <si>
    <t>MALAY</t>
  </si>
  <si>
    <t>Malinao ES</t>
  </si>
  <si>
    <t>Unidos Elementary School</t>
  </si>
  <si>
    <t>NABAS</t>
  </si>
  <si>
    <t>Union Elementary School</t>
  </si>
  <si>
    <t>LASERNA ELEMENTARY SCHOOL</t>
  </si>
  <si>
    <t>Toledo NHS</t>
  </si>
  <si>
    <t>Antique</t>
  </si>
  <si>
    <t>Anini-y CS</t>
  </si>
  <si>
    <t>ANINI-Y</t>
  </si>
  <si>
    <t>Barbaza Central School</t>
  </si>
  <si>
    <t>BARBAZA</t>
  </si>
  <si>
    <t>Capoyu-an ES</t>
  </si>
  <si>
    <t>Belison CS</t>
  </si>
  <si>
    <t>BELISON</t>
  </si>
  <si>
    <t>Bugasong CS</t>
  </si>
  <si>
    <t>BUGASONG</t>
  </si>
  <si>
    <t>Antique Vocational School</t>
  </si>
  <si>
    <t>Jinalinan-Paliwan ES</t>
  </si>
  <si>
    <t>Culasi CS</t>
  </si>
  <si>
    <t>CULASI</t>
  </si>
  <si>
    <t>Culasi North ES</t>
  </si>
  <si>
    <t>Northern Antique Vocational School</t>
  </si>
  <si>
    <t>Bitadton ES</t>
  </si>
  <si>
    <t>Kawit Integrated School</t>
  </si>
  <si>
    <t>Lipata-Lamputong Integrated School</t>
  </si>
  <si>
    <t>Hamtic Central School</t>
  </si>
  <si>
    <t>HAMTIC</t>
  </si>
  <si>
    <t>Buhang ES</t>
  </si>
  <si>
    <t>Moscoso-Rios CS</t>
  </si>
  <si>
    <t>Laua-an CS</t>
  </si>
  <si>
    <t>LAUA-AN</t>
  </si>
  <si>
    <t>Guisijan ES</t>
  </si>
  <si>
    <t>Libertad Central School</t>
  </si>
  <si>
    <t>LIBERTAD</t>
  </si>
  <si>
    <t>Pandan CS</t>
  </si>
  <si>
    <t>PANDAN</t>
  </si>
  <si>
    <t>Patria ES</t>
  </si>
  <si>
    <t>Col. Ruperto Abellon Sr. MS</t>
  </si>
  <si>
    <t>PATNONGON</t>
  </si>
  <si>
    <t>Carit-an Central School</t>
  </si>
  <si>
    <t>Igbarawan-Mabasa Elementary School</t>
  </si>
  <si>
    <t>Assemblyman Segundo Moscoso MS</t>
  </si>
  <si>
    <t>Atabay ES</t>
  </si>
  <si>
    <t>Delegate Angel Salazar Jr. MS</t>
  </si>
  <si>
    <t>Gov. Santos Capadocia MS</t>
  </si>
  <si>
    <t>Antique NS</t>
  </si>
  <si>
    <t>Canuto B. Pefianco Sr. ES (Madrangca ES)</t>
  </si>
  <si>
    <t>Salazar ES (Funda Dalipe ES)</t>
  </si>
  <si>
    <t>San Fernando ES</t>
  </si>
  <si>
    <t>Antique Integrated School</t>
  </si>
  <si>
    <t>Maybato ES</t>
  </si>
  <si>
    <t>Calag-itan CS</t>
  </si>
  <si>
    <t>SAN REMIGIO</t>
  </si>
  <si>
    <t>BUGO CENTRAL SCHOOL</t>
  </si>
  <si>
    <t>Sebaste CS</t>
  </si>
  <si>
    <t>SEBASTE</t>
  </si>
  <si>
    <t>Sibalom Central ELementary School</t>
  </si>
  <si>
    <t>SIBALOM</t>
  </si>
  <si>
    <t>Egaña ES</t>
  </si>
  <si>
    <t>Pis-anan Central School</t>
  </si>
  <si>
    <t>Lacaron lntegrated School</t>
  </si>
  <si>
    <t>Tibiao Central School</t>
  </si>
  <si>
    <t>TIBIAO</t>
  </si>
  <si>
    <t>Gamad-Sto. Tomas NHS</t>
  </si>
  <si>
    <t>TOBIAS FORNIER (DAO)</t>
  </si>
  <si>
    <t>Valderama CES</t>
  </si>
  <si>
    <t>VALDERRAMA</t>
  </si>
  <si>
    <t>Bago City</t>
  </si>
  <si>
    <t>J.L. Araneta Elementary School</t>
  </si>
  <si>
    <t>BAGO CITY</t>
  </si>
  <si>
    <t>Gen. Juan A. Araneta ES</t>
  </si>
  <si>
    <t>Bago City Elementary School</t>
  </si>
  <si>
    <t>Ma. Rosario Araneta ES</t>
  </si>
  <si>
    <t>T.M. Morada Sr. ES</t>
  </si>
  <si>
    <t>L. De La Rama ES</t>
  </si>
  <si>
    <t>Lag-asan ES</t>
  </si>
  <si>
    <t>M.L. Araneta ES</t>
  </si>
  <si>
    <t>Cadiz City</t>
  </si>
  <si>
    <t>Mabini NHS - Alimatoc Ext. HS</t>
  </si>
  <si>
    <t>CADIZ CITY</t>
  </si>
  <si>
    <t>Villacin National High School</t>
  </si>
  <si>
    <t>Banquerohan NHS (Dr. Vicente F Gustilo NHS-Banquerohan Ext)</t>
  </si>
  <si>
    <t>Caduha-an NHS - Andres Bonifacio Ext. HS</t>
  </si>
  <si>
    <t>Caduha-an NHS - Luna Ext. HS</t>
  </si>
  <si>
    <t>Caduha-an NHS - Tagbanon Ext. HS</t>
  </si>
  <si>
    <t>Dr. Vicente F. Gustilo Memorial NHS - Daga Ext. HS</t>
  </si>
  <si>
    <t>V NHS-Sewahon Extension High School</t>
  </si>
  <si>
    <t>Capiz</t>
  </si>
  <si>
    <t>Aglimocon ES</t>
  </si>
  <si>
    <t>MA-AYON</t>
  </si>
  <si>
    <t>Alasaging ES</t>
  </si>
  <si>
    <t>Alayunan ES</t>
  </si>
  <si>
    <t>Balighot Elementary School</t>
  </si>
  <si>
    <t>Batabat ES</t>
  </si>
  <si>
    <t>Aranguel ES</t>
  </si>
  <si>
    <t>PRESIDENT ROXAS</t>
  </si>
  <si>
    <t>Bayuyan ES</t>
  </si>
  <si>
    <t>Cabugcabug ES (president roxas)</t>
  </si>
  <si>
    <t>Badiangon ES</t>
  </si>
  <si>
    <t>Bliss Pantalan ES</t>
  </si>
  <si>
    <t>Carmencita-Sto.Niño ES</t>
  </si>
  <si>
    <t>Agcabugao Elementary School</t>
  </si>
  <si>
    <t>CUARTERO</t>
  </si>
  <si>
    <t>Angub Elementary School</t>
  </si>
  <si>
    <t>Balingasag PS</t>
  </si>
  <si>
    <t>Bito-on Elementary School</t>
  </si>
  <si>
    <t>Agdahon ES</t>
  </si>
  <si>
    <t>Agnaga ES</t>
  </si>
  <si>
    <t>Bita PS</t>
  </si>
  <si>
    <t>DAO</t>
  </si>
  <si>
    <t>Centro Primary School</t>
  </si>
  <si>
    <t>Daplas Primary School</t>
  </si>
  <si>
    <t>Ilas Sur ES</t>
  </si>
  <si>
    <t>Malonoy ES (dao)</t>
  </si>
  <si>
    <t>Agtambi PS</t>
  </si>
  <si>
    <t>Agtanguay ES</t>
  </si>
  <si>
    <t>Dao Central School</t>
  </si>
  <si>
    <t>Alfonso E. Espiritu ES (aganan)</t>
  </si>
  <si>
    <t>Ilas Norte ES</t>
  </si>
  <si>
    <t>Lacaron ES</t>
  </si>
  <si>
    <t>Andres E. Quintia Sr. ES (Nasunogan)</t>
  </si>
  <si>
    <t>Antonio Abad ES (Quinabcaban)</t>
  </si>
  <si>
    <t>Escalante City</t>
  </si>
  <si>
    <t>CITY OF ESCALANTE</t>
  </si>
  <si>
    <t>Dian-ay National High School</t>
  </si>
  <si>
    <t>Old Poblacion National High School</t>
  </si>
  <si>
    <t>Tamlang National High School</t>
  </si>
  <si>
    <t>Guimaras</t>
  </si>
  <si>
    <t>Buenavista Central School</t>
  </si>
  <si>
    <t>Supang Central School</t>
  </si>
  <si>
    <t>Agsanayan National High School</t>
  </si>
  <si>
    <t>East Valencia National High School</t>
  </si>
  <si>
    <t>Getulio NHS</t>
  </si>
  <si>
    <t>Supang National High School</t>
  </si>
  <si>
    <t>Jordan Central School</t>
  </si>
  <si>
    <t>JORDAN (Capital)</t>
  </si>
  <si>
    <t>San Miguel Central School</t>
  </si>
  <si>
    <t>Sta. Teresa ES</t>
  </si>
  <si>
    <t>Nueva Valencia Central School</t>
  </si>
  <si>
    <t>NUEVA VALENCIA</t>
  </si>
  <si>
    <t>Salvacion Central School</t>
  </si>
  <si>
    <t>Nueva Valencia National High School</t>
  </si>
  <si>
    <t>Suclaran Central School</t>
  </si>
  <si>
    <t>SAN LORENZO</t>
  </si>
  <si>
    <t>Dr. Catalino Gallego Nava Memorial High School</t>
  </si>
  <si>
    <t>Remedios E. Vilches-San Lorenzo National High School</t>
  </si>
  <si>
    <t>Liningwan Central School</t>
  </si>
  <si>
    <t>SIBUNAG</t>
  </si>
  <si>
    <t>Alegria NHS</t>
  </si>
  <si>
    <t>Desiderio C. Gange NHS</t>
  </si>
  <si>
    <t>Iloilo</t>
  </si>
  <si>
    <t>CAMANGAHAN NATIONAL HIGH SCHOOL</t>
  </si>
  <si>
    <t>GUIMBAL</t>
  </si>
  <si>
    <t>Guimbal NHS</t>
  </si>
  <si>
    <t>Botong-Cabanbanan NHS</t>
  </si>
  <si>
    <t>OTON</t>
  </si>
  <si>
    <t>Oton National High School</t>
  </si>
  <si>
    <t>SAN JOAQUIN SCHOOL OF FISHERIES</t>
  </si>
  <si>
    <t>SAN JOAQUIN</t>
  </si>
  <si>
    <t>Bagacay National High School</t>
  </si>
  <si>
    <t>TIGBAUAN</t>
  </si>
  <si>
    <t>Tigbauan NHS</t>
  </si>
  <si>
    <t>Tubungan NHS</t>
  </si>
  <si>
    <t>TUBUNGAN</t>
  </si>
  <si>
    <t>Alimodian NCHS</t>
  </si>
  <si>
    <t>ALIMODIAN</t>
  </si>
  <si>
    <t>Bancal NHS</t>
  </si>
  <si>
    <t>Leganes National High School</t>
  </si>
  <si>
    <t>LEGANES</t>
  </si>
  <si>
    <t>Leon National High School</t>
  </si>
  <si>
    <t>LEON</t>
  </si>
  <si>
    <t>New Lucena National High School</t>
  </si>
  <si>
    <t>NEW LUCENA</t>
  </si>
  <si>
    <t>New Lucena National Comprehensive High School</t>
  </si>
  <si>
    <t>Pavia National High School</t>
  </si>
  <si>
    <t>PAVIA</t>
  </si>
  <si>
    <t>Leonora S. Salapantan NHS</t>
  </si>
  <si>
    <t>Badiangan NHS</t>
  </si>
  <si>
    <t>BADIANGAN</t>
  </si>
  <si>
    <t>Bingawan NHS</t>
  </si>
  <si>
    <t>BINGAWAN</t>
  </si>
  <si>
    <t>Ambrosio Maido MNHS</t>
  </si>
  <si>
    <t>Cabatuan NCHS</t>
  </si>
  <si>
    <t>Calinog NCHS</t>
  </si>
  <si>
    <t>CALINOG</t>
  </si>
  <si>
    <t>Janiuay NCHS</t>
  </si>
  <si>
    <t>JANIUAY</t>
  </si>
  <si>
    <t>Lambunao National High School</t>
  </si>
  <si>
    <t>LAMBUNAO</t>
  </si>
  <si>
    <t>Maasin National Comprehensive High School</t>
  </si>
  <si>
    <t>MAASIN</t>
  </si>
  <si>
    <t>Mina NHS</t>
  </si>
  <si>
    <t>MINA</t>
  </si>
  <si>
    <t>Barotac Nuevo National Comprehensive High School</t>
  </si>
  <si>
    <t>BAROTAC NUEVO</t>
  </si>
  <si>
    <t>Duenas General Comprehensive High School</t>
  </si>
  <si>
    <t>DUEÑAS</t>
  </si>
  <si>
    <t>P.D. Monfort National Science HS</t>
  </si>
  <si>
    <t>DUMANGAS</t>
  </si>
  <si>
    <t>Dumangas NHS</t>
  </si>
  <si>
    <t>Pagdugue National High School</t>
  </si>
  <si>
    <t>San Enrique NCHS</t>
  </si>
  <si>
    <t>SAN ENRIQUE</t>
  </si>
  <si>
    <t>Culasi NHS</t>
  </si>
  <si>
    <t>AJUY</t>
  </si>
  <si>
    <t>Pili NHS</t>
  </si>
  <si>
    <t>Valerio P. Palmares NHS</t>
  </si>
  <si>
    <t>BATAD</t>
  </si>
  <si>
    <t>Batad National High School</t>
  </si>
  <si>
    <t>Cawayan NHS</t>
  </si>
  <si>
    <t>CARLES</t>
  </si>
  <si>
    <t>Don Casimero Andrada NHS</t>
  </si>
  <si>
    <t>Roberto H. Tirol High School</t>
  </si>
  <si>
    <t>CONCEPCION</t>
  </si>
  <si>
    <t>ESTANCIA</t>
  </si>
  <si>
    <t>Lemery National High School</t>
  </si>
  <si>
    <t>LEMERY</t>
  </si>
  <si>
    <t>Carlos Lopez NHS</t>
  </si>
  <si>
    <t>SAN DIONISIO</t>
  </si>
  <si>
    <t>Nicomedes R. Tubar Sr. NHS</t>
  </si>
  <si>
    <t>Iloilo City</t>
  </si>
  <si>
    <t>Graciano Lopez Jaena ES</t>
  </si>
  <si>
    <t>ILOILO CITY (Capital)</t>
  </si>
  <si>
    <t>Arevalo ES</t>
  </si>
  <si>
    <t>Mandurriao Elementary School</t>
  </si>
  <si>
    <t>I. Arroyo ES</t>
  </si>
  <si>
    <t>Kabankalan City</t>
  </si>
  <si>
    <t>NOAC ELEMENTARY SCHOOL</t>
  </si>
  <si>
    <t>CITY OF KABANKALAN</t>
  </si>
  <si>
    <t>Nursery PS</t>
  </si>
  <si>
    <t>Dr. Pablo Torre PS</t>
  </si>
  <si>
    <t>Candiacap ES</t>
  </si>
  <si>
    <t>Lorenzo Zayco ES</t>
  </si>
  <si>
    <t>Basak ES</t>
  </si>
  <si>
    <t>Camingawan ES</t>
  </si>
  <si>
    <t>Oringao ES</t>
  </si>
  <si>
    <t>Tagukon ES</t>
  </si>
  <si>
    <t>Tan-awan ES</t>
  </si>
  <si>
    <t>Kabanyohan Elementary School</t>
  </si>
  <si>
    <t>Tabugon ES</t>
  </si>
  <si>
    <t>Tampalon ES</t>
  </si>
  <si>
    <t>Inapoy NHS</t>
  </si>
  <si>
    <t>Locotan NHS</t>
  </si>
  <si>
    <t>Negros Occidental</t>
  </si>
  <si>
    <t>SHS in Calatrava</t>
  </si>
  <si>
    <t>CALATRAVA</t>
  </si>
  <si>
    <t>Toboso NHS</t>
  </si>
  <si>
    <t>TOBOSO</t>
  </si>
  <si>
    <t>La Castellana NHS</t>
  </si>
  <si>
    <t>LA CASTELLANA</t>
  </si>
  <si>
    <t>Caningay NHS</t>
  </si>
  <si>
    <t>CANDONI</t>
  </si>
  <si>
    <t>Passi City</t>
  </si>
  <si>
    <t>Mulapula National High School</t>
  </si>
  <si>
    <t>CITY OF PASSI</t>
  </si>
  <si>
    <t>Passi National High School</t>
  </si>
  <si>
    <t>Salngan National High School</t>
  </si>
  <si>
    <t>Man-it Integrated School</t>
  </si>
  <si>
    <t>Passi I Central School</t>
  </si>
  <si>
    <t>Gemumua-Agahon National High School</t>
  </si>
  <si>
    <t>Sagay City</t>
  </si>
  <si>
    <t>Alfredo E. Marañon Sr. ES</t>
  </si>
  <si>
    <t>SAGAY CITY</t>
  </si>
  <si>
    <t>Bulanon Elementary School</t>
  </si>
  <si>
    <t>Lopez Jaena Elementary School</t>
  </si>
  <si>
    <t>Old Sagay Elementary School</t>
  </si>
  <si>
    <t>Raymundo Tupas Elementary School</t>
  </si>
  <si>
    <t>Vito Elementary School</t>
  </si>
  <si>
    <t>Jose B. Puey Sr. Elementary School</t>
  </si>
  <si>
    <t>Gil Lopez Elementary School</t>
  </si>
  <si>
    <t>Maria Lopez Elementary School</t>
  </si>
  <si>
    <t>Bato Central Elementary School</t>
  </si>
  <si>
    <t>Sagay National High School - Old Sagay Ext.</t>
  </si>
  <si>
    <t>Sagay National High School</t>
  </si>
  <si>
    <t>Sagay City Senior High School (Stand Alone)</t>
  </si>
  <si>
    <t>Eusebio Lopez Memorial Integrated School</t>
  </si>
  <si>
    <t>Himogaan Baybay Integrated School</t>
  </si>
  <si>
    <t>Colonia Divina Integrated School</t>
  </si>
  <si>
    <t>Silay City</t>
  </si>
  <si>
    <t>Don Eustaquio Hofilena Mem.Elem. School</t>
  </si>
  <si>
    <t>SILAY CITY</t>
  </si>
  <si>
    <t>Don Homero H. Tanpinco ES</t>
  </si>
  <si>
    <t>Gov. Emilio Gaston Memorial ES</t>
  </si>
  <si>
    <t>Bongol ES</t>
  </si>
  <si>
    <t>Mambag-id ES</t>
  </si>
  <si>
    <t>Silay SPED Center</t>
  </si>
  <si>
    <t>Region VII</t>
  </si>
  <si>
    <t>Bais City</t>
  </si>
  <si>
    <t>BAIS CITY</t>
  </si>
  <si>
    <t>Mayor Praxedes P. Villanueva II Memorial High School</t>
  </si>
  <si>
    <t>OKIOT NATIONAL HIGH SCHOOL</t>
  </si>
  <si>
    <t>Josefina T. Valencia National High School</t>
  </si>
  <si>
    <t>Dodong Escaño Memorial High School</t>
  </si>
  <si>
    <t>Governor Julian L. Teves Memorial HS</t>
  </si>
  <si>
    <t>LUCILA C. YARED NATIONAL HIGH SCHOOL</t>
  </si>
  <si>
    <t>Bayawan City</t>
  </si>
  <si>
    <t>Dita Elementary School</t>
  </si>
  <si>
    <t>CITY OF BAYAWAN (TULONG)</t>
  </si>
  <si>
    <t>Mandu-aw Elementary School</t>
  </si>
  <si>
    <t>Minaba Elementary School</t>
  </si>
  <si>
    <t>Bogo City</t>
  </si>
  <si>
    <t>Eduardo T. Oporto Memorial  National High School</t>
  </si>
  <si>
    <t>CITY OF BOGO</t>
  </si>
  <si>
    <t>Jovencio N. Masong NHS</t>
  </si>
  <si>
    <t>La Paz NHS</t>
  </si>
  <si>
    <t>Libertad NHS</t>
  </si>
  <si>
    <t>Don Celestino Martinez Sr. Taytayan IS</t>
  </si>
  <si>
    <t>Anonang Sur Tabaco Frasco National High School</t>
  </si>
  <si>
    <t>Bartolome C.Pianar MNHS</t>
  </si>
  <si>
    <t>Binabag NHS</t>
  </si>
  <si>
    <t>Cayang NHS</t>
  </si>
  <si>
    <t>Don Potenciano Catarata MNHS</t>
  </si>
  <si>
    <t>Odlot NHS</t>
  </si>
  <si>
    <t>Bohol</t>
  </si>
  <si>
    <t>Bantolinao National High School</t>
  </si>
  <si>
    <t>ANTEQUERA</t>
  </si>
  <si>
    <t>Mayor A. R. Tuazon Nat'l Sch. of Fisheries</t>
  </si>
  <si>
    <t>CALAPE</t>
  </si>
  <si>
    <t>Mantacida National High School</t>
  </si>
  <si>
    <t>CATIGBIAN</t>
  </si>
  <si>
    <t>Haguilanan High School</t>
  </si>
  <si>
    <t>Catigbian NHS</t>
  </si>
  <si>
    <t>Corella National High School</t>
  </si>
  <si>
    <t>CORELLA</t>
  </si>
  <si>
    <t>Gov. Jacinto Borja National High School</t>
  </si>
  <si>
    <t>LOON</t>
  </si>
  <si>
    <t>Busao National High School</t>
  </si>
  <si>
    <t>MARIBOJOC</t>
  </si>
  <si>
    <t>Cawayanan NHS</t>
  </si>
  <si>
    <t>TUBIGON</t>
  </si>
  <si>
    <t>Nahawan NHS</t>
  </si>
  <si>
    <t>CLARIN</t>
  </si>
  <si>
    <t>Dagohoy NHS / Integrated SHS</t>
  </si>
  <si>
    <t>DAGOHOY</t>
  </si>
  <si>
    <t>Campao Oriental High School</t>
  </si>
  <si>
    <t>GETAFE</t>
  </si>
  <si>
    <t>Aguining National High School</t>
  </si>
  <si>
    <t>PRES. CARLOS P. GARCIA (PITOGO)</t>
  </si>
  <si>
    <t>Cabanugan IS</t>
  </si>
  <si>
    <t>San Miguel Technical Vocational School</t>
  </si>
  <si>
    <t>President Carlos P. Garcia Memorial High School</t>
  </si>
  <si>
    <t>TALIBON</t>
  </si>
  <si>
    <t>Tagum Sur NHS</t>
  </si>
  <si>
    <t>TRINIDAD</t>
  </si>
  <si>
    <t>Cagting High School</t>
  </si>
  <si>
    <t>UBAY</t>
  </si>
  <si>
    <t>Tubog IS</t>
  </si>
  <si>
    <t>Garcia-Hernandez HS</t>
  </si>
  <si>
    <t>GARCIA HERNANDEZ</t>
  </si>
  <si>
    <t>Carcar City</t>
  </si>
  <si>
    <t>Perrelos NHS</t>
  </si>
  <si>
    <t>CITY OF CARCAR</t>
  </si>
  <si>
    <t>Gelacio C. Babao, Sr. MNHS</t>
  </si>
  <si>
    <t>Cebu</t>
  </si>
  <si>
    <t>Lipata NHS</t>
  </si>
  <si>
    <t>MINGLANILLA</t>
  </si>
  <si>
    <t>Teodoro dela Vega Memorial National High School</t>
  </si>
  <si>
    <t>SIBONGA</t>
  </si>
  <si>
    <t>Manatad National High School</t>
  </si>
  <si>
    <t>Dumanjug NHS</t>
  </si>
  <si>
    <t>DUMANJUG</t>
  </si>
  <si>
    <t>Bulak NHS</t>
  </si>
  <si>
    <t>Tubod Dugoan NHS</t>
  </si>
  <si>
    <t>Bakhawan National High School</t>
  </si>
  <si>
    <t>DAANBANTAYAN</t>
  </si>
  <si>
    <t>Tominjao National High School</t>
  </si>
  <si>
    <t>Daanbantayan National High School</t>
  </si>
  <si>
    <t>Sir Knight Luis P. Cañete Sr. NHS</t>
  </si>
  <si>
    <t>Maya National High School</t>
  </si>
  <si>
    <t>Kawit NHS</t>
  </si>
  <si>
    <t>MEDELLIN</t>
  </si>
  <si>
    <t>Curva National High School</t>
  </si>
  <si>
    <t>San Remigio Central ES</t>
  </si>
  <si>
    <t>Dapdap NHS, San Remigio</t>
  </si>
  <si>
    <t>Jose R. Martinez Memorial National High School</t>
  </si>
  <si>
    <t>Tambongon IS</t>
  </si>
  <si>
    <t>Kinawahan Integrated School</t>
  </si>
  <si>
    <t>Borbon Central ES</t>
  </si>
  <si>
    <t>BORBON</t>
  </si>
  <si>
    <t>Doña Milagros MNHS</t>
  </si>
  <si>
    <t>Carmen Central ES</t>
  </si>
  <si>
    <t>Catmon NHS</t>
  </si>
  <si>
    <t>CATMON</t>
  </si>
  <si>
    <t>Compostela Central ES</t>
  </si>
  <si>
    <t>COMPOSTELA</t>
  </si>
  <si>
    <t>Compostela National High School(Day Class)</t>
  </si>
  <si>
    <t>Compostela Science &amp; Technology High School</t>
  </si>
  <si>
    <t>Liloan NHS</t>
  </si>
  <si>
    <t>LILOAN</t>
  </si>
  <si>
    <t>Liki NHS</t>
  </si>
  <si>
    <t>SOGOD</t>
  </si>
  <si>
    <t>Mohon NHS</t>
  </si>
  <si>
    <t>Garing ES</t>
  </si>
  <si>
    <t>CONSOLACION</t>
  </si>
  <si>
    <t>Jugan ES</t>
  </si>
  <si>
    <t>Jugan NHS</t>
  </si>
  <si>
    <t>Nangka ES</t>
  </si>
  <si>
    <t>Pulpogan NHS</t>
  </si>
  <si>
    <t>Tayud National High School</t>
  </si>
  <si>
    <t>Cebu City</t>
  </si>
  <si>
    <t>Adlaon IS</t>
  </si>
  <si>
    <t>CEBU CITY (Capital)</t>
  </si>
  <si>
    <t>Agsungot IS</t>
  </si>
  <si>
    <t>BINALIW NATIONAL HIGH SCHOOL</t>
  </si>
  <si>
    <t>Vicente Cosido NHS (Cambinocot NHS)</t>
  </si>
  <si>
    <t>Mabini Integrated School</t>
  </si>
  <si>
    <t>Pit-os National High School</t>
  </si>
  <si>
    <t>Banilad Night HS</t>
  </si>
  <si>
    <t>Toong IS</t>
  </si>
  <si>
    <t>Sinsin NHS</t>
  </si>
  <si>
    <t>Dr. Emilio Osmeña  IS</t>
  </si>
  <si>
    <t>Pamutan Integrated School</t>
  </si>
  <si>
    <t>Mambaling NHS (Night)</t>
  </si>
  <si>
    <t>Don Sergio Osmeña, Sr. Memorial HS (Day &amp; Night)</t>
  </si>
  <si>
    <t>Ramon Duterte Memorial NHS (Day &amp; Night)</t>
  </si>
  <si>
    <t>OPRRA NHS (Day &amp; Night)</t>
  </si>
  <si>
    <t>City of Naga, Cebu</t>
  </si>
  <si>
    <t>Alpaco National High School</t>
  </si>
  <si>
    <t>CITY OF NAGA</t>
  </si>
  <si>
    <t>Don Emilio Canonigo Memorial National High School</t>
  </si>
  <si>
    <t>Naga Special Education Center Elementary</t>
  </si>
  <si>
    <t>Tinaan National High School</t>
  </si>
  <si>
    <t>Naga National High School</t>
  </si>
  <si>
    <t>Danao City</t>
  </si>
  <si>
    <t>Elpidio H. Perez Memorial Technical-Vocational High School</t>
  </si>
  <si>
    <t>DANAO CITY</t>
  </si>
  <si>
    <t>Ramon M. Durano Sr. MNHS</t>
  </si>
  <si>
    <t>Estefa O. Monte Memo. National High School</t>
  </si>
  <si>
    <t>Ramon M. Durano Sr. Foundation - Science and Technology Education Center</t>
  </si>
  <si>
    <t>Dumaguete City</t>
  </si>
  <si>
    <t>West City Elementary School</t>
  </si>
  <si>
    <t>DUMAGUETE CITY (Capital)</t>
  </si>
  <si>
    <t>Camanjac National High School</t>
  </si>
  <si>
    <t>Hermenegilda F. Gloria Memorial High School</t>
  </si>
  <si>
    <t>Guihulngan City</t>
  </si>
  <si>
    <t>Guihulngan National High School-Poblacion (Linantuyan Annex)</t>
  </si>
  <si>
    <t>CITY OF GUIHULNGAN</t>
  </si>
  <si>
    <t>GUIHULNGAN NATIONAL AGRICULTURAL SCHOOL</t>
  </si>
  <si>
    <t>Guihulngan NHS - Poblacion</t>
  </si>
  <si>
    <t>Lapu-Lapu City</t>
  </si>
  <si>
    <t>Marigondon Elementary School</t>
  </si>
  <si>
    <t>LAPU-LAPU CITY (OPON)</t>
  </si>
  <si>
    <t>Babag National High School</t>
  </si>
  <si>
    <t>Mactan National High School</t>
  </si>
  <si>
    <t>Mandaue City</t>
  </si>
  <si>
    <t>Cesar M. Cabahug ES (Looc)</t>
  </si>
  <si>
    <t>MANDAUE CITY</t>
  </si>
  <si>
    <t>Subangdaku Tech-Voc HS (Mandaue City CNHS - Subangdaku NHS Ext.)</t>
  </si>
  <si>
    <t>Paknaan NHS</t>
  </si>
  <si>
    <t>Tipolo NHS</t>
  </si>
  <si>
    <t>Negros Oriental</t>
  </si>
  <si>
    <t>Ayungon NHS</t>
  </si>
  <si>
    <t>AYUNGON</t>
  </si>
  <si>
    <t>Jimalalud National High School</t>
  </si>
  <si>
    <t>JIMALALUD</t>
  </si>
  <si>
    <t>La Libertad Technical-Vocational School</t>
  </si>
  <si>
    <t>Tayasan National Science High School</t>
  </si>
  <si>
    <t>TAYASAN</t>
  </si>
  <si>
    <t>Tayasan National High School (Main)</t>
  </si>
  <si>
    <t>Jantianon National High School</t>
  </si>
  <si>
    <t>AMLAN (AYUQUITAN)</t>
  </si>
  <si>
    <t>Inapoy High School</t>
  </si>
  <si>
    <t>MABINAY</t>
  </si>
  <si>
    <t>Mabinay National High School</t>
  </si>
  <si>
    <t>San Jose Provincial High School</t>
  </si>
  <si>
    <t>Maningcao National High School</t>
  </si>
  <si>
    <t>SIBULAN</t>
  </si>
  <si>
    <t>Sibulan Science High School</t>
  </si>
  <si>
    <t>Buntod High School</t>
  </si>
  <si>
    <t>BACONG</t>
  </si>
  <si>
    <t>Dauin Science High School</t>
  </si>
  <si>
    <t>DAUIN</t>
  </si>
  <si>
    <t>Sta. Catalina National High School</t>
  </si>
  <si>
    <t>SANTA CATALINA</t>
  </si>
  <si>
    <t>Obat High School</t>
  </si>
  <si>
    <t>Don Emilio Macias MNHS (San Francisco NHS)</t>
  </si>
  <si>
    <t>Giligaon High School</t>
  </si>
  <si>
    <t>SIATON</t>
  </si>
  <si>
    <t>Caticugan HS</t>
  </si>
  <si>
    <t>Candugay HS (Siaton NHS Annex)</t>
  </si>
  <si>
    <t>Siaton Science HS</t>
  </si>
  <si>
    <t>Paciente Cesar G. Cabrera HS (Napacao HS)</t>
  </si>
  <si>
    <t>Mantiquil Masaligan High School</t>
  </si>
  <si>
    <t>Siaton NHS</t>
  </si>
  <si>
    <t>Jose Marie Locsin MHS (Mayabon HS)</t>
  </si>
  <si>
    <t>ZAMBOANGUITA</t>
  </si>
  <si>
    <t>Siquijor</t>
  </si>
  <si>
    <t>Enrique Villanueva Central Elementary School</t>
  </si>
  <si>
    <t>ENRIQUE VILLANUEVA</t>
  </si>
  <si>
    <t>Larena Central Elementary School</t>
  </si>
  <si>
    <t>LARENA</t>
  </si>
  <si>
    <t>Cabulihan Integrated School ( Junior &amp; Senior HS)</t>
  </si>
  <si>
    <t>Kimba Elementary School</t>
  </si>
  <si>
    <t>LAZI</t>
  </si>
  <si>
    <t>Kinamandagan Elementary School</t>
  </si>
  <si>
    <t>Lazi Central School</t>
  </si>
  <si>
    <t>Kinamandagan High School</t>
  </si>
  <si>
    <t>Candaping National High School</t>
  </si>
  <si>
    <t>MARIA</t>
  </si>
  <si>
    <t>San Juan Central School</t>
  </si>
  <si>
    <t>SAN JUAN</t>
  </si>
  <si>
    <t>Ponong Elementary School</t>
  </si>
  <si>
    <t>SIQUIJOR (Capital)</t>
  </si>
  <si>
    <t>Ponong High School</t>
  </si>
  <si>
    <t>Siquijor Central Elementary School</t>
  </si>
  <si>
    <t>Tagbilaran City</t>
  </si>
  <si>
    <t>Dao Elementary School</t>
  </si>
  <si>
    <t>TAGBILARAN CITY (Capital)</t>
  </si>
  <si>
    <t>Talisay City</t>
  </si>
  <si>
    <t>Borromeo Brothers Elementary School</t>
  </si>
  <si>
    <t>CITY OF TALISAY</t>
  </si>
  <si>
    <t>Maghaway Elementary School</t>
  </si>
  <si>
    <t>Talisay City Central Elementary School</t>
  </si>
  <si>
    <t>San Roque Elementary School</t>
  </si>
  <si>
    <t>Tanjay City</t>
  </si>
  <si>
    <t>Tanjay NHS (Opao)</t>
  </si>
  <si>
    <t>CITY OF TANJAY</t>
  </si>
  <si>
    <t>Azagra High School</t>
  </si>
  <si>
    <t>Lourdes L. del Prado MNHS (Pal-ew)</t>
  </si>
  <si>
    <t>Lourdes L. del Prado MNHS (Sto. Niño)</t>
  </si>
  <si>
    <t>Pamplona NHS</t>
  </si>
  <si>
    <t>Sta. Agueda National High School</t>
  </si>
  <si>
    <t>Isidoro Salma MSHS (Balayong )</t>
  </si>
  <si>
    <t>Sta. Agueda NHS - Calicanan HS Ext.</t>
  </si>
  <si>
    <t>Inawasan PCHS</t>
  </si>
  <si>
    <t>Toledo City</t>
  </si>
  <si>
    <t>Magdugo National High School</t>
  </si>
  <si>
    <t>TOLEDO CITY</t>
  </si>
  <si>
    <t>Don Andres Soriano NHS</t>
  </si>
  <si>
    <t>General Climaco NHS</t>
  </si>
  <si>
    <t>AWIHAO  NATIONAL HIGH SCHOOL</t>
  </si>
  <si>
    <t>Matab-ang NHS</t>
  </si>
  <si>
    <t>Toledo National Vocational School</t>
  </si>
  <si>
    <t>LURAY II NATIONAL HIGH SCHOOL (DAY &amp; NIGHT))</t>
  </si>
  <si>
    <t>Region VIII</t>
  </si>
  <si>
    <t>Baybay City</t>
  </si>
  <si>
    <t>Baybay I CS (Baybay North CS)</t>
  </si>
  <si>
    <t>CITY OF BAYBAY</t>
  </si>
  <si>
    <t>Maitum Elementary School</t>
  </si>
  <si>
    <t>Gabas Integrated School</t>
  </si>
  <si>
    <t>Pres. Carlos P. Garcia Elementary School</t>
  </si>
  <si>
    <t>Caridad National High School</t>
  </si>
  <si>
    <t>Plaridel National High School</t>
  </si>
  <si>
    <t>Pomponan National High School</t>
  </si>
  <si>
    <t>Baybay City National Night High School</t>
  </si>
  <si>
    <t>Banahao National High School</t>
  </si>
  <si>
    <t>Biliran</t>
  </si>
  <si>
    <t>Jamorawon ES</t>
  </si>
  <si>
    <t>ALMERIA</t>
  </si>
  <si>
    <t>Lo-ok ES</t>
  </si>
  <si>
    <t>TABUNAN ES</t>
  </si>
  <si>
    <t>Tamarindo ES</t>
  </si>
  <si>
    <t>Almeria NHS</t>
  </si>
  <si>
    <t>Tabunan National High School</t>
  </si>
  <si>
    <t>Western Biliran High School for the Arts and Culture</t>
  </si>
  <si>
    <t>Core Shelter ES</t>
  </si>
  <si>
    <t>BILIRAN</t>
  </si>
  <si>
    <t>Biliran National Agricultural High School</t>
  </si>
  <si>
    <t>ICT High School of Eastern Biliran</t>
  </si>
  <si>
    <t>CAIBIRAN</t>
  </si>
  <si>
    <t>Bool NHS</t>
  </si>
  <si>
    <t>CULABA</t>
  </si>
  <si>
    <t>Baganito ES</t>
  </si>
  <si>
    <t>KAWAYAN</t>
  </si>
  <si>
    <t>Kawayan National High School</t>
  </si>
  <si>
    <t>Tucdao National High School</t>
  </si>
  <si>
    <t>Naval Night High School</t>
  </si>
  <si>
    <t>NAVAL (Capital)</t>
  </si>
  <si>
    <t>Borongan City</t>
  </si>
  <si>
    <t>San Gabriel ES</t>
  </si>
  <si>
    <t>CITY OF BORONGAN (Capital)</t>
  </si>
  <si>
    <t>Amantacop ES</t>
  </si>
  <si>
    <t>Bagong Barrio ES</t>
  </si>
  <si>
    <t>Baras ES</t>
  </si>
  <si>
    <t>Pinanag-an ES</t>
  </si>
  <si>
    <t>Calico-an ES</t>
  </si>
  <si>
    <t>San Jose ES</t>
  </si>
  <si>
    <t>Maypangdan ES</t>
  </si>
  <si>
    <t>Punta Maria ES</t>
  </si>
  <si>
    <t>San Andres Lower PS</t>
  </si>
  <si>
    <t>Sta. Fe ES</t>
  </si>
  <si>
    <t>Calbayog City</t>
  </si>
  <si>
    <t>Pilar National Agricultural High School</t>
  </si>
  <si>
    <t>CALBAYOG CITY</t>
  </si>
  <si>
    <t>R. Lentejas Mem. School Of Fisheries</t>
  </si>
  <si>
    <t>San Joaquin National HIgh School</t>
  </si>
  <si>
    <t>Malaga NHS - Pena I Annex School</t>
  </si>
  <si>
    <t>San Policarpo National High School</t>
  </si>
  <si>
    <t>Tarabucan National High School</t>
  </si>
  <si>
    <t>Calbayog City National High School</t>
  </si>
  <si>
    <t>Migara National High School</t>
  </si>
  <si>
    <t>Calbayog City National High School - Carayman Campus</t>
  </si>
  <si>
    <t>Calbayog Arts and Design School of Eastern Visayas</t>
  </si>
  <si>
    <t>Catbalogan City</t>
  </si>
  <si>
    <t>Catbalogan I Central Elementary School</t>
  </si>
  <si>
    <t>CITY OF CATBALOGAN (Capital)</t>
  </si>
  <si>
    <t>Guinsorongan Elementary School</t>
  </si>
  <si>
    <t>Ibol Elementary School</t>
  </si>
  <si>
    <t>Madalunot Elementary School</t>
  </si>
  <si>
    <t>Catbalogan V CES (Mercedes ES)</t>
  </si>
  <si>
    <t>Pangdan Elementary School</t>
  </si>
  <si>
    <t>Bliss Community School</t>
  </si>
  <si>
    <t>Catbalogan III Central Elementary School</t>
  </si>
  <si>
    <t>Catbalogan IV Central Elementary School</t>
  </si>
  <si>
    <t>Jose P. Casiño Sr. Memorial ES</t>
  </si>
  <si>
    <t>Samar National School</t>
  </si>
  <si>
    <t>Guinsorongan NHS</t>
  </si>
  <si>
    <t>Salug Elementary School</t>
  </si>
  <si>
    <t>San Andres Elementary School</t>
  </si>
  <si>
    <t>Bunu-Anan Elementary School</t>
  </si>
  <si>
    <t>Darahuway Dako Elementary School</t>
  </si>
  <si>
    <t>Darahuway Guti ES</t>
  </si>
  <si>
    <t>Lagundi ES</t>
  </si>
  <si>
    <t>Buri Elementary School</t>
  </si>
  <si>
    <t>Iguid Elementary School</t>
  </si>
  <si>
    <t>New Mahayag Elementary School</t>
  </si>
  <si>
    <t>Old Mahayag Elementary School</t>
  </si>
  <si>
    <t>Pupua Elementary School</t>
  </si>
  <si>
    <t>San Vicente Elementary School</t>
  </si>
  <si>
    <t>Eastern Samar</t>
  </si>
  <si>
    <t>Bato Elementary School</t>
  </si>
  <si>
    <t>ARTECHE</t>
  </si>
  <si>
    <t>Bigo Elementary School</t>
  </si>
  <si>
    <t>Concepcion Elementary School</t>
  </si>
  <si>
    <t>Concepcion National High School</t>
  </si>
  <si>
    <t>Beri Elementary School</t>
  </si>
  <si>
    <t>Gap-ang Elementary School</t>
  </si>
  <si>
    <t>DOLORES</t>
  </si>
  <si>
    <t>Gen. MacArthur National Agricultural School</t>
  </si>
  <si>
    <t>GENERAL MACARTHUR</t>
  </si>
  <si>
    <t>Tubabao National High School</t>
  </si>
  <si>
    <t>GUIUAN</t>
  </si>
  <si>
    <t>Minaanod Elementary School</t>
  </si>
  <si>
    <t>LLORENTE</t>
  </si>
  <si>
    <t>Piliw Elementary School</t>
  </si>
  <si>
    <t>San Miguel Elementary School</t>
  </si>
  <si>
    <t>Bacayawan Elementary School</t>
  </si>
  <si>
    <t>Banika Elementary School</t>
  </si>
  <si>
    <t>Canliwag Elementary School</t>
  </si>
  <si>
    <t>Llorente Central Elementary School</t>
  </si>
  <si>
    <t>Tabok Elementary School</t>
  </si>
  <si>
    <t>Llorente National High School</t>
  </si>
  <si>
    <t>Japay Elementary School</t>
  </si>
  <si>
    <t>ORAS</t>
  </si>
  <si>
    <t>Buntay Elementary School</t>
  </si>
  <si>
    <t>Iwayan Elementary School</t>
  </si>
  <si>
    <t>Bantayan Elementary School</t>
  </si>
  <si>
    <t>Malingon Elementary School</t>
  </si>
  <si>
    <t>Pangudtan Elementary School</t>
  </si>
  <si>
    <t>Saurong Elementary School</t>
  </si>
  <si>
    <t>Alog Elementary School</t>
  </si>
  <si>
    <t>SALCEDO</t>
  </si>
  <si>
    <t>Burak Elementary School</t>
  </si>
  <si>
    <t>Bugay Elementary School</t>
  </si>
  <si>
    <t>Matarinao Elementary School</t>
  </si>
  <si>
    <t>Salcedo Vocational High School</t>
  </si>
  <si>
    <t>San Pablo Elementary School</t>
  </si>
  <si>
    <t>TAFT</t>
  </si>
  <si>
    <t>Taft National High School</t>
  </si>
  <si>
    <t>Leyte</t>
  </si>
  <si>
    <t>Gov. E. Jaro ES</t>
  </si>
  <si>
    <t>BABATNGON</t>
  </si>
  <si>
    <t>Malibago Elementary School</t>
  </si>
  <si>
    <t>Pagsulhugon Elementary School</t>
  </si>
  <si>
    <t>San Agustin Elementary School</t>
  </si>
  <si>
    <t>Taguite Elementary School</t>
  </si>
  <si>
    <t>Uban Elementary School</t>
  </si>
  <si>
    <t>Babatngon Central School</t>
  </si>
  <si>
    <t>Pagsulhugon National High School</t>
  </si>
  <si>
    <t>STA. MESA NATIONAL HIGH SCHOOL</t>
  </si>
  <si>
    <t>DAGAMI</t>
  </si>
  <si>
    <t>Julita Central School</t>
  </si>
  <si>
    <t>JULITA</t>
  </si>
  <si>
    <t>Mag-aso Elementary School</t>
  </si>
  <si>
    <t>LA PAZ</t>
  </si>
  <si>
    <t>Sta. Ana Elementary School</t>
  </si>
  <si>
    <t>La Paz Central School</t>
  </si>
  <si>
    <t>MAYORGA</t>
  </si>
  <si>
    <t>Liberty Elementary School</t>
  </si>
  <si>
    <t>Mayorga Central School</t>
  </si>
  <si>
    <t>Seguinon National High School</t>
  </si>
  <si>
    <t>ALBUERA</t>
  </si>
  <si>
    <t>Maasin City</t>
  </si>
  <si>
    <t>Maasin Central School</t>
  </si>
  <si>
    <t>CITY OF MAASIN (Capital)</t>
  </si>
  <si>
    <t>Libhu National High School</t>
  </si>
  <si>
    <t>Manhilo National High School</t>
  </si>
  <si>
    <t>Northern Samar</t>
  </si>
  <si>
    <t>Polangi National HIgh School</t>
  </si>
  <si>
    <t>CATARMAN (Capital)</t>
  </si>
  <si>
    <t>Rosario National High School</t>
  </si>
  <si>
    <t>Catubig Valley NHS</t>
  </si>
  <si>
    <t>CATUBIG</t>
  </si>
  <si>
    <t>Rawis National High School</t>
  </si>
  <si>
    <t>LAOANG</t>
  </si>
  <si>
    <t>Don Juan F. Avalon National High School</t>
  </si>
  <si>
    <t>SAN ROQUE</t>
  </si>
  <si>
    <t>Ormoc City</t>
  </si>
  <si>
    <t>Licuma Elementary School</t>
  </si>
  <si>
    <t>San Antonio Elementary School</t>
  </si>
  <si>
    <t>ORMOC CITY</t>
  </si>
  <si>
    <t>Curva Elementary School</t>
  </si>
  <si>
    <t>Margen Elementary School</t>
  </si>
  <si>
    <t>Salvacion Elementary School</t>
  </si>
  <si>
    <t>Sto. Nino Elementary School</t>
  </si>
  <si>
    <t>Libertad Elementary School</t>
  </si>
  <si>
    <t>Liloan Central School</t>
  </si>
  <si>
    <t>Mas-in Elementary School</t>
  </si>
  <si>
    <t>San Isidro Elementary School</t>
  </si>
  <si>
    <t>Ormoc City Sports Senior High School</t>
  </si>
  <si>
    <t>Samar (Western Samar)</t>
  </si>
  <si>
    <t>Nacube Elementary School</t>
  </si>
  <si>
    <t>GANDARA</t>
  </si>
  <si>
    <t>Sto. Niño IS</t>
  </si>
  <si>
    <t>San Jorge NHS</t>
  </si>
  <si>
    <t>SAN JORGE</t>
  </si>
  <si>
    <t>Sta. Margarita NHS</t>
  </si>
  <si>
    <t>SANTA MARGARITA</t>
  </si>
  <si>
    <t>Tarangnan NHS</t>
  </si>
  <si>
    <t>TARANGNAN</t>
  </si>
  <si>
    <t>OESTE NHS</t>
  </si>
  <si>
    <t>Valeriano C. Yancha MAS</t>
  </si>
  <si>
    <t>BASEY</t>
  </si>
  <si>
    <t>Hinabangan NHS</t>
  </si>
  <si>
    <t>HINABANGAN</t>
  </si>
  <si>
    <t>Osmeña NHS</t>
  </si>
  <si>
    <t>MARABUT</t>
  </si>
  <si>
    <t>Quintin Quijano SAS</t>
  </si>
  <si>
    <t>PINABACDAO</t>
  </si>
  <si>
    <t>San Sebastian NHS</t>
  </si>
  <si>
    <t>SAN SEBASTIAN</t>
  </si>
  <si>
    <t>Tominamos IS</t>
  </si>
  <si>
    <t>SANTA RITA</t>
  </si>
  <si>
    <t>Villareal NHS</t>
  </si>
  <si>
    <t>VILLAREAL</t>
  </si>
  <si>
    <t>Zumarraga NHS</t>
  </si>
  <si>
    <t>ZUMARRAGA</t>
  </si>
  <si>
    <t>Southern Leyte</t>
  </si>
  <si>
    <t>Bontoc National High School</t>
  </si>
  <si>
    <t>BONTOC</t>
  </si>
  <si>
    <t>Lungsodaan National High School</t>
  </si>
  <si>
    <t>HINUNDAYAN</t>
  </si>
  <si>
    <t>Rito Monte de Ramos Sr. MHS (Nahaong NHS)</t>
  </si>
  <si>
    <t>LIBAGON</t>
  </si>
  <si>
    <t>Liloan National Technical Vocational High School</t>
  </si>
  <si>
    <t>Pintuyan National Vocational High School</t>
  </si>
  <si>
    <t>PINTUYAN</t>
  </si>
  <si>
    <t>San Juan NHS</t>
  </si>
  <si>
    <t>SAN JUAN (CABALIAN)</t>
  </si>
  <si>
    <t>Hingatungan NHS</t>
  </si>
  <si>
    <t>SILAGO</t>
  </si>
  <si>
    <t>Silago NVHS</t>
  </si>
  <si>
    <t>Tacloban City</t>
  </si>
  <si>
    <t>Remedios T. Romualdez ES (Rizal Central Annex ES)</t>
  </si>
  <si>
    <t>TACLOBAN CITY (Capital)</t>
  </si>
  <si>
    <t>Sagkahan ES</t>
  </si>
  <si>
    <t>V &amp; G Mem. ES</t>
  </si>
  <si>
    <t>Kapangian Central School</t>
  </si>
  <si>
    <t>Sto. Nino SPED Center</t>
  </si>
  <si>
    <t>San Fernando Central School</t>
  </si>
  <si>
    <t>City CS</t>
  </si>
  <si>
    <t>Tacloban City Stand Alone 1 Senior High School</t>
  </si>
  <si>
    <t>Marasbaras NHS</t>
  </si>
  <si>
    <t>Sagkahan National High School</t>
  </si>
  <si>
    <t>Tacloban National Agricultural School</t>
  </si>
  <si>
    <t>Tacloban City National High School</t>
  </si>
  <si>
    <t>Northern Tacloban City National High School</t>
  </si>
  <si>
    <t>Region X</t>
  </si>
  <si>
    <t>Bukidnon</t>
  </si>
  <si>
    <t>Baungon National High School</t>
  </si>
  <si>
    <t>BAUNGON</t>
  </si>
  <si>
    <t>Halapitan National High School</t>
  </si>
  <si>
    <t>SAN FERNANDO</t>
  </si>
  <si>
    <t>Dangcagan NHS</t>
  </si>
  <si>
    <t>DANGCAGAN</t>
  </si>
  <si>
    <t>Dangcagan National High School - Miaray Annex</t>
  </si>
  <si>
    <t>New Nongnongan NHS - San Nicolas Annex</t>
  </si>
  <si>
    <t>DON CARLOS</t>
  </si>
  <si>
    <t>Kiburiao National High School</t>
  </si>
  <si>
    <t>QUEZON</t>
  </si>
  <si>
    <t>Cagayan de Oro City</t>
  </si>
  <si>
    <t>Baikingon Elementary School</t>
  </si>
  <si>
    <t>CAGAYAN DE ORO CITY (Capital)</t>
  </si>
  <si>
    <t>Upper Carmen Elementary School</t>
  </si>
  <si>
    <t>Taglimao Elementary School</t>
  </si>
  <si>
    <t>Pedro "Oloy" N. Roa, Sr. Elementary School</t>
  </si>
  <si>
    <t>Iponan Elementary School</t>
  </si>
  <si>
    <t>Canitoan National High School</t>
  </si>
  <si>
    <t>Iponan National High School</t>
  </si>
  <si>
    <t>Lumbia National High School</t>
  </si>
  <si>
    <t>Tignapoloan NHS</t>
  </si>
  <si>
    <t>Taglimao NHS-Tumpagon Annex</t>
  </si>
  <si>
    <t>Bonbon National High School</t>
  </si>
  <si>
    <t>North City Central School</t>
  </si>
  <si>
    <t>St. John Elementary School</t>
  </si>
  <si>
    <t>Indahag Elementary School</t>
  </si>
  <si>
    <t>Gusa NHS - FS Catanico Annex</t>
  </si>
  <si>
    <t>Linangohan Elementary School</t>
  </si>
  <si>
    <t>Puerto Elementary School</t>
  </si>
  <si>
    <t>FS Catanico Elementary School</t>
  </si>
  <si>
    <t>Tablon National High School</t>
  </si>
  <si>
    <t>CAGAYAN DE ORO NATIONAL HIGH SCHOOL</t>
  </si>
  <si>
    <t>Gusa Regional Science High School-X</t>
  </si>
  <si>
    <t>Macabalan National High School</t>
  </si>
  <si>
    <t>Puerto National High School</t>
  </si>
  <si>
    <t>Camaman-an National High School</t>
  </si>
  <si>
    <t>El Salvador City</t>
  </si>
  <si>
    <t>Amoros ES</t>
  </si>
  <si>
    <t>CITY OF EL SALVADOR</t>
  </si>
  <si>
    <t>Bolisong ES</t>
  </si>
  <si>
    <t>San Francisco de Asis ES</t>
  </si>
  <si>
    <t>Cogon ES</t>
  </si>
  <si>
    <t>El Salvador City CS</t>
  </si>
  <si>
    <t>Himaya ES</t>
  </si>
  <si>
    <t>Hinigdaan ES</t>
  </si>
  <si>
    <t>Kalabaylabay ES</t>
  </si>
  <si>
    <t>Kibonbon ES</t>
  </si>
  <si>
    <t>Molugan Central School</t>
  </si>
  <si>
    <t>Pedro Sa. Baculio ES (Bolobolo)</t>
  </si>
  <si>
    <t>Sambulawan Elementary School</t>
  </si>
  <si>
    <t>Sinaloc Elementary School</t>
  </si>
  <si>
    <t>Taytay ES</t>
  </si>
  <si>
    <t>Ulaliman ES</t>
  </si>
  <si>
    <t>Gingoog City</t>
  </si>
  <si>
    <t>Gingoog City CNHS - PUNDASAN NHS Annex</t>
  </si>
  <si>
    <t>GINGOOG CITY</t>
  </si>
  <si>
    <t>Gingoog City CNHS - Anakan NHS Annex</t>
  </si>
  <si>
    <t>San Luis National High School</t>
  </si>
  <si>
    <t>Iligan City</t>
  </si>
  <si>
    <t>Tubaran NHS - Digkilaan HS Annex</t>
  </si>
  <si>
    <t>ILIGAN CITY</t>
  </si>
  <si>
    <t>Lanao del Norte</t>
  </si>
  <si>
    <t>Baloi National High School</t>
  </si>
  <si>
    <t>BALOI</t>
  </si>
  <si>
    <t>Pantar NHS</t>
  </si>
  <si>
    <t>PANTAR</t>
  </si>
  <si>
    <t>Malaybalay City</t>
  </si>
  <si>
    <t>Agalayan ES</t>
  </si>
  <si>
    <t>CITY MALAYBALAY (Capital)</t>
  </si>
  <si>
    <t>Bangcud CES</t>
  </si>
  <si>
    <t>Malaybalay City National Science HS</t>
  </si>
  <si>
    <t>Banglay NHS</t>
  </si>
  <si>
    <t>Misamis Occidental</t>
  </si>
  <si>
    <t>LOOC NATIONAL HIGH SCHOOL</t>
  </si>
  <si>
    <t>PLARIDEL</t>
  </si>
  <si>
    <t>Bonifacio NHS</t>
  </si>
  <si>
    <t>BONIFACIO</t>
  </si>
  <si>
    <t>Misamis Oriental</t>
  </si>
  <si>
    <t>Baliwagan NHS</t>
  </si>
  <si>
    <t>BALINGASAG</t>
  </si>
  <si>
    <t>Consuelo NHS</t>
  </si>
  <si>
    <t>MAGSAYSAY (LINUGOS)</t>
  </si>
  <si>
    <t>2019 C/O SIR RAYMUND</t>
  </si>
  <si>
    <t>Alubijid NCHS</t>
  </si>
  <si>
    <t>ALUBIJID</t>
  </si>
  <si>
    <t>Initao NCHS</t>
  </si>
  <si>
    <t>INITAO</t>
  </si>
  <si>
    <t>Laguindingan NHS</t>
  </si>
  <si>
    <t>LAGUINDINGAN</t>
  </si>
  <si>
    <t>Opol NSTS</t>
  </si>
  <si>
    <t>OPOL</t>
  </si>
  <si>
    <t>Oroquieta City</t>
  </si>
  <si>
    <t>Mobod IS</t>
  </si>
  <si>
    <t>OROQUIETA CITY (Capital)</t>
  </si>
  <si>
    <t>Misamis Occidental Science &amp; Tech. HS</t>
  </si>
  <si>
    <t>Ozamis City</t>
  </si>
  <si>
    <t>OZAMIS CITY</t>
  </si>
  <si>
    <t>Ozamiz City School of Arts and Trades</t>
  </si>
  <si>
    <t>Tabid National High School</t>
  </si>
  <si>
    <t>Ozamiz City National High School</t>
  </si>
  <si>
    <t>Valencia City</t>
  </si>
  <si>
    <t>Lilingayon National High School</t>
  </si>
  <si>
    <t>CITY OF VALENCIA</t>
  </si>
  <si>
    <t>Region XI</t>
  </si>
  <si>
    <t>Compostela Valley</t>
  </si>
  <si>
    <t>Mangayon NHS</t>
  </si>
  <si>
    <t>Compostela NHS</t>
  </si>
  <si>
    <t>Consuelo M. Valderrama NHS</t>
  </si>
  <si>
    <t>Mapawa NHS</t>
  </si>
  <si>
    <t>MARAGUSAN (SAN MARIANO)</t>
  </si>
  <si>
    <t>New Albay NHS</t>
  </si>
  <si>
    <t>Union NHS-Mt. Diwata HS Annex</t>
  </si>
  <si>
    <t>MONKAYO</t>
  </si>
  <si>
    <t>Ulip NHS</t>
  </si>
  <si>
    <t>Union NHS</t>
  </si>
  <si>
    <t>Babag NHS</t>
  </si>
  <si>
    <t>Monkayo NHS</t>
  </si>
  <si>
    <t>Tubo-Tubo NHS</t>
  </si>
  <si>
    <t>Montevista NHS - Annex (DNAS Campus)</t>
  </si>
  <si>
    <t>MONTEVISTA</t>
  </si>
  <si>
    <t>Mayaon NHS</t>
  </si>
  <si>
    <t>Bantacan NHS</t>
  </si>
  <si>
    <t>NEW BATAAN</t>
  </si>
  <si>
    <t>Kidawa NHS</t>
  </si>
  <si>
    <t>LAAK (SAN VICENTE)</t>
  </si>
  <si>
    <t>Melale NHS</t>
  </si>
  <si>
    <t>Kapatagan NHS</t>
  </si>
  <si>
    <t>Laak NHS</t>
  </si>
  <si>
    <t>Anibongan NHS</t>
  </si>
  <si>
    <t>MACO</t>
  </si>
  <si>
    <t>Tuboran NHS</t>
  </si>
  <si>
    <t>MAWAB</t>
  </si>
  <si>
    <t>Andili NHS</t>
  </si>
  <si>
    <t>Nuevo Iloco NHS</t>
  </si>
  <si>
    <t>Kao NHS</t>
  </si>
  <si>
    <t>NABUNTURAN (Capital)</t>
  </si>
  <si>
    <t>Tagugpo NHS</t>
  </si>
  <si>
    <t>PANTUKAN</t>
  </si>
  <si>
    <t>Davao del Norte</t>
  </si>
  <si>
    <t>Sagayen NHS</t>
  </si>
  <si>
    <t>ASUNCION (SAUG)</t>
  </si>
  <si>
    <t>Datu Balong NHS</t>
  </si>
  <si>
    <t>KAPALONG</t>
  </si>
  <si>
    <t>Sua-on National High School</t>
  </si>
  <si>
    <t>Doña Carmen Soriano National High School</t>
  </si>
  <si>
    <t>Mesaoy NHS</t>
  </si>
  <si>
    <t>NEW CORELLA</t>
  </si>
  <si>
    <t>Sawata NHS</t>
  </si>
  <si>
    <t>TALAINGOD</t>
  </si>
  <si>
    <t>Davao Del Sur</t>
  </si>
  <si>
    <t>Bansalan Central Elem. School</t>
  </si>
  <si>
    <t>BANSALAN</t>
  </si>
  <si>
    <t>Pedro A. Arches NHS</t>
  </si>
  <si>
    <t>Villa Doneza CES</t>
  </si>
  <si>
    <t>Guihing Central Elementary School</t>
  </si>
  <si>
    <t>Hagonoy Central Elementary School</t>
  </si>
  <si>
    <t>Kiblawan CES</t>
  </si>
  <si>
    <t>KIBLAWAN</t>
  </si>
  <si>
    <t>Tacul Agricultural High School</t>
  </si>
  <si>
    <t>MAGSAYSAY</t>
  </si>
  <si>
    <t>Barayong CES</t>
  </si>
  <si>
    <t>Magsaysay CES</t>
  </si>
  <si>
    <t>Malalag CES</t>
  </si>
  <si>
    <t>MALALAG</t>
  </si>
  <si>
    <t>Davao del Sur</t>
  </si>
  <si>
    <t>Matanao CES</t>
  </si>
  <si>
    <t>MATANAO</t>
  </si>
  <si>
    <t>Sinawilan NHS</t>
  </si>
  <si>
    <t>Manga CES</t>
  </si>
  <si>
    <t>Padada CES</t>
  </si>
  <si>
    <t>PADADA</t>
  </si>
  <si>
    <t>Sulop CES</t>
  </si>
  <si>
    <t>SULOP</t>
  </si>
  <si>
    <t>Davao Occidental</t>
  </si>
  <si>
    <t>Ticulon NHS</t>
  </si>
  <si>
    <t>MALITA</t>
  </si>
  <si>
    <t>Benjamin Velasco Bautista Sr. National High School</t>
  </si>
  <si>
    <t>FISHING VILLAGE COMPREHENSIVE NHS</t>
  </si>
  <si>
    <t>Sta. Maria NHS</t>
  </si>
  <si>
    <t>Davao Oriental</t>
  </si>
  <si>
    <t>Crispin E. Rojas National High School</t>
  </si>
  <si>
    <t>BAGANGA</t>
  </si>
  <si>
    <t>Caraga National High School</t>
  </si>
  <si>
    <t>Evaristo Moralizon National  Vocational  High School</t>
  </si>
  <si>
    <t>MANAY</t>
  </si>
  <si>
    <t>Tarragona National High School</t>
  </si>
  <si>
    <t>TARRAGONA</t>
  </si>
  <si>
    <t>Digos City</t>
  </si>
  <si>
    <t>Remedios N. Saplala ES (Matti ES)</t>
  </si>
  <si>
    <t>CITY OF DIGOS (Capital)</t>
  </si>
  <si>
    <t>Pedro Basalan ES</t>
  </si>
  <si>
    <t>Aplaya ES</t>
  </si>
  <si>
    <t>Binaton ES</t>
  </si>
  <si>
    <t>San Miguel ES</t>
  </si>
  <si>
    <t>Island Garden City of Samal</t>
  </si>
  <si>
    <t>Balet National High School</t>
  </si>
  <si>
    <t>ISLAND GARDEN CITY OF SAMAL</t>
  </si>
  <si>
    <t>Diosdado Alorro Sr. National High School</t>
  </si>
  <si>
    <t>Mati City</t>
  </si>
  <si>
    <t>Manuel B.Guiñez  Sr. NHS</t>
  </si>
  <si>
    <t>BANAYBANAY</t>
  </si>
  <si>
    <t>Mati National Comprehensive High School</t>
  </si>
  <si>
    <t>CITY OF MATI (Capital)</t>
  </si>
  <si>
    <t>Panabo City</t>
  </si>
  <si>
    <t>A. O. Floirendo National High School</t>
  </si>
  <si>
    <t>CITY OF PANABO</t>
  </si>
  <si>
    <t>Quezon High School - Panabo NHS Annex</t>
  </si>
  <si>
    <t>Tagum City</t>
  </si>
  <si>
    <t>Busaon Integrated School</t>
  </si>
  <si>
    <t>CITY OF TAGUM (Capital)</t>
  </si>
  <si>
    <t>Laureta National High School</t>
  </si>
  <si>
    <t>La Filipina NHS</t>
  </si>
  <si>
    <t>Liboganon Integrated School</t>
  </si>
  <si>
    <t>Region XII</t>
  </si>
  <si>
    <t>Cotabato City</t>
  </si>
  <si>
    <t>J. Marquez NHS</t>
  </si>
  <si>
    <t>COTABATO CITY</t>
  </si>
  <si>
    <t>Cotabato City NHS - Main</t>
  </si>
  <si>
    <t>Pilot Provincial Science and Technology High School</t>
  </si>
  <si>
    <t>CANIZARES NATIONAL HIGH SCHOOL- School of Arts and Trades</t>
  </si>
  <si>
    <t>General Santos City</t>
  </si>
  <si>
    <t>Balunto Elementary School</t>
  </si>
  <si>
    <t>GENERAL SANTOS CITY (DADIANGAS)</t>
  </si>
  <si>
    <t>Baluan National High School</t>
  </si>
  <si>
    <t>Datu B. Balunto National High School</t>
  </si>
  <si>
    <t>New Society National High School</t>
  </si>
  <si>
    <t>Ligaya High School</t>
  </si>
  <si>
    <t>Pao-Pao High School</t>
  </si>
  <si>
    <t>Samboang-Ngilay High School</t>
  </si>
  <si>
    <t>Kidapawan City</t>
  </si>
  <si>
    <t>Amas National High School</t>
  </si>
  <si>
    <t>CITY OF KIDAPAWAN (Capital)</t>
  </si>
  <si>
    <t>Ginatilan National High School</t>
  </si>
  <si>
    <t>Juan L. Gantuangco School of Arts and Trades</t>
  </si>
  <si>
    <t>Kalaisan National High School</t>
  </si>
  <si>
    <t>North Cotabato</t>
  </si>
  <si>
    <t>Mariano Untal HS</t>
  </si>
  <si>
    <t>M'LANG</t>
  </si>
  <si>
    <t>South Cotabato</t>
  </si>
  <si>
    <t>Tupi NHS</t>
  </si>
  <si>
    <t>TUPI</t>
  </si>
  <si>
    <t>Sto. Niño NSAT</t>
  </si>
  <si>
    <t>SANTO NIÑO</t>
  </si>
  <si>
    <t>SURALLAH</t>
  </si>
  <si>
    <t>Sultan Kudarat</t>
  </si>
  <si>
    <t>Bambad National High School</t>
  </si>
  <si>
    <t>ISULAN (Capital)</t>
  </si>
  <si>
    <t>Kapingkong National High School</t>
  </si>
  <si>
    <t>LAMBAYONG (MARIANO MARCOS)</t>
  </si>
  <si>
    <t xml:space="preserve">ELECTRIFICATION OF UN-ENERGIZED SCHOOLS AND MODERNIZATION OF ELECTRICAL SYSTEMS OF ON-GRID SCHOOLS </t>
  </si>
  <si>
    <t># of cl Needs Major Repair</t>
  </si>
  <si>
    <t>STATUS</t>
  </si>
  <si>
    <t>Previous Percentage of Completion</t>
  </si>
  <si>
    <t>Present Percentage of Completion</t>
  </si>
  <si>
    <t xml:space="preserve"> Target Completion Date </t>
  </si>
  <si>
    <t xml:space="preserve">Actual Completion Date </t>
  </si>
  <si>
    <t>Project ID</t>
  </si>
  <si>
    <t>Contract ID</t>
  </si>
  <si>
    <t>Issuance of Invitation to Bid</t>
  </si>
  <si>
    <t>Pre-Submission Conference</t>
  </si>
  <si>
    <t>Bid Opening</t>
  </si>
  <si>
    <t>Issuance of Resolution to Award</t>
  </si>
  <si>
    <t>Issuance of Notice to Proceed</t>
  </si>
  <si>
    <t>Name of Contractor</t>
  </si>
  <si>
    <t>Contract Amount</t>
  </si>
  <si>
    <t>WITH TRANSFOPMER (Y/N)</t>
  </si>
  <si>
    <t xml:space="preserve">HAULING </t>
  </si>
  <si>
    <t>BLDG. TYPE</t>
  </si>
  <si>
    <t>No. of Sites Reverted (1)</t>
  </si>
  <si>
    <t>No. of Sites Not yet started (1)</t>
  </si>
  <si>
    <t>No. of Sites Under Procurement (1)</t>
  </si>
  <si>
    <t>No. of Sites On Going(1)</t>
  </si>
  <si>
    <t>No. of Sites Completed (1)</t>
  </si>
  <si>
    <t>No. of Sites Reverted</t>
  </si>
  <si>
    <t>No. of Sites Not yet started</t>
  </si>
  <si>
    <t>No. of Sites Under Procurement</t>
  </si>
  <si>
    <t>No. of Sites On Going</t>
  </si>
  <si>
    <t>No. of Sites Completed</t>
  </si>
  <si>
    <t>Row Labels</t>
  </si>
  <si>
    <t>Grand Total</t>
  </si>
  <si>
    <t>Sum of ALLOCATION</t>
  </si>
  <si>
    <t>Sum of No. of Sites Completed</t>
  </si>
  <si>
    <t>Sum of No. of Sites On Going</t>
  </si>
  <si>
    <t>Sum of No. of Sites Under Procurement</t>
  </si>
  <si>
    <t>Sum of No. of Sites Not yet started</t>
  </si>
  <si>
    <t>Sum of No. of Sites Reverted</t>
  </si>
  <si>
    <t>ELECTRIFICATION OF UN-ENERGIZED SCHOOLS AND MODERNIZATION OF ELECTRICAL SYSTEMS OF ON-GRID SCHOOLS</t>
  </si>
  <si>
    <t>Sum of TOTAL NO. OF SITES</t>
  </si>
  <si>
    <t>NEW ALLOCATION</t>
  </si>
  <si>
    <t>Y</t>
  </si>
  <si>
    <t>ONGOING</t>
  </si>
  <si>
    <t>2019-BEFF-E-001</t>
  </si>
  <si>
    <t>H.I.T. Contractors</t>
  </si>
  <si>
    <t>ROMERO CONSTRUCTION</t>
  </si>
  <si>
    <t>YS CONSTRUCTION</t>
  </si>
  <si>
    <t>WIL TAN CONSTRUCTION</t>
  </si>
  <si>
    <t>QUICKSILVER CONSTRUCTION</t>
  </si>
  <si>
    <t>MABB CONSTRUCTION</t>
  </si>
  <si>
    <t>HUSAIN CONSTRUCTION AND SUPPLY CO.</t>
  </si>
  <si>
    <t>UNDER PROCUREMENT</t>
  </si>
  <si>
    <t>GOLDEN HAMMER CONST. AND SUPPLY</t>
  </si>
  <si>
    <t>DBB INDUSTRIAL SERVICES</t>
  </si>
  <si>
    <t>19-005</t>
  </si>
  <si>
    <t>2019-005</t>
  </si>
  <si>
    <t>DBB Industrial Service</t>
  </si>
  <si>
    <t>19-009</t>
  </si>
  <si>
    <t>19-008</t>
  </si>
  <si>
    <t>QCC Construction and Supply</t>
  </si>
  <si>
    <t>cityofnaga 2019-0005</t>
  </si>
  <si>
    <t>-</t>
  </si>
  <si>
    <t>cityofnaga 2018-0002</t>
  </si>
  <si>
    <t>CY2019 BEFF-ESSM-CAL-L3</t>
  </si>
  <si>
    <t>FOR ISSUANCE</t>
  </si>
  <si>
    <t>JULY 25, 2019</t>
  </si>
  <si>
    <t>AUGUST 2, 2019</t>
  </si>
  <si>
    <t>AUGUST 14, 2019</t>
  </si>
  <si>
    <t>UNDER POSTQUAL</t>
  </si>
  <si>
    <t>HD GOLDEN BUILDERS AND SUPPLY INC.</t>
  </si>
  <si>
    <t>CY2019 BEFF-ESSM-CAL-L2</t>
  </si>
  <si>
    <t>J.CUSTORIO CONSTRUCTION</t>
  </si>
  <si>
    <t>CY2019 BEFF-ESSM-CAL-L1</t>
  </si>
  <si>
    <t>CY2019 BEFF-ESSM-CAL-L4</t>
  </si>
  <si>
    <t>BEFF 2019-MES-CAL-L</t>
  </si>
  <si>
    <t>NOVEMBER 21, 2018</t>
  </si>
  <si>
    <t>NOVEMBER 14, 2018</t>
  </si>
  <si>
    <t>DECEMBER 11, 2018</t>
  </si>
  <si>
    <t>NV  &amp; C CONSTRUCTION AND GENERAL SUPPLY</t>
  </si>
  <si>
    <t>BEFF 2019-MES-CAL-L2</t>
  </si>
  <si>
    <t>TOM BUILDERS &amp; SUPPLY</t>
  </si>
  <si>
    <t>BEFF 2019-MES-CAL-L3</t>
  </si>
  <si>
    <t>RNA CONSTRUCTION &amp; SUPPLY</t>
  </si>
  <si>
    <t>BEFF 2019-MES-CAL-L4</t>
  </si>
  <si>
    <t>MAGA CONSTRUCTION  AND SUPPLIES</t>
  </si>
  <si>
    <t>BEFF 2019-MES-CAL-L5</t>
  </si>
  <si>
    <t>BEFF 2019-MES-CAL-L6</t>
  </si>
  <si>
    <t>PEDAB CONSTRUCTION</t>
  </si>
  <si>
    <t>N</t>
  </si>
  <si>
    <t>ELECTRIFICATION OF UN-ENERGIZED SCHOOLS AND MODERNIZATION OF ELECTRICAL SYSTEMS ON-GRID SCHOOLS BATCH 2-LOT 1</t>
  </si>
  <si>
    <t>August 8, 2019</t>
  </si>
  <si>
    <t>August 14, 2019</t>
  </si>
  <si>
    <t>August 27, 2019</t>
  </si>
  <si>
    <t>YFL BUILDERS</t>
  </si>
  <si>
    <t>ELECTRIFICATION OF UN-ENERGIZED SCHOOLS AND MODERNIZATION OF ELECTRICAL SYSTEMS ON-GRID SCHOOLS BATCH 2-LOT 2</t>
  </si>
  <si>
    <t>CY 2019 BEFF ELECTRIFICATION OF UN-ENERGIZED SCHOOLS AND MODERNIZATION OF ELECTRICAL SYSTEMS ON GRID SCHOOL LOT-3</t>
  </si>
  <si>
    <t>October 26, 2018</t>
  </si>
  <si>
    <t>November 7, 2018</t>
  </si>
  <si>
    <t>November 20, 2019</t>
  </si>
  <si>
    <t>August 6, 2019</t>
  </si>
  <si>
    <t>August 13, 2019</t>
  </si>
  <si>
    <t>SMU CONSTRUCTION &amp; SUPPLY</t>
  </si>
  <si>
    <t>ELECTRIFICATION OF UN-ENERGIZED SCHOOLS AND MODERNIZATION OF ELECTRICAL SYSTEMS ON-GRID SCHOOLS BATCH 2-LOT 7</t>
  </si>
  <si>
    <t>ELECTRIFICATION OF UN-ENERGIZED SCHOOLS AND MODERNIZATION OF ELECTRICAL SYSTEMS ON-GRID SCHOOLS BATCH 2-LOT 4</t>
  </si>
  <si>
    <t>ELECTRIFICATION OF UN-ENERGIZED SCHOOLS AND MODERNIZATION OF ELECTRICAL SYSTEMS ON-GRID SCHOOLS BATCH 2-LOT 8</t>
  </si>
  <si>
    <t>CY 2019 BEFF ELECTRIFICATION OF UN-ENERGIZED SCHOOLS AND MODERNIZATION OF ELECTRICAL SYSTEMS ON GRID SCHOOL LOT-7</t>
  </si>
  <si>
    <t>ROSS ENGINEERING &amp; CONSTRUCTION</t>
  </si>
  <si>
    <t>CY 2019 BEFF ELECTRIFICATION OF UN-ENERGIZED SCHOOLS AND MODERNIZATION OF ELECTRICAL SYSTEMS ON GRID SCHOOL LOT-8</t>
  </si>
  <si>
    <t>CY 2019 BEFF ELECTRIFICATION OF UN-ENERGIZED SCHOOLS AND MODERNIZATION OF ELECTRICAL SYSTEMS ON GRID SCHOOL LOT-1</t>
  </si>
  <si>
    <t>ELECTRIFICATION OF UN-ENERGIZED SCHOOLS AND MODERNIZATION OF ELECTRICAL SYSTEMS ON-GRID SCHOOLS BATCH 2-LOT 9</t>
  </si>
  <si>
    <t>ELECTRIFICATION OF UN-ENERGIZED SCHOOLS AND MODERNIZATION OF ELECTRICAL SYSTEMS ON-GRID SCHOOLS BATCH 2-LOT 6</t>
  </si>
  <si>
    <t>CY 2019 BEFF ELECTRIFICATION OF UN-ENERGIZED SCHOOLS AND MODERNIZATION OF ELECTRICAL SYSTEMS ON GRID SCHOOL LOT-2</t>
  </si>
  <si>
    <t>ELECTRIFICATION OF UN-ENERGIZED SCHOOLS AND MODERNIZATION OF ELECTRICAL SYSTEMS ON-GRID SCHOOLS BATCH 2-LOT 5</t>
  </si>
  <si>
    <t>CY 2019 BEFF ELECTRIFICATION OF UN-ENERGIZED SCHOOLS AND MODERNIZATION OF ELECTRICAL SYSTEMS ON GRID SCHOOL LOT-4</t>
  </si>
  <si>
    <t>CY 2019 BEFF ELECTRIFICATION OF UN-ENERGIZED SCHOOLS AND MODERNIZATION OF ELECTRICAL SYSTEMS ON GRID SCHOOL LOT-5</t>
  </si>
  <si>
    <t>CY 2019 BEFF ELECTRIFICATION OF UN-ENERGIZED SCHOOLS AND MODERNIZATION OF ELECTRICAL SYSTEMS ON GRID SCHOOL LOT-6</t>
  </si>
  <si>
    <t>lot 3-cy-2019-E-B2-leyte</t>
  </si>
  <si>
    <t>lot 1-cy-2019-E-B2-leyte</t>
  </si>
  <si>
    <t>lot 2-cy-2019-E-B2-leyte</t>
  </si>
  <si>
    <t>lot 1-cy-2019-E-B1-leyte</t>
  </si>
  <si>
    <t>GOLDENTEC CONTRACTOR CORPORATION</t>
  </si>
  <si>
    <t>lot 2-cy-2019-E-B1-leyte</t>
  </si>
  <si>
    <t>lot 3-cy-2019-E-B1-leyte</t>
  </si>
  <si>
    <t>BLACK NAZARENE BUILDERS AND ENTERPRISES</t>
  </si>
  <si>
    <t>lot 4-cy-2019-E-B1-leyte</t>
  </si>
  <si>
    <t>RFQ1-cy-2019-E-B2-leyte</t>
  </si>
  <si>
    <t>lot 4-cy-2019-E-B2-leyte</t>
  </si>
  <si>
    <t>lot 5-cy-2019-E-B1-leyte</t>
  </si>
  <si>
    <t>RFQ3-cy-2019-E-B2-leyte</t>
  </si>
  <si>
    <t>RFQ4-cy-2019-E-B2-leyte</t>
  </si>
  <si>
    <t>RFQ2-cy-2019-E-B2-leyte</t>
  </si>
  <si>
    <t>lot 6-cy-2019-E-B1-leyte</t>
  </si>
  <si>
    <t>lot 7-cy-2019-E-B1-leyte</t>
  </si>
  <si>
    <t>ELECTRIFICTION-19-7-001</t>
  </si>
  <si>
    <t>08/082020</t>
  </si>
  <si>
    <t>ELECTRIFICTION-19-7-002</t>
  </si>
  <si>
    <t>ELECTRIFICTION-19-7-003</t>
  </si>
  <si>
    <t>BEFF-2019-E-B2-C1</t>
  </si>
  <si>
    <t>July 2, 2019</t>
  </si>
  <si>
    <t>July 11 2019</t>
  </si>
  <si>
    <t>July 23, 2019</t>
  </si>
  <si>
    <t>BEFF-2019-E-B2-C2</t>
  </si>
  <si>
    <t>BEFF-2019-E-B2-C3</t>
  </si>
  <si>
    <t>BEFF-2019-E-B2-C4</t>
  </si>
  <si>
    <t>BEFF-2019-E-B2-C5</t>
  </si>
  <si>
    <t>BEFF-2019-E-B1-C6</t>
  </si>
  <si>
    <t>BEFF-2019-E-B2-C6</t>
  </si>
  <si>
    <t>November 16, 2019</t>
  </si>
  <si>
    <t>BEFF-2019-E-B1-C1</t>
  </si>
  <si>
    <t>October 30, 2018</t>
  </si>
  <si>
    <t>November 19, 2018</t>
  </si>
  <si>
    <t>November 22, 2018</t>
  </si>
  <si>
    <t>August 9, 2019</t>
  </si>
  <si>
    <t>Melgazo Construction &amp; Supply</t>
  </si>
  <si>
    <t>BEFF-2019-E-B1-C2</t>
  </si>
  <si>
    <t>VHITS D.G. BUILDERS &amp; ENTERPRISES</t>
  </si>
  <si>
    <t>BEFF-2019-E-B1-C3</t>
  </si>
  <si>
    <t>melgazo Construction &amp; Supply</t>
  </si>
  <si>
    <t>BEFF-2019-E-B1-C4</t>
  </si>
  <si>
    <t>BEFF-2019-E-B1-C5</t>
  </si>
  <si>
    <t>October 18, 2018</t>
  </si>
  <si>
    <t>MAGA CONSTRUCTION &amp; SUPPLY</t>
  </si>
  <si>
    <t>BENCH CONSTRUCTION &amp; SUPPLY</t>
  </si>
  <si>
    <t>BLACK NAZARENE CONSTRUCTION &amp; SUPPLY</t>
  </si>
  <si>
    <t>NV&amp;C CONSTRUCTION</t>
  </si>
  <si>
    <t>PYUKEI CONSTRUCTION</t>
  </si>
  <si>
    <t>BEFF-CY2019-B2-ELECTRIFICATION-L1</t>
  </si>
  <si>
    <t>BEFF-CY2019-B2-ELECTRIFICATION-L2</t>
  </si>
  <si>
    <t>BEFF-CY2019-B2-ELECTRIFICATION-L3</t>
  </si>
  <si>
    <t>BEFF-CY2019- ELECTRIFICATION-L1</t>
  </si>
  <si>
    <t>Nov. 6, 2018</t>
  </si>
  <si>
    <t>Nov. 14, 2018</t>
  </si>
  <si>
    <t>Nov. 27, 2018</t>
  </si>
  <si>
    <t>Vhits D.G. Builders &amp; Enterprises</t>
  </si>
  <si>
    <t>BEFF-CY2019-B2-ELECTRIFICATION-L4</t>
  </si>
  <si>
    <t>BEFF-CY2019-B2-ELECTRIFICATION-L5</t>
  </si>
  <si>
    <t>BEFF-CY2019-B2-ELECTRIFICATION-L6</t>
  </si>
  <si>
    <t>BEFF-CY2019-B2-ELECTRIFICATION-L7</t>
  </si>
  <si>
    <t>VHITS D. G. BUILDERS &amp; ENTERPRISES</t>
  </si>
  <si>
    <t>NOT YET STARTED</t>
  </si>
  <si>
    <t>SOLAR PANEL</t>
  </si>
  <si>
    <t>Electrification-Cluster 1</t>
  </si>
  <si>
    <t>Electrification-Cluster 2</t>
  </si>
  <si>
    <t>2019E-005</t>
  </si>
  <si>
    <t>2019E-006</t>
  </si>
  <si>
    <t>June 28, 2019</t>
  </si>
  <si>
    <t>July 8, 2019</t>
  </si>
  <si>
    <t>July 22, 2019</t>
  </si>
  <si>
    <t>Aug. 16, 2019</t>
  </si>
  <si>
    <t>Aug. 28, 2019</t>
  </si>
  <si>
    <t>MAG Corporation</t>
  </si>
  <si>
    <t>2019E-003</t>
  </si>
  <si>
    <t>Oct. 26, 2018</t>
  </si>
  <si>
    <t>Nov. 19, 2018</t>
  </si>
  <si>
    <t>Aug. 02, 2019</t>
  </si>
  <si>
    <t>Aug. 09, 2019</t>
  </si>
  <si>
    <t>2019E-004</t>
  </si>
  <si>
    <t>December 14, 2019</t>
  </si>
  <si>
    <t>SCOPE OF WORK                                                                        ( UPGRADING/ ELECTRIFICATION ONGRID/ SOLAR PANEL)</t>
  </si>
  <si>
    <t>y</t>
  </si>
  <si>
    <t xml:space="preserve"> N</t>
  </si>
  <si>
    <t>September 1, 2019</t>
  </si>
  <si>
    <t>DBB Industrial Services</t>
  </si>
  <si>
    <t>ESHS-2019-001</t>
  </si>
  <si>
    <t>Arcler Builder and Construction Supply</t>
  </si>
  <si>
    <t>ESHS-2018-001</t>
  </si>
  <si>
    <t>Maxter Resources Incorporated</t>
  </si>
  <si>
    <t>ESHS-2018-002</t>
  </si>
  <si>
    <t>December 3, 2019</t>
  </si>
  <si>
    <t>Under Procurement</t>
  </si>
  <si>
    <t>2019-018</t>
  </si>
  <si>
    <t>Equator Energy</t>
  </si>
  <si>
    <t>AUGUST 30, 2019</t>
  </si>
  <si>
    <t>SEPTEMBER 11, 2019</t>
  </si>
  <si>
    <t>SEPTEMBER 23, 2019</t>
  </si>
  <si>
    <t>2019-016</t>
  </si>
  <si>
    <t>2019-019</t>
  </si>
  <si>
    <t>2019-017</t>
  </si>
  <si>
    <t>2019-015</t>
  </si>
  <si>
    <t>2019-014</t>
  </si>
  <si>
    <t>July 29, 2019</t>
  </si>
  <si>
    <t>August 29 2019</t>
  </si>
  <si>
    <t>MAG Constuction</t>
  </si>
  <si>
    <t>February 15, 2020</t>
  </si>
  <si>
    <t>R6-D2-2019BEFF-09-E</t>
  </si>
  <si>
    <t>November 13, 2018</t>
  </si>
  <si>
    <t>November 20, 2018</t>
  </si>
  <si>
    <t>December 3, 2018</t>
  </si>
  <si>
    <t>February 8, 2019</t>
  </si>
  <si>
    <t>September 18, 2019</t>
  </si>
  <si>
    <t>Goldentec Contractor Corporation</t>
  </si>
  <si>
    <t>July 26, 2019</t>
  </si>
  <si>
    <t>August 2, 2019</t>
  </si>
  <si>
    <t>August 15, 2019</t>
  </si>
  <si>
    <t>August 29, 2019</t>
  </si>
  <si>
    <t>Benzen Construction</t>
  </si>
  <si>
    <t>December 22,2019</t>
  </si>
  <si>
    <t>1-DS-EM19</t>
  </si>
  <si>
    <t xml:space="preserve">October 23, 2018, 8:00AM </t>
  </si>
  <si>
    <t xml:space="preserve">October 30, 2018, 1:30PM </t>
  </si>
  <si>
    <t>November 12,  2018, 9:30 AM.</t>
  </si>
  <si>
    <t>Maqueserg Construction and General Merchandise</t>
  </si>
  <si>
    <t>2-DS-EM19</t>
  </si>
  <si>
    <t>NLC Construction and Supplies</t>
  </si>
  <si>
    <t>DS EM 2019-01</t>
  </si>
  <si>
    <t>July 22, 2019, Monday, 8:00 A.M.</t>
  </si>
  <si>
    <t>June 26, 2019 Wednesday, 9:30 A.M</t>
  </si>
  <si>
    <t>August 13, 2019, Tuesday, 9:30 A.M.</t>
  </si>
  <si>
    <t>December 24,2019</t>
  </si>
  <si>
    <t>3-DS-EM19</t>
  </si>
  <si>
    <t>DS EM 2019-02</t>
  </si>
  <si>
    <t>DS EM 2019-03</t>
  </si>
  <si>
    <t>DS EM 2019-04</t>
  </si>
  <si>
    <t>DS EM 2019-05</t>
  </si>
  <si>
    <t>DS EM 2019-06</t>
  </si>
  <si>
    <t>DS EM 2019-07</t>
  </si>
  <si>
    <t>ELEC 2019 - RX - OZAMIZ CITY - 001</t>
  </si>
  <si>
    <t>092-INFRA19-08</t>
  </si>
  <si>
    <t>JUNJING CONSTRUCTION &amp; GENERAL MERCHANDISE</t>
  </si>
  <si>
    <t>ELEC 2019 - RX - OZAMIZ CITY - 002</t>
  </si>
  <si>
    <t>092-INFRA19-10</t>
  </si>
  <si>
    <t>ELEC 2019 - RX - OZAMIZ CITY - 004</t>
  </si>
  <si>
    <t>092-INFRA19-09</t>
  </si>
  <si>
    <t>ELEC 2019 - RX - OZAMIZ CITY - 003</t>
  </si>
  <si>
    <t>092-INFRA19-11</t>
  </si>
  <si>
    <t>2019-02-001</t>
  </si>
  <si>
    <t>JULY 11, 2019</t>
  </si>
  <si>
    <t>JULY 17, 2019</t>
  </si>
  <si>
    <t>AUGUST 07, 2019</t>
  </si>
  <si>
    <t>2019-02-002</t>
  </si>
  <si>
    <t>2019-02-003</t>
  </si>
  <si>
    <t>2019-02-004</t>
  </si>
  <si>
    <t>2019-02-005</t>
  </si>
  <si>
    <t>2019-02-006</t>
  </si>
  <si>
    <t>MAQUESERG CONSTRUCTION &amp; GEN. MDSE.</t>
  </si>
  <si>
    <t>JS ENGINEERING AND MARKETING SERVICES</t>
  </si>
  <si>
    <t>BDV CONSTRUCTION &amp; SUPPLIES</t>
  </si>
  <si>
    <t>CY 2019 ELECTRIFICATION PROJECT-Batch 2</t>
  </si>
  <si>
    <t>Electrification-Lot 1</t>
  </si>
  <si>
    <t>Electrification-Lot 2</t>
  </si>
  <si>
    <t>CY 2019 ELECTRIFICATION PROJECT-Batch 1</t>
  </si>
  <si>
    <t>Electrification-Lot 3</t>
  </si>
  <si>
    <t>NOV. 30, 2020</t>
  </si>
  <si>
    <t>ROSS ENGINEERING AND CONSTRUCTION</t>
  </si>
  <si>
    <t>CY 2019_ESUP_R8_CC-L1</t>
  </si>
  <si>
    <t>JFR CONSTRUCTION</t>
  </si>
  <si>
    <t>CY 2019_ESUP_R8_CC-L2</t>
  </si>
  <si>
    <t>MAGA CONSTRUCTION AND SUPPLIES</t>
  </si>
  <si>
    <t>CY 2019_ESUP_R8_CC-L3</t>
  </si>
  <si>
    <t>CY 2019_ESUP_R8_CC-L4</t>
  </si>
  <si>
    <t>CY 2019_ESUP_R8_CC-L5</t>
  </si>
  <si>
    <t>LOBRIÑOS CONSOLIDATED CONSTRUCTION</t>
  </si>
  <si>
    <t>CY 2019_ESUP_R8_CC-L6</t>
  </si>
  <si>
    <t>BEECARTINE CONSTRUCTION &amp; SUPPLY</t>
  </si>
  <si>
    <t>CY 2019_ESUP_R8_CC-L7</t>
  </si>
  <si>
    <t>CY 2019_ESUP_R8_CC-L8</t>
  </si>
  <si>
    <t>CY 2019_ESUP_R8_CC-L9</t>
  </si>
  <si>
    <t>CY 2019_ESUP_R8_CC-L10</t>
  </si>
  <si>
    <t>GPUY CONSTRUCTION AND SUPPLY</t>
  </si>
  <si>
    <t>CY 2019_ESUP_R8_CC-L11</t>
  </si>
  <si>
    <t>CY 2019_ESUP_R8_CC-L12</t>
  </si>
  <si>
    <t>HEROES CONSTRUCTION AND SUPPLY</t>
  </si>
  <si>
    <t>DEC. 17, 2019</t>
  </si>
  <si>
    <t>ELECTRIFICATION OF UN-ENERGIZED SCHOOLS AND MODERNIZATION OF ELECTRICAL SYSTEMS ON-GRID SCHOOLS BATCH 2-LOT 3</t>
  </si>
  <si>
    <t>BEFF2019-B2-ELEC-NS-L1</t>
  </si>
  <si>
    <t>Aug. 8, 2019</t>
  </si>
  <si>
    <t>Aug. 20, 2019</t>
  </si>
  <si>
    <t>Sept. 2, 2019</t>
  </si>
  <si>
    <t>HD GOLDEN BUILDERS</t>
  </si>
  <si>
    <t>BEFF2019-ELEC-NS-L1</t>
  </si>
  <si>
    <t>Dec. 7, 2018</t>
  </si>
  <si>
    <t>Dec. 19, 2018</t>
  </si>
  <si>
    <t>Jan. 9, 2019</t>
  </si>
  <si>
    <t>BEFF2019-ELEC-NS-L2</t>
  </si>
  <si>
    <t>JCAD ENGINEERING &amp; SUPPLY</t>
  </si>
  <si>
    <t>BEFF2019-ELEC-NS-L3</t>
  </si>
  <si>
    <t>BEFF2019-ELEC-NS-L4</t>
  </si>
  <si>
    <t>BEFF2019-B2-ELEC-NS-L2</t>
  </si>
  <si>
    <t>COMPLETED</t>
  </si>
  <si>
    <t>H.A.H REVERIE</t>
  </si>
  <si>
    <t>OCT. 22, 2019</t>
  </si>
  <si>
    <t>PABLO S. LABASBAS</t>
  </si>
  <si>
    <t>TOM BUILDERS</t>
  </si>
  <si>
    <t>VFD CONSTRUCTION</t>
  </si>
  <si>
    <t>GPUY CONSTRUCTION</t>
  </si>
  <si>
    <t>2019-08-019</t>
  </si>
  <si>
    <t>ISULAN ECT CONSTRUCTION &amp; GEN. MDSE INC.</t>
  </si>
  <si>
    <t>2019-08-0120</t>
  </si>
  <si>
    <t>January 10, 2020</t>
  </si>
  <si>
    <t>September 30, 2019</t>
  </si>
  <si>
    <t>October 7, 2019</t>
  </si>
  <si>
    <t>October 21, 2019</t>
  </si>
  <si>
    <t>October 29, 2019</t>
  </si>
  <si>
    <t>November 11, 2019</t>
  </si>
  <si>
    <t>CMSEL Construction and Developer</t>
  </si>
  <si>
    <t>November 1, 2019</t>
  </si>
  <si>
    <t>November 12, 2019</t>
  </si>
  <si>
    <t>November 19, 2019</t>
  </si>
  <si>
    <t>December 10, 2018</t>
  </si>
  <si>
    <t>December 21, 2018</t>
  </si>
  <si>
    <t>ETVR Trading and Construction</t>
  </si>
  <si>
    <t>Hakstow Construction and Development</t>
  </si>
  <si>
    <t>INFRA-2019-002</t>
  </si>
  <si>
    <t>8/5/2019 - 8/26/2019</t>
  </si>
  <si>
    <t>Marakesh Enterprises</t>
  </si>
  <si>
    <t>07/30/2019</t>
  </si>
  <si>
    <t>08/13/19</t>
  </si>
  <si>
    <t>08/28/19</t>
  </si>
  <si>
    <t>3CA Builders</t>
  </si>
  <si>
    <t>R4A – D2 – Electrification CY 2019 - Lot 1</t>
  </si>
  <si>
    <t>11/21/2018</t>
  </si>
  <si>
    <t>11/29/2018</t>
  </si>
  <si>
    <t>01/24/2019</t>
  </si>
  <si>
    <t>R4A – D2 – Electrification CY 2019 - Lot 2</t>
  </si>
  <si>
    <t>R4A – D2 – Electrification CY 2019 - Lot 3</t>
  </si>
  <si>
    <t>Botey Construction</t>
  </si>
  <si>
    <t>na</t>
  </si>
  <si>
    <t>R4A – D2 – Electrification CY 2019 - Batch 2</t>
  </si>
  <si>
    <t>07/18/2019</t>
  </si>
  <si>
    <t>08/23/2019</t>
  </si>
  <si>
    <t>for issuance of NTP</t>
  </si>
  <si>
    <t>G.S Motar Builders Construction and Trading</t>
  </si>
  <si>
    <t>12-14-2019</t>
  </si>
  <si>
    <t>11/16/2018</t>
  </si>
  <si>
    <t>11/22/2018</t>
  </si>
  <si>
    <t>08-19-2019</t>
  </si>
  <si>
    <t>PAR Builders,Electrical and Construction Supply Corp.</t>
  </si>
  <si>
    <t>Rism Builders and Construction Services Inc.</t>
  </si>
  <si>
    <t>November 17, 2019</t>
  </si>
  <si>
    <t>December 18, 2018</t>
  </si>
  <si>
    <t>Romber Construction and General Merchandise</t>
  </si>
  <si>
    <t>TMTC Construction and Supply</t>
  </si>
  <si>
    <t>NOVEMBER 29,2019</t>
  </si>
  <si>
    <t>PROJECT INFRA 2019-002</t>
  </si>
  <si>
    <t>DSJ-CY19-INFRA002</t>
  </si>
  <si>
    <t>JULY 31,2019</t>
  </si>
  <si>
    <t>AUGUST 7,2019</t>
  </si>
  <si>
    <t>AUGUST 19,2019</t>
  </si>
  <si>
    <t>AUGUST 28,2019</t>
  </si>
  <si>
    <t>OCT. 11, 2019</t>
  </si>
  <si>
    <t>LOURBEL CONSTRUCTION AND SUPPLY</t>
  </si>
  <si>
    <t>PROJECT INFRA 2019-003</t>
  </si>
  <si>
    <t>DSJ-CY19-INFRA003</t>
  </si>
  <si>
    <t>JULY 19,2019</t>
  </si>
  <si>
    <t>As of January 25, 2020</t>
  </si>
  <si>
    <t>January 27, 2020</t>
  </si>
  <si>
    <t>January 9, 2020</t>
  </si>
  <si>
    <t>CY2019-BEFF-B2-ESUP-R8-CC-L1</t>
  </si>
  <si>
    <t>CY2019-BEFF-B2-ESUP-R8-CC-L2</t>
  </si>
  <si>
    <t>HAL CONSTRUCTION</t>
  </si>
  <si>
    <t>CY2019-BEFF-B2-ESUP-R8-CC-L3</t>
  </si>
  <si>
    <t>SANGREE INDUSTRIAL SALES INC.</t>
  </si>
  <si>
    <t>CY2019-BEFF-B2-ESUP-R8-CC-L4</t>
  </si>
  <si>
    <t>ALPHAHAWK CONSTRUCTION CORP.</t>
  </si>
  <si>
    <t>CY2019-BEFF-B2-ESUP-R8-CC-L5</t>
  </si>
  <si>
    <t>CY2019-BEFF-B2-ESUP-R8-CC-L6</t>
  </si>
  <si>
    <t>CY2019-BEFF-B2-ESUP-R8-CC-L7</t>
  </si>
  <si>
    <t>CY2019-BEFF-B2-ESUP-R8-CC-L8</t>
  </si>
  <si>
    <t>MJM BUILDERS AND ENTERPRISES</t>
  </si>
  <si>
    <t>CY2019-BEFF-B2-ESUP-R8-CC-L9</t>
  </si>
  <si>
    <t>CY2019-BEFF-B2-ESUP-R8-CC-L10</t>
  </si>
  <si>
    <t>CY2019-BEFF-B2-ESUP-R8-CC-L11</t>
  </si>
  <si>
    <t>RICHMARK CONSTRUCTION INC.</t>
  </si>
  <si>
    <t>CY2019-BEFF-B2-ESUP-R8-CC-L12</t>
  </si>
  <si>
    <t>BENCH CONSTRUCTION</t>
  </si>
  <si>
    <t>CY2019-BEFF-B2-ESUP-R8-CC-L13</t>
  </si>
  <si>
    <t>NV &amp; C CONSTRUCTION AND GENERAL SUPPLY</t>
  </si>
  <si>
    <t>Maxter Resources Inc.</t>
  </si>
  <si>
    <t>JS ENGG. MKTG. SERVICES</t>
  </si>
  <si>
    <t>2019-07-002</t>
  </si>
  <si>
    <t>July 24, 2019</t>
  </si>
  <si>
    <t>August 5, 2019</t>
  </si>
  <si>
    <t>August 28, 2019</t>
  </si>
  <si>
    <t>August 30, 2019</t>
  </si>
  <si>
    <t>November 5, 2019</t>
  </si>
  <si>
    <t>JFR Construction</t>
  </si>
  <si>
    <t>January 8, 2020</t>
  </si>
  <si>
    <t>2019-07-003</t>
  </si>
  <si>
    <t>J.Costurio Construction</t>
  </si>
  <si>
    <t>2019-07-004</t>
  </si>
  <si>
    <t>QCC Construction &amp; Supply</t>
  </si>
  <si>
    <t>November 25, 2019</t>
  </si>
  <si>
    <t>August 23, 2019</t>
  </si>
  <si>
    <t>Kublai Construction and Supply</t>
  </si>
  <si>
    <t>HD Golden Builders</t>
  </si>
  <si>
    <t>AGB Construction and Supply</t>
  </si>
  <si>
    <t>Melgazo Construcion and Supply</t>
  </si>
  <si>
    <t>October 30, 2019</t>
  </si>
  <si>
    <t>NV&amp;C Construction</t>
  </si>
  <si>
    <t>G. BUILDERS</t>
  </si>
  <si>
    <t>5 STARS J CONSTRUCTION</t>
  </si>
  <si>
    <t>QYT CONSTRUCTION</t>
  </si>
  <si>
    <t>WB ALAGAO CONSTRUCTION</t>
  </si>
  <si>
    <t xml:space="preserve">A&amp;B ENTERPRISES </t>
  </si>
  <si>
    <t>J. COSTURIO CONSTRUCTION</t>
  </si>
  <si>
    <t>NB ANG CONSTRUCTION</t>
  </si>
  <si>
    <t>As of March 25, 2020</t>
  </si>
  <si>
    <t>SUSPENDED</t>
  </si>
  <si>
    <t>February 25, 2020</t>
  </si>
  <si>
    <t>March 25, 2020</t>
  </si>
  <si>
    <t>ON-GOING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</si>
</sst>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m/d/yy;@"/>
    <numFmt numFmtId="167" formatCode="[$-409]mmmm\ d\,\ yyyy;@"/>
    <numFmt numFmtId="168" formatCode="[$-409]d\-mmm\-yy;@"/>
    <numFmt numFmtId="169" formatCode="[$-3409]dd\-mmm\-yy;@"/>
    <numFmt numFmtId="170" formatCode="#,##0.00;[Red]#,##0.00"/>
    <numFmt numFmtId="171" formatCode="[$-3409]mmmm\ dd\,\ yyyy;@"/>
    <numFmt numFmtId="172" formatCode="mmmm\ d\,\ yyyy"/>
    <numFmt numFmtId="173" formatCode="d/m/yyyy"/>
    <numFmt numFmtId="174" formatCode="dd\-mm\-yyyy"/>
    <numFmt numFmtId="175" formatCode="[$-F800]dddd\,\ mmmm\ dd\,\ yyyy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name val="Calibri Light"/>
      <family val="1"/>
      <scheme val="major"/>
    </font>
    <font>
      <sz val="12"/>
      <name val="Calibri Light"/>
      <family val="1"/>
      <scheme val="major"/>
    </font>
    <font>
      <sz val="11"/>
      <name val="Calibri Light"/>
      <family val="1"/>
      <scheme val="maj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indexed="8"/>
      <name val="Calibri"/>
      <family val="2"/>
    </font>
    <font>
      <b/>
      <sz val="12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color theme="1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10"/>
      <color theme="1"/>
      <name val="Century Gothic"/>
      <family val="2"/>
    </font>
    <font>
      <sz val="9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indexed="8"/>
      <name val="Calibri"/>
      <family val="2"/>
    </font>
    <font>
      <sz val="12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9" fontId="34" fillId="0" borderId="0" applyFont="0" applyFill="0" applyBorder="0" applyAlignment="0" applyProtection="0"/>
  </cellStyleXfs>
  <cellXfs count="211">
    <xf numFmtId="0" fontId="0" fillId="0" borderId="0" xfId="0"/>
    <xf numFmtId="0" fontId="2" fillId="0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43" fontId="5" fillId="4" borderId="0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0" fillId="0" borderId="1" xfId="1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0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43" fontId="5" fillId="0" borderId="3" xfId="1" applyFont="1" applyFill="1" applyBorder="1" applyAlignment="1">
      <alignment horizontal="center" vertical="center" wrapText="1"/>
    </xf>
    <xf numFmtId="165" fontId="0" fillId="0" borderId="1" xfId="1" applyNumberFormat="1" applyFont="1" applyFill="1" applyBorder="1" applyAlignment="1">
      <alignment horizontal="center" vertical="center"/>
    </xf>
    <xf numFmtId="164" fontId="5" fillId="0" borderId="1" xfId="4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5" fontId="0" fillId="0" borderId="0" xfId="1" applyNumberFormat="1" applyFont="1" applyFill="1" applyBorder="1" applyAlignment="1">
      <alignment horizontal="center" vertical="center"/>
    </xf>
    <xf numFmtId="43" fontId="4" fillId="0" borderId="3" xfId="1" applyFont="1" applyFill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/>
    <xf numFmtId="0" fontId="0" fillId="0" borderId="0" xfId="0" applyFill="1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5" fontId="2" fillId="3" borderId="1" xfId="4" applyNumberFormat="1" applyFont="1" applyFill="1" applyBorder="1" applyAlignment="1">
      <alignment horizontal="center" vertical="center"/>
    </xf>
    <xf numFmtId="165" fontId="5" fillId="0" borderId="3" xfId="1" applyNumberFormat="1" applyFont="1" applyFill="1" applyBorder="1" applyAlignment="1">
      <alignment horizontal="center" vertical="center" wrapText="1"/>
    </xf>
    <xf numFmtId="165" fontId="4" fillId="0" borderId="3" xfId="1" applyNumberFormat="1" applyFont="1" applyFill="1" applyBorder="1" applyAlignment="1">
      <alignment horizontal="center" vertical="center" wrapText="1"/>
    </xf>
    <xf numFmtId="0" fontId="8" fillId="5" borderId="1" xfId="5" applyNumberFormat="1" applyFont="1" applyFill="1" applyBorder="1" applyAlignment="1">
      <alignment horizontal="center" vertical="center" wrapText="1"/>
    </xf>
    <xf numFmtId="9" fontId="9" fillId="5" borderId="1" xfId="2" applyFont="1" applyFill="1" applyBorder="1" applyAlignment="1">
      <alignment horizontal="center" vertical="center" wrapText="1" shrinkToFit="1"/>
    </xf>
    <xf numFmtId="166" fontId="10" fillId="5" borderId="1" xfId="3" applyNumberFormat="1" applyFont="1" applyFill="1" applyBorder="1" applyAlignment="1">
      <alignment horizontal="center" vertical="center" wrapText="1"/>
    </xf>
    <xf numFmtId="167" fontId="10" fillId="5" borderId="1" xfId="2" applyNumberFormat="1" applyFont="1" applyFill="1" applyBorder="1" applyAlignment="1">
      <alignment horizontal="center" vertical="center" wrapText="1" shrinkToFit="1"/>
    </xf>
    <xf numFmtId="166" fontId="10" fillId="5" borderId="1" xfId="2" applyNumberFormat="1" applyFont="1" applyFill="1" applyBorder="1" applyAlignment="1">
      <alignment horizontal="center" vertical="center" wrapText="1" shrinkToFit="1"/>
    </xf>
    <xf numFmtId="168" fontId="10" fillId="5" borderId="1" xfId="2" applyNumberFormat="1" applyFont="1" applyFill="1" applyBorder="1" applyAlignment="1">
      <alignment horizontal="center" vertical="center" wrapText="1" shrinkToFit="1"/>
    </xf>
    <xf numFmtId="0" fontId="3" fillId="5" borderId="1" xfId="0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4" xfId="3" applyFont="1" applyBorder="1" applyAlignment="1">
      <alignment vertical="center"/>
    </xf>
    <xf numFmtId="0" fontId="11" fillId="0" borderId="1" xfId="3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pivotButton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NumberFormat="1" applyBorder="1"/>
    <xf numFmtId="43" fontId="0" fillId="0" borderId="1" xfId="0" applyNumberFormat="1" applyBorder="1"/>
    <xf numFmtId="164" fontId="5" fillId="0" borderId="1" xfId="4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7" fontId="12" fillId="0" borderId="1" xfId="0" quotePrefix="1" applyNumberFormat="1" applyFont="1" applyBorder="1" applyAlignment="1">
      <alignment horizontal="center" vertical="center" wrapText="1"/>
    </xf>
    <xf numFmtId="167" fontId="12" fillId="0" borderId="1" xfId="0" quotePrefix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4" fontId="4" fillId="0" borderId="1" xfId="0" applyNumberFormat="1" applyFont="1" applyFill="1" applyBorder="1" applyAlignment="1">
      <alignment horizontal="center" vertical="center" wrapText="1"/>
    </xf>
    <xf numFmtId="169" fontId="4" fillId="0" borderId="1" xfId="0" applyNumberFormat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/>
    <xf numFmtId="9" fontId="4" fillId="0" borderId="1" xfId="0" applyNumberFormat="1" applyFont="1" applyFill="1" applyBorder="1" applyAlignment="1">
      <alignment horizontal="center" vertical="center" wrapText="1"/>
    </xf>
    <xf numFmtId="43" fontId="14" fillId="0" borderId="1" xfId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43" fontId="5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0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/>
    </xf>
    <xf numFmtId="167" fontId="4" fillId="0" borderId="1" xfId="0" quotePrefix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8" applyFont="1" applyFill="1" applyBorder="1" applyAlignment="1">
      <alignment horizontal="center" vertical="center" wrapText="1"/>
    </xf>
    <xf numFmtId="9" fontId="18" fillId="0" borderId="1" xfId="2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9" fontId="4" fillId="0" borderId="1" xfId="2" applyNumberFormat="1" applyFont="1" applyFill="1" applyBorder="1" applyAlignment="1">
      <alignment horizontal="center" vertical="center" wrapText="1"/>
    </xf>
    <xf numFmtId="43" fontId="4" fillId="0" borderId="1" xfId="1" quotePrefix="1" applyFont="1" applyFill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167" fontId="21" fillId="0" borderId="1" xfId="0" applyNumberFormat="1" applyFont="1" applyFill="1" applyBorder="1" applyAlignment="1">
      <alignment vertical="center"/>
    </xf>
    <xf numFmtId="167" fontId="21" fillId="0" borderId="1" xfId="0" quotePrefix="1" applyNumberFormat="1" applyFont="1" applyFill="1" applyBorder="1" applyAlignment="1">
      <alignment horizontal="center" vertical="center"/>
    </xf>
    <xf numFmtId="9" fontId="19" fillId="0" borderId="1" xfId="9" applyNumberFormat="1" applyFont="1" applyFill="1" applyBorder="1" applyAlignment="1">
      <alignment horizontal="center" vertical="center" wrapText="1"/>
    </xf>
    <xf numFmtId="0" fontId="6" fillId="0" borderId="1" xfId="9" applyFont="1" applyFill="1" applyBorder="1" applyAlignment="1">
      <alignment horizontal="center" vertical="center" wrapText="1"/>
    </xf>
    <xf numFmtId="43" fontId="6" fillId="0" borderId="1" xfId="8" applyFont="1" applyFill="1" applyBorder="1" applyAlignment="1">
      <alignment horizontal="center" vertical="center" wrapText="1"/>
    </xf>
    <xf numFmtId="43" fontId="1" fillId="0" borderId="1" xfId="8" applyFont="1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43" fontId="0" fillId="0" borderId="1" xfId="1" applyFont="1" applyBorder="1"/>
    <xf numFmtId="9" fontId="18" fillId="0" borderId="1" xfId="2" applyFont="1" applyFill="1" applyBorder="1" applyAlignment="1">
      <alignment horizontal="center" vertical="center" wrapText="1"/>
    </xf>
    <xf numFmtId="15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9" fontId="0" fillId="0" borderId="1" xfId="2" applyFont="1" applyBorder="1" applyAlignment="1">
      <alignment horizontal="center" vertical="center"/>
    </xf>
    <xf numFmtId="9" fontId="4" fillId="7" borderId="1" xfId="2" applyFont="1" applyFill="1" applyBorder="1" applyAlignment="1">
      <alignment horizontal="center" vertical="center" wrapText="1"/>
    </xf>
    <xf numFmtId="171" fontId="4" fillId="0" borderId="1" xfId="0" applyNumberFormat="1" applyFont="1" applyFill="1" applyBorder="1" applyAlignment="1">
      <alignment horizontal="center" vertical="center" wrapText="1"/>
    </xf>
    <xf numFmtId="171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43" fontId="4" fillId="7" borderId="1" xfId="1" applyFont="1" applyFill="1" applyBorder="1" applyAlignment="1">
      <alignment horizontal="center" vertical="center" wrapText="1"/>
    </xf>
    <xf numFmtId="169" fontId="4" fillId="7" borderId="1" xfId="0" applyNumberFormat="1" applyFont="1" applyFill="1" applyBorder="1" applyAlignment="1">
      <alignment horizontal="center" vertical="center" wrapText="1"/>
    </xf>
    <xf numFmtId="164" fontId="23" fillId="0" borderId="1" xfId="3" applyNumberFormat="1" applyFont="1" applyFill="1" applyBorder="1" applyAlignment="1">
      <alignment horizontal="center" vertical="center" wrapText="1"/>
    </xf>
    <xf numFmtId="164" fontId="24" fillId="0" borderId="1" xfId="4" applyFont="1" applyBorder="1" applyAlignment="1">
      <alignment vertical="center"/>
    </xf>
    <xf numFmtId="43" fontId="4" fillId="0" borderId="1" xfId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" fontId="0" fillId="0" borderId="1" xfId="0" applyNumberFormat="1" applyBorder="1"/>
    <xf numFmtId="9" fontId="5" fillId="0" borderId="1" xfId="2" applyFont="1" applyBorder="1" applyAlignment="1">
      <alignment horizontal="center" wrapText="1"/>
    </xf>
    <xf numFmtId="9" fontId="5" fillId="0" borderId="1" xfId="2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17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/>
    <xf numFmtId="0" fontId="26" fillId="0" borderId="1" xfId="0" applyFont="1" applyBorder="1" applyAlignment="1"/>
    <xf numFmtId="173" fontId="26" fillId="0" borderId="1" xfId="0" applyNumberFormat="1" applyFont="1" applyBorder="1" applyAlignment="1">
      <alignment horizontal="center"/>
    </xf>
    <xf numFmtId="172" fontId="26" fillId="0" borderId="1" xfId="0" applyNumberFormat="1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/>
    <xf numFmtId="0" fontId="28" fillId="0" borderId="1" xfId="0" applyFont="1" applyBorder="1" applyAlignment="1">
      <alignment horizontal="right"/>
    </xf>
    <xf numFmtId="174" fontId="28" fillId="0" borderId="6" xfId="0" applyNumberFormat="1" applyFont="1" applyBorder="1" applyAlignment="1">
      <alignment horizontal="center"/>
    </xf>
    <xf numFmtId="174" fontId="28" fillId="0" borderId="1" xfId="0" applyNumberFormat="1" applyFont="1" applyBorder="1" applyAlignment="1">
      <alignment horizontal="center"/>
    </xf>
    <xf numFmtId="174" fontId="28" fillId="0" borderId="7" xfId="0" applyNumberFormat="1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43" fontId="4" fillId="0" borderId="1" xfId="6" applyFont="1" applyFill="1" applyBorder="1" applyAlignment="1">
      <alignment horizontal="center" vertical="center" wrapText="1"/>
    </xf>
    <xf numFmtId="175" fontId="4" fillId="0" borderId="1" xfId="0" applyNumberFormat="1" applyFont="1" applyFill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10" fontId="29" fillId="0" borderId="8" xfId="0" applyNumberFormat="1" applyFont="1" applyBorder="1" applyAlignment="1">
      <alignment horizontal="center" vertical="center" wrapText="1"/>
    </xf>
    <xf numFmtId="9" fontId="29" fillId="0" borderId="8" xfId="0" applyNumberFormat="1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43" fontId="30" fillId="0" borderId="1" xfId="1" applyFont="1" applyBorder="1" applyAlignment="1">
      <alignment horizontal="center" vertical="center"/>
    </xf>
    <xf numFmtId="9" fontId="0" fillId="0" borderId="0" xfId="2" applyFont="1"/>
    <xf numFmtId="9" fontId="5" fillId="0" borderId="0" xfId="2" applyFont="1" applyAlignment="1">
      <alignment horizontal="center" vertical="center" wrapText="1"/>
    </xf>
    <xf numFmtId="169" fontId="0" fillId="0" borderId="1" xfId="0" applyNumberForma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171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43" fontId="22" fillId="0" borderId="1" xfId="1" applyFont="1" applyFill="1" applyBorder="1" applyAlignment="1">
      <alignment horizontal="center" vertical="center"/>
    </xf>
    <xf numFmtId="171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43" fontId="22" fillId="0" borderId="1" xfId="1" applyFont="1" applyBorder="1" applyAlignment="1">
      <alignment horizontal="center" vertical="center"/>
    </xf>
    <xf numFmtId="0" fontId="22" fillId="0" borderId="1" xfId="0" applyFont="1" applyBorder="1" applyAlignment="1">
      <alignment wrapText="1"/>
    </xf>
    <xf numFmtId="171" fontId="22" fillId="7" borderId="1" xfId="0" applyNumberFormat="1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0" fontId="0" fillId="2" borderId="1" xfId="0" applyNumberFormat="1" applyFill="1" applyBorder="1"/>
    <xf numFmtId="0" fontId="0" fillId="5" borderId="1" xfId="0" applyNumberFormat="1" applyFill="1" applyBorder="1"/>
    <xf numFmtId="15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3" fontId="4" fillId="0" borderId="3" xfId="1" applyFont="1" applyBorder="1" applyAlignment="1">
      <alignment horizontal="center" vertical="center"/>
    </xf>
    <xf numFmtId="9" fontId="35" fillId="0" borderId="1" xfId="9" applyNumberFormat="1" applyFont="1" applyBorder="1" applyAlignment="1">
      <alignment horizontal="center" vertical="center"/>
    </xf>
    <xf numFmtId="9" fontId="35" fillId="2" borderId="1" xfId="0" applyNumberFormat="1" applyFont="1" applyFill="1" applyBorder="1" applyAlignment="1">
      <alignment horizontal="center" vertical="center"/>
    </xf>
    <xf numFmtId="9" fontId="35" fillId="0" borderId="1" xfId="0" applyNumberFormat="1" applyFont="1" applyBorder="1" applyAlignment="1">
      <alignment horizontal="center" vertical="center"/>
    </xf>
    <xf numFmtId="9" fontId="35" fillId="7" borderId="1" xfId="0" applyNumberFormat="1" applyFont="1" applyFill="1" applyBorder="1" applyAlignment="1">
      <alignment horizontal="center" vertical="center"/>
    </xf>
    <xf numFmtId="9" fontId="35" fillId="7" borderId="1" xfId="10" applyFont="1" applyFill="1" applyBorder="1" applyAlignment="1">
      <alignment horizontal="center" vertical="center" wrapText="1"/>
    </xf>
    <xf numFmtId="9" fontId="35" fillId="0" borderId="1" xfId="10" applyFont="1" applyBorder="1" applyAlignment="1">
      <alignment horizontal="center" vertical="center" wrapText="1"/>
    </xf>
    <xf numFmtId="9" fontId="35" fillId="2" borderId="1" xfId="10" applyFont="1" applyFill="1" applyBorder="1" applyAlignment="1">
      <alignment horizontal="center" vertical="center" wrapText="1"/>
    </xf>
    <xf numFmtId="9" fontId="4" fillId="7" borderId="1" xfId="0" applyNumberFormat="1" applyFont="1" applyFill="1" applyBorder="1" applyAlignment="1">
      <alignment horizontal="center" vertical="center" wrapText="1"/>
    </xf>
    <xf numFmtId="9" fontId="5" fillId="0" borderId="1" xfId="2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 wrapText="1"/>
    </xf>
    <xf numFmtId="10" fontId="4" fillId="0" borderId="1" xfId="2" applyNumberFormat="1" applyFont="1" applyFill="1" applyBorder="1" applyAlignment="1">
      <alignment horizontal="center" vertical="center" wrapText="1"/>
    </xf>
    <xf numFmtId="9" fontId="4" fillId="0" borderId="1" xfId="9" applyNumberFormat="1" applyFont="1" applyFill="1" applyBorder="1" applyAlignment="1">
      <alignment horizontal="center" vertical="center" wrapText="1"/>
    </xf>
    <xf numFmtId="14" fontId="4" fillId="0" borderId="1" xfId="9" applyNumberFormat="1" applyFont="1" applyFill="1" applyBorder="1" applyAlignment="1">
      <alignment horizontal="center" vertical="center" wrapText="1"/>
    </xf>
    <xf numFmtId="0" fontId="4" fillId="0" borderId="1" xfId="9" applyFont="1" applyFill="1" applyBorder="1" applyAlignment="1">
      <alignment horizontal="center" vertical="center" wrapText="1"/>
    </xf>
    <xf numFmtId="15" fontId="4" fillId="0" borderId="1" xfId="9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7" fontId="5" fillId="0" borderId="2" xfId="0" quotePrefix="1" applyNumberFormat="1" applyFont="1" applyFill="1" applyBorder="1" applyAlignment="1">
      <alignment horizontal="center" vertical="center"/>
    </xf>
    <xf numFmtId="167" fontId="5" fillId="0" borderId="2" xfId="0" applyNumberFormat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167" fontId="5" fillId="0" borderId="5" xfId="0" quotePrefix="1" applyNumberFormat="1" applyFont="1" applyFill="1" applyBorder="1" applyAlignment="1">
      <alignment horizontal="center" vertical="center"/>
    </xf>
    <xf numFmtId="167" fontId="5" fillId="0" borderId="5" xfId="0" applyNumberFormat="1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 wrapText="1"/>
    </xf>
    <xf numFmtId="0" fontId="4" fillId="0" borderId="5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167" fontId="5" fillId="0" borderId="1" xfId="0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</cellXfs>
  <cellStyles count="11">
    <cellStyle name="Comma" xfId="1" builtinId="3"/>
    <cellStyle name="Comma 2" xfId="6"/>
    <cellStyle name="Comma 2 6" xfId="4"/>
    <cellStyle name="Comma 2 6 2" xfId="7"/>
    <cellStyle name="Comma 3" xfId="8"/>
    <cellStyle name="Normal" xfId="0" builtinId="0"/>
    <cellStyle name="Normal 2" xfId="9"/>
    <cellStyle name="Normal 2 2 2" xfId="3"/>
    <cellStyle name="Normal 3" xfId="5"/>
    <cellStyle name="Percent" xfId="2" builtinId="5"/>
    <cellStyle name="Percent 2" xfId="10"/>
  </cellStyles>
  <dxfs count="279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bgColor rgb="FFFFFF00"/>
        </patternFill>
      </fill>
    </dxf>
    <dxf>
      <fill>
        <patternFill>
          <bgColor rgb="FFFFC000"/>
        </patternFill>
      </fill>
    </dxf>
    <dxf>
      <fill>
        <patternFill patternType="solid">
          <bgColor rgb="FFFFFF00"/>
        </patternFill>
      </fill>
    </dxf>
    <dxf>
      <numFmt numFmtId="35" formatCode="_-* #,##0.00_-;\-* #,##0.00_-;_-* &quot;-&quot;??_-;_-@_-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readingOrder="0"/>
    </dxf>
    <dxf>
      <alignment vertical="top" readingOrder="0"/>
    </dxf>
    <dxf>
      <alignment vertical="center" readingOrder="0"/>
    </dxf>
    <dxf>
      <alignment vertical="center" readingOrder="0"/>
    </dxf>
    <dxf>
      <alignment horizontal="left" readingOrder="0"/>
    </dxf>
    <dxf>
      <alignment horizontal="left" readingOrder="0"/>
    </dxf>
    <dxf>
      <alignment horizontal="center" readingOrder="0"/>
    </dxf>
    <dxf>
      <alignment horizontal="center" readingOrder="0"/>
    </dxf>
    <dxf>
      <alignment vertical="top" readingOrder="0"/>
    </dxf>
    <dxf>
      <alignment vertical="top" readingOrder="0"/>
    </dxf>
    <dxf>
      <alignment horizontal="center" readingOrder="0"/>
    </dxf>
    <dxf>
      <alignment vertical="top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3899.460120254633" createdVersion="6" refreshedVersion="6" minRefreshableVersion="3" recordCount="1492">
  <cacheSource type="worksheet">
    <worksheetSource ref="A6:AO1497" sheet="ELECTRIFICATION LIST (ALL)"/>
  </cacheSource>
  <cacheFields count="41">
    <cacheField name="REGION" numFmtId="0">
      <sharedItems count="16">
        <s v="CAR"/>
        <s v="CARAGA"/>
        <s v="NCR"/>
        <s v="Region I"/>
        <s v="Region II"/>
        <s v="Region III"/>
        <s v="Region IV-A"/>
        <s v="Region IV-B"/>
        <s v="Region IX"/>
        <s v="Region V"/>
        <s v="Region VI"/>
        <s v="Region VII"/>
        <s v="Region VIII"/>
        <s v="Region X"/>
        <s v="Region XI"/>
        <s v="Region XII"/>
      </sharedItems>
    </cacheField>
    <cacheField name="DIVISION" numFmtId="0">
      <sharedItems/>
    </cacheField>
    <cacheField name="SCHOOL ID" numFmtId="0">
      <sharedItems containsBlank="1" containsMixedTypes="1" containsNumber="1" containsInteger="1" minValue="100435" maxValue="500992"/>
    </cacheField>
    <cacheField name="SCHOOL NAME" numFmtId="0">
      <sharedItems/>
    </cacheField>
    <cacheField name="MUNICIPALITY" numFmtId="0">
      <sharedItems/>
    </cacheField>
    <cacheField name="LD" numFmtId="0">
      <sharedItems containsSemiMixedTypes="0" containsString="0" containsNumber="1" containsInteger="1" minValue="0" maxValue="6"/>
    </cacheField>
    <cacheField name="# of cl Needs Major Repair" numFmtId="0">
      <sharedItems containsNonDate="0" containsString="0" containsBlank="1"/>
    </cacheField>
    <cacheField name="TOTAL NO. OF SITES" numFmtId="165">
      <sharedItems containsString="0" containsBlank="1" containsNumber="1" containsInteger="1" minValue="1" maxValue="1"/>
    </cacheField>
    <cacheField name="TOTAL PHYSICAL TARGET" numFmtId="0">
      <sharedItems containsBlank="1"/>
    </cacheField>
    <cacheField name="BLDG. TYPE" numFmtId="0">
      <sharedItems containsNonDate="0" containsString="0" containsBlank="1"/>
    </cacheField>
    <cacheField name="HAULING " numFmtId="0">
      <sharedItems containsNonDate="0" containsString="0" containsBlank="1"/>
    </cacheField>
    <cacheField name="ALLOCATION (ORIGINAL)" numFmtId="0">
      <sharedItems containsString="0" containsBlank="1" containsNumber="1" minValue="59571.4" maxValue="14039604.710000001"/>
    </cacheField>
    <cacheField name="EAO" numFmtId="0">
      <sharedItems containsString="0" containsBlank="1" containsNumber="1" minValue="297.85700000000003" maxValue="70198.023550000013"/>
    </cacheField>
    <cacheField name="ALLOCATION" numFmtId="0">
      <sharedItems containsSemiMixedTypes="0" containsString="0" containsNumber="1" minValue="59273.542999999998" maxValue="13969406.686450001"/>
    </cacheField>
    <cacheField name="NEW ALLOCATION" numFmtId="0">
      <sharedItems containsString="0" containsBlank="1" containsNumber="1" minValue="0" maxValue="4161980.2"/>
    </cacheField>
    <cacheField name="SCOPE OF WORK                                                                        ( UPGRADING/ ELECTRIFICATION ONGRID/ SOLAR PANEL)" numFmtId="0">
      <sharedItems/>
    </cacheField>
    <cacheField name="WITH TRANSFOPMER (Y/N)" numFmtId="0">
      <sharedItems containsBlank="1"/>
    </cacheField>
    <cacheField name="STATUS" numFmtId="0">
      <sharedItems/>
    </cacheField>
    <cacheField name="Previous Percentage of Completion" numFmtId="0">
      <sharedItems containsString="0" containsBlank="1" containsNumber="1" minValue="0" maxValue="90"/>
    </cacheField>
    <cacheField name="Present Percentage of Completion" numFmtId="0">
      <sharedItems containsString="0" containsBlank="1" containsNumber="1" minValue="0" maxValue="11"/>
    </cacheField>
    <cacheField name=" Target Completion Date " numFmtId="0">
      <sharedItems containsDate="1" containsBlank="1" containsMixedTypes="1" minDate="2019-10-31T00:00:00" maxDate="2020-01-03T00:00:00"/>
    </cacheField>
    <cacheField name="Actual Completion Date " numFmtId="0">
      <sharedItems containsDate="1" containsBlank="1" containsMixedTypes="1" minDate="2019-10-31T00:00:00" maxDate="2020-01-01T00:00:00"/>
    </cacheField>
    <cacheField name="Project ID" numFmtId="0">
      <sharedItems containsBlank="1" containsMixedTypes="1" containsNumber="1" containsInteger="1" minValue="6311080" maxValue="6311080"/>
    </cacheField>
    <cacheField name="Contract ID" numFmtId="0">
      <sharedItems containsDate="1" containsBlank="1" containsMixedTypes="1" minDate="2019-08-07T00:00:00" maxDate="2019-08-08T00:00:00"/>
    </cacheField>
    <cacheField name="Issuance of Invitation to Bid" numFmtId="0">
      <sharedItems containsDate="1" containsBlank="1" containsMixedTypes="1" minDate="2018-10-17T00:00:00" maxDate="2019-10-25T00:00:00"/>
    </cacheField>
    <cacheField name="Pre-Submission Conference" numFmtId="0">
      <sharedItems containsDate="1" containsBlank="1" containsMixedTypes="1" minDate="2018-10-24T00:00:00" maxDate="2019-12-08T00:00:00"/>
    </cacheField>
    <cacheField name="Bid Opening" numFmtId="0">
      <sharedItems containsDate="1" containsBlank="1" containsMixedTypes="1" minDate="2018-06-12T00:00:00" maxDate="2019-11-17T00:00:00"/>
    </cacheField>
    <cacheField name="Issuance of Resolution to Award" numFmtId="0">
      <sharedItems containsDate="1" containsBlank="1" containsMixedTypes="1" minDate="2018-11-16T00:00:00" maxDate="2019-08-07T00:00:00"/>
    </cacheField>
    <cacheField name="Issuance of Notice to Proceed" numFmtId="0">
      <sharedItems containsDate="1" containsBlank="1" containsMixedTypes="1" minDate="2019-07-31T00:00:00" maxDate="2019-09-12T00:00:00"/>
    </cacheField>
    <cacheField name="Name of Contractor" numFmtId="0">
      <sharedItems containsBlank="1"/>
    </cacheField>
    <cacheField name="Contract Amount" numFmtId="0">
      <sharedItems containsString="0" containsBlank="1" containsNumber="1" minValue="237776.08" maxValue="11888268.83"/>
    </cacheField>
    <cacheField name="No. of Sites Reverted (1)" numFmtId="0">
      <sharedItems containsSemiMixedTypes="0" containsString="0" containsNumber="1" containsInteger="1" minValue="0" maxValue="0"/>
    </cacheField>
    <cacheField name="No. of Sites Not yet started (1)" numFmtId="0">
      <sharedItems containsSemiMixedTypes="0" containsString="0" containsNumber="1" containsInteger="1" minValue="0" maxValue="1"/>
    </cacheField>
    <cacheField name="No. of Sites Under Procurement (1)" numFmtId="0">
      <sharedItems containsSemiMixedTypes="0" containsString="0" containsNumber="1" containsInteger="1" minValue="0" maxValue="1"/>
    </cacheField>
    <cacheField name="No. of Sites On Going(1)" numFmtId="0">
      <sharedItems containsSemiMixedTypes="0" containsString="0" containsNumber="1" containsInteger="1" minValue="0" maxValue="1"/>
    </cacheField>
    <cacheField name="No. of Sites Completed (1)" numFmtId="0">
      <sharedItems containsSemiMixedTypes="0" containsString="0" containsNumber="1" containsInteger="1" minValue="0" maxValue="1"/>
    </cacheField>
    <cacheField name="No. of Sites Reverted" numFmtId="0">
      <sharedItems containsSemiMixedTypes="0" containsString="0" containsNumber="1" containsInteger="1" minValue="0" maxValue="0"/>
    </cacheField>
    <cacheField name="No. of Sites Not yet started" numFmtId="0">
      <sharedItems containsSemiMixedTypes="0" containsString="0" containsNumber="1" containsInteger="1" minValue="0" maxValue="1"/>
    </cacheField>
    <cacheField name="No. of Sites Under Procurement" numFmtId="0">
      <sharedItems containsSemiMixedTypes="0" containsString="0" containsNumber="1" containsInteger="1" minValue="0" maxValue="1"/>
    </cacheField>
    <cacheField name="No. of Sites On Going" numFmtId="0">
      <sharedItems containsSemiMixedTypes="0" containsString="0" containsNumber="1" containsInteger="1" minValue="0" maxValue="1"/>
    </cacheField>
    <cacheField name="No. of Sites Completed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92">
  <r>
    <x v="0"/>
    <s v="Abra"/>
    <n v="135174"/>
    <s v="Boliney CS"/>
    <s v="BOLINEY"/>
    <n v="0"/>
    <m/>
    <n v="1"/>
    <m/>
    <m/>
    <m/>
    <n v="992187.3"/>
    <n v="4960.9365000000007"/>
    <n v="987226.36350000009"/>
    <m/>
    <s v="UPGRADING"/>
    <s v="Y"/>
    <s v="ONGOING"/>
    <n v="0.45"/>
    <n v="0.4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bra"/>
    <n v="305078"/>
    <s v="Boliney NHS"/>
    <s v="BOLINEY"/>
    <n v="0"/>
    <m/>
    <n v="1"/>
    <m/>
    <m/>
    <m/>
    <n v="1108709.71"/>
    <n v="5543.5485499999995"/>
    <n v="1103166.16145"/>
    <m/>
    <s v="UPGRADING"/>
    <s v="Y"/>
    <s v="ONGOING"/>
    <n v="0.42"/>
    <n v="0.42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bra"/>
    <n v="135103"/>
    <s v="Luba CS"/>
    <s v="LUBA"/>
    <n v="0"/>
    <m/>
    <n v="1"/>
    <m/>
    <m/>
    <m/>
    <n v="1318849.7"/>
    <n v="6594.2484999999997"/>
    <n v="1312255.4515"/>
    <m/>
    <s v="UPGRADING"/>
    <s v="Y"/>
    <s v="ONGOING"/>
    <n v="0.8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bra"/>
    <n v="305089"/>
    <s v="Luzong NHS"/>
    <s v="LUBA"/>
    <n v="0"/>
    <m/>
    <n v="1"/>
    <m/>
    <m/>
    <m/>
    <n v="1381279.27"/>
    <n v="6906.39635"/>
    <n v="1374372.87365"/>
    <m/>
    <s v="UPGRADING"/>
    <s v="Y"/>
    <s v="ONGOING"/>
    <n v="0.35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bra"/>
    <n v="500590"/>
    <s v="Peñarrubia Integrated School"/>
    <s v="PEÑARRUBIA"/>
    <n v="0"/>
    <m/>
    <n v="1"/>
    <m/>
    <m/>
    <m/>
    <n v="1672920.37"/>
    <n v="8364.6018500000009"/>
    <n v="1664555.7681500001"/>
    <m/>
    <s v="UPGRADING"/>
    <s v="Y"/>
    <s v="ONGOING"/>
    <n v="0.4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bra"/>
    <n v="305083"/>
    <s v="Dalit National High School"/>
    <s v="PILAR"/>
    <n v="0"/>
    <m/>
    <n v="1"/>
    <m/>
    <m/>
    <m/>
    <n v="1330923.72"/>
    <n v="6654.6185999999998"/>
    <n v="1324269.1014"/>
    <m/>
    <s v="UPGRADING"/>
    <s v="Y"/>
    <s v="ONGOING"/>
    <n v="0.82"/>
    <n v="0.82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bra"/>
    <n v="135128"/>
    <s v="San Isidro CS"/>
    <s v="SAN ISIDRO"/>
    <n v="0"/>
    <m/>
    <n v="1"/>
    <m/>
    <m/>
    <m/>
    <n v="1336675.7"/>
    <n v="6683.3784999999998"/>
    <n v="1329992.3214999998"/>
    <m/>
    <s v="UPGRADING"/>
    <s v="Y"/>
    <s v="ONGOING"/>
    <n v="0.85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bra"/>
    <n v="135115"/>
    <s v="Tubo CS"/>
    <s v="TUBO"/>
    <n v="0"/>
    <m/>
    <n v="1"/>
    <m/>
    <m/>
    <m/>
    <n v="1282350.76"/>
    <n v="6411.7538000000004"/>
    <n v="1275939.0061999999"/>
    <m/>
    <s v="UPGRADING"/>
    <s v="Y"/>
    <s v="ONGOING"/>
    <n v="0.05"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bra"/>
    <n v="135167"/>
    <s v="Villaviciosa CS"/>
    <s v="VILLAVICIOSA"/>
    <n v="0"/>
    <m/>
    <n v="1"/>
    <m/>
    <m/>
    <m/>
    <n v="1448062.82"/>
    <n v="7240.3141000000005"/>
    <n v="1440822.5059"/>
    <m/>
    <s v="UPGRADING"/>
    <s v="Y"/>
    <s v="ONGOING"/>
    <n v="0.28000000000000003"/>
    <n v="0.28000000000000003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135230"/>
    <s v="Butao ES"/>
    <s v="CALANASAN (BAYAG)"/>
    <n v="0"/>
    <m/>
    <n v="1"/>
    <m/>
    <m/>
    <m/>
    <n v="1441786.13"/>
    <n v="7208.9306499999993"/>
    <n v="1434577.1993499999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135231"/>
    <s v="Cadaclan ES"/>
    <s v="CALANASAN (BAYAG)"/>
    <n v="0"/>
    <m/>
    <n v="1"/>
    <m/>
    <m/>
    <m/>
    <n v="1431233.37"/>
    <n v="7156.1668500000005"/>
    <n v="1424077.2031500002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135235"/>
    <s v="Langnao Elementary School"/>
    <s v="CALANASAN (BAYAG)"/>
    <n v="0"/>
    <m/>
    <n v="1"/>
    <m/>
    <m/>
    <m/>
    <n v="388147.54"/>
    <n v="1940.7376999999999"/>
    <n v="386206.80229999998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135239"/>
    <s v="Milagrosa ES"/>
    <s v="CALANASAN (BAYAG)"/>
    <n v="0"/>
    <m/>
    <n v="1"/>
    <m/>
    <m/>
    <m/>
    <n v="2128382.71"/>
    <n v="10641.913549999999"/>
    <n v="2117740.7964499998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135242"/>
    <s v="Namaltugan ES"/>
    <s v="CALANASAN (BAYAG)"/>
    <n v="0"/>
    <m/>
    <n v="1"/>
    <m/>
    <m/>
    <m/>
    <n v="2144211.86"/>
    <n v="10721.059299999999"/>
    <n v="2133490.8007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135245"/>
    <s v="Pedro Bunot CS"/>
    <s v="CALANASAN (BAYAG)"/>
    <n v="0"/>
    <m/>
    <n v="1"/>
    <m/>
    <m/>
    <m/>
    <n v="2846637.59"/>
    <n v="14233.18795"/>
    <n v="2832404.4020499997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05106"/>
    <s v="Apayao National Industrial Agricultural High School"/>
    <s v="CALANASAN (BAYAG)"/>
    <n v="0"/>
    <m/>
    <n v="1"/>
    <m/>
    <m/>
    <m/>
    <n v="4251489.05"/>
    <n v="21257.445250000001"/>
    <n v="4230231.6047499999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05110"/>
    <s v="Calanasan NHS"/>
    <s v="CALANASAN (BAYAG)"/>
    <n v="0"/>
    <m/>
    <n v="1"/>
    <m/>
    <m/>
    <m/>
    <n v="2846637.59"/>
    <n v="14233.18795"/>
    <n v="2832404.4020499997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18804"/>
    <s v="Tanglagan national high school"/>
    <s v="CALANASAN (BAYAG)"/>
    <n v="0"/>
    <m/>
    <n v="1"/>
    <m/>
    <m/>
    <m/>
    <n v="2846637.59"/>
    <n v="14233.18795"/>
    <n v="2832404.4020499997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05111"/>
    <s v="Conner Central NHS Main"/>
    <s v="CONNER"/>
    <n v="0"/>
    <m/>
    <n v="1"/>
    <m/>
    <m/>
    <m/>
    <n v="1152968.97"/>
    <n v="5764.8448500000004"/>
    <n v="1147204.12515"/>
    <m/>
    <s v="UPGRADING"/>
    <s v="Y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135252"/>
    <s v="Allangigan ES"/>
    <s v="CONNER"/>
    <n v="0"/>
    <m/>
    <n v="1"/>
    <m/>
    <m/>
    <m/>
    <n v="1441786.13"/>
    <n v="7208.9306499999993"/>
    <n v="1434577.1993499999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135296"/>
    <s v="Upper Atok ES"/>
    <s v="FLORA"/>
    <n v="0"/>
    <m/>
    <n v="1"/>
    <m/>
    <m/>
    <m/>
    <n v="367042.01"/>
    <n v="1835.2100500000001"/>
    <n v="365206.79995000002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135316"/>
    <s v="Kalliat Elementary School"/>
    <s v="KABUGAO (Capital)"/>
    <n v="0"/>
    <m/>
    <n v="1"/>
    <m/>
    <m/>
    <m/>
    <n v="739360.4"/>
    <n v="3696.8020000000001"/>
    <n v="735663.598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05119"/>
    <s v="Mayor Bartolome Serut NATHS-Main"/>
    <s v="KABUGAO (Capital)"/>
    <n v="0"/>
    <m/>
    <n v="1"/>
    <m/>
    <m/>
    <m/>
    <n v="1447062.51"/>
    <n v="7235.3125500000006"/>
    <n v="1439827.1974500001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219009"/>
    <s v="Lydia ES"/>
    <s v="PUDTOL"/>
    <n v="0"/>
    <m/>
    <n v="1"/>
    <m/>
    <m/>
    <m/>
    <n v="739360.4"/>
    <n v="3696.8020000000001"/>
    <n v="735663.598"/>
    <m/>
    <s v="SOLAR PANEL"/>
    <s v="N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Apayao"/>
    <n v="305109"/>
    <s v="Sta. Marcela NHS"/>
    <s v="SANTA MARCELA"/>
    <n v="0"/>
    <m/>
    <n v="1"/>
    <m/>
    <m/>
    <m/>
    <n v="1250284.67"/>
    <n v="6251.42335"/>
    <n v="1244033.2466499999"/>
    <m/>
    <s v="UPGRADING"/>
    <s v="Y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aguio City"/>
    <n v="136394"/>
    <s v="Lucban Elementary school"/>
    <s v="BAGUIO CITY"/>
    <n v="0"/>
    <m/>
    <n v="1"/>
    <m/>
    <m/>
    <m/>
    <n v="4741551.1399999997"/>
    <n v="23707.755699999998"/>
    <n v="4717843.3843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aguio City"/>
    <n v="136403"/>
    <s v="Apolinario Mabini ES"/>
    <s v="BAGUIO CITY"/>
    <n v="0"/>
    <m/>
    <n v="1"/>
    <m/>
    <m/>
    <m/>
    <n v="4509480.18"/>
    <n v="22547.400900000001"/>
    <n v="4486932.7790999999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aguio City"/>
    <n v="136404"/>
    <s v="Rizal Elementary School"/>
    <s v="BAGUIO CITY"/>
    <n v="0"/>
    <m/>
    <n v="1"/>
    <m/>
    <m/>
    <m/>
    <n v="3791913.45"/>
    <n v="18959.56725"/>
    <n v="3772953.8827500003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aguio City"/>
    <n v="136413"/>
    <s v="Loakan Elementary School"/>
    <s v="BAGUIO CITY"/>
    <n v="0"/>
    <m/>
    <n v="1"/>
    <m/>
    <m/>
    <m/>
    <n v="3789756.6"/>
    <n v="18948.782999999999"/>
    <n v="3770807.8170000003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aguio City"/>
    <n v="305269"/>
    <s v="Baguio City High School - Main"/>
    <s v="BAGUIO CITY"/>
    <n v="0"/>
    <m/>
    <n v="1"/>
    <m/>
    <m/>
    <m/>
    <n v="5022787.1100000003"/>
    <n v="25113.935550000002"/>
    <n v="4997673.1744500007"/>
    <m/>
    <s v="UPGRADING"/>
    <s v="N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aguio City"/>
    <n v="305281"/>
    <s v="Pines City National High School"/>
    <s v="BAGUIO CITY"/>
    <n v="0"/>
    <m/>
    <n v="1"/>
    <m/>
    <m/>
    <m/>
    <n v="3198941.41"/>
    <n v="15994.707050000001"/>
    <n v="3182946.7029500003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aguio City"/>
    <n v="305282"/>
    <s v="Guisad Valley National High School"/>
    <s v="BAGUIO CITY"/>
    <n v="0"/>
    <m/>
    <n v="1"/>
    <m/>
    <m/>
    <m/>
    <n v="5141432.16"/>
    <n v="25707.160800000001"/>
    <n v="5115724.9992000004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aguio City"/>
    <n v="305284"/>
    <s v="Joaquin Smith National High School"/>
    <s v="BAGUIO CITY"/>
    <n v="0"/>
    <m/>
    <n v="1"/>
    <m/>
    <m/>
    <m/>
    <n v="2799253.94"/>
    <n v="13996.269700000001"/>
    <n v="2785257.6702999999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372"/>
    <s v="Adoyunan ES"/>
    <s v="ATOK"/>
    <n v="0"/>
    <m/>
    <n v="1"/>
    <m/>
    <m/>
    <m/>
    <n v="451003.48"/>
    <n v="2255.0174000000002"/>
    <n v="448748.46259999997"/>
    <m/>
    <s v="UPGRADING"/>
    <s v="N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375"/>
    <s v="Boneng ES"/>
    <s v="ATOK"/>
    <n v="0"/>
    <m/>
    <n v="1"/>
    <m/>
    <m/>
    <m/>
    <n v="446782.38"/>
    <n v="2233.9119000000001"/>
    <n v="444548.4681"/>
    <m/>
    <s v="UPGRADING"/>
    <s v="N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374"/>
    <s v="Bilis Elementary  School"/>
    <s v="ATOK"/>
    <n v="0"/>
    <m/>
    <n v="1"/>
    <m/>
    <m/>
    <m/>
    <n v="443616.55"/>
    <n v="2218.08275"/>
    <n v="441398.46724999999"/>
    <m/>
    <s v="UPGRADING"/>
    <s v="N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399"/>
    <s v="Labinio-Mariano ES"/>
    <s v="BAKUN"/>
    <n v="0"/>
    <m/>
    <n v="1"/>
    <m/>
    <m/>
    <m/>
    <n v="444671.83"/>
    <n v="2223.3591500000002"/>
    <n v="442448.47085000004"/>
    <m/>
    <s v="UPGRADING"/>
    <s v="N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400"/>
    <s v="Ampusongan Elementary School"/>
    <s v="BAKUN"/>
    <n v="0"/>
    <m/>
    <n v="1"/>
    <m/>
    <m/>
    <m/>
    <n v="451003.48"/>
    <n v="2255.0174000000002"/>
    <n v="448748.46259999997"/>
    <m/>
    <s v="UPGRADING"/>
    <s v="N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401"/>
    <s v="Bagtangan ES"/>
    <s v="BAKUN"/>
    <n v="0"/>
    <m/>
    <n v="1"/>
    <m/>
    <m/>
    <m/>
    <n v="445727.1"/>
    <n v="2228.6354999999999"/>
    <n v="443498.4645"/>
    <m/>
    <s v="UPGRADING"/>
    <s v="N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442"/>
    <s v="Karao ES"/>
    <s v="BOKOD"/>
    <n v="0"/>
    <m/>
    <n v="1"/>
    <m/>
    <m/>
    <m/>
    <n v="442561.27"/>
    <n v="2212.8063500000003"/>
    <n v="440348.46364999999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447"/>
    <s v="Naswak ES"/>
    <s v="BOKOD"/>
    <n v="0"/>
    <m/>
    <n v="1"/>
    <m/>
    <m/>
    <m/>
    <n v="477385.39"/>
    <n v="2386.92695"/>
    <n v="474998.46305000002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434"/>
    <s v="Bisal ES"/>
    <s v="BOKOD"/>
    <n v="0"/>
    <m/>
    <n v="1"/>
    <m/>
    <m/>
    <m/>
    <n v="445727.1"/>
    <n v="2228.6354999999999"/>
    <n v="443498.4645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457"/>
    <s v="Abatan ES"/>
    <s v="BUGUIAS"/>
    <n v="0"/>
    <m/>
    <n v="1"/>
    <m/>
    <m/>
    <m/>
    <n v="451003.48"/>
    <n v="2255.0174000000002"/>
    <n v="448748.46259999997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459"/>
    <s v="Alapang ES"/>
    <s v="BUGUIAS"/>
    <n v="0"/>
    <m/>
    <n v="1"/>
    <m/>
    <m/>
    <m/>
    <n v="453114.04"/>
    <n v="2265.5702000000001"/>
    <n v="450848.46979999996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460"/>
    <s v="Amgaleyguey PS"/>
    <s v="BUGUIAS"/>
    <n v="0"/>
    <m/>
    <n v="1"/>
    <m/>
    <m/>
    <m/>
    <n v="451003.48"/>
    <n v="2255.0174000000002"/>
    <n v="448748.46259999997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461"/>
    <s v="Amlimay ES"/>
    <s v="BUGUIAS"/>
    <n v="0"/>
    <m/>
    <n v="1"/>
    <m/>
    <m/>
    <m/>
    <n v="453114.04"/>
    <n v="2265.5702000000001"/>
    <n v="450848.46979999996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463"/>
    <s v="Bacasen-Wakit ES"/>
    <s v="BUGUIAS"/>
    <n v="0"/>
    <m/>
    <n v="1"/>
    <m/>
    <m/>
    <m/>
    <n v="451002.48"/>
    <n v="2255.0124000000001"/>
    <n v="448747.46759999997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464"/>
    <s v="Bad-ayan ES"/>
    <s v="BUGUIAS"/>
    <n v="0"/>
    <m/>
    <n v="1"/>
    <m/>
    <m/>
    <m/>
    <n v="448892.93"/>
    <n v="2244.4646499999999"/>
    <n v="446648.46535000001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466"/>
    <s v="Bangao Moreno ES"/>
    <s v="BUGUIAS"/>
    <n v="0"/>
    <m/>
    <n v="1"/>
    <m/>
    <m/>
    <m/>
    <n v="448892.93"/>
    <n v="2244.4646499999999"/>
    <n v="446648.46535000001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469"/>
    <s v="Bayoyo-Lukingan-Awal ES"/>
    <s v="BUGUIAS"/>
    <n v="0"/>
    <m/>
    <n v="1"/>
    <m/>
    <m/>
    <m/>
    <n v="451003.48"/>
    <n v="2255.0174000000002"/>
    <n v="448748.46259999997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468"/>
    <s v="Bano-oy ES"/>
    <s v="BUGUIAS"/>
    <n v="0"/>
    <m/>
    <n v="1"/>
    <m/>
    <m/>
    <m/>
    <n v="451003.48"/>
    <n v="2255.0174000000002"/>
    <n v="448748.46259999997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500"/>
    <s v="Maximino Fianza Lopez ES"/>
    <s v="ITOGON"/>
    <n v="0"/>
    <m/>
    <n v="1"/>
    <m/>
    <m/>
    <m/>
    <n v="442561.27"/>
    <n v="2212.8063500000003"/>
    <n v="440348.46364999999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501"/>
    <s v="Baguio Gold Elementary School"/>
    <s v="ITOGON"/>
    <n v="0"/>
    <m/>
    <n v="1"/>
    <m/>
    <m/>
    <m/>
    <n v="442561.27"/>
    <n v="2212.8063500000003"/>
    <n v="440348.46364999999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502"/>
    <s v="Binga ES"/>
    <s v="ITOGON"/>
    <n v="0"/>
    <m/>
    <n v="1"/>
    <m/>
    <m/>
    <m/>
    <n v="442561.27"/>
    <n v="2212.8063500000003"/>
    <n v="440348.46364999999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504"/>
    <s v="Botic ES"/>
    <s v="ITOGON"/>
    <n v="0"/>
    <m/>
    <n v="1"/>
    <m/>
    <m/>
    <m/>
    <n v="451003.48"/>
    <n v="2255.0174000000002"/>
    <n v="448748.46259999997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505"/>
    <s v="Gumatdang ES"/>
    <s v="ITOGON"/>
    <n v="0"/>
    <m/>
    <n v="1"/>
    <m/>
    <m/>
    <m/>
    <n v="999019.06"/>
    <n v="4995.0953"/>
    <n v="994023.96470000001"/>
    <m/>
    <s v="UPGRADING"/>
    <s v="Y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508"/>
    <s v="Loacan ES"/>
    <s v="ITOGON"/>
    <n v="0"/>
    <m/>
    <n v="1"/>
    <m/>
    <m/>
    <m/>
    <n v="445727.1"/>
    <n v="2228.6354999999999"/>
    <n v="443498.4645"/>
    <m/>
    <s v="UPGRADING"/>
    <s v="Y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539"/>
    <s v="Adaoay ES"/>
    <s v="KABAYAN"/>
    <n v="0"/>
    <m/>
    <n v="1"/>
    <m/>
    <m/>
    <m/>
    <n v="442561.27"/>
    <n v="2212.8063500000003"/>
    <n v="440348.46364999999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562"/>
    <s v="Balakbak ES"/>
    <s v="KAPANGAN"/>
    <n v="0"/>
    <m/>
    <n v="1"/>
    <m/>
    <m/>
    <m/>
    <n v="445727.1"/>
    <n v="2228.6354999999999"/>
    <n v="443498.4645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565"/>
    <s v="Boklaoan ES"/>
    <s v="KAPANGAN"/>
    <n v="0"/>
    <m/>
    <n v="1"/>
    <m/>
    <m/>
    <m/>
    <n v="451003.48"/>
    <n v="2255.0174000000002"/>
    <n v="448748.46259999997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563"/>
    <s v="Beleng-Belis Barrio School"/>
    <s v="KAPANGAN"/>
    <n v="0"/>
    <m/>
    <n v="1"/>
    <m/>
    <m/>
    <m/>
    <n v="445727.1"/>
    <n v="2228.6354999999999"/>
    <n v="443498.4645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633"/>
    <s v="Talinguroy ES"/>
    <s v="LA TRINIDAD (Capital)"/>
    <n v="0"/>
    <m/>
    <n v="1"/>
    <m/>
    <m/>
    <m/>
    <n v="442561.27"/>
    <n v="2212.8063500000003"/>
    <n v="440348.46364999999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636"/>
    <s v="Am-am ES"/>
    <s v="MANKAYAN"/>
    <n v="0"/>
    <m/>
    <n v="1"/>
    <m/>
    <m/>
    <m/>
    <n v="453114.04"/>
    <n v="2265.5702000000001"/>
    <n v="450848.46979999996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641"/>
    <s v="Baguyos PS"/>
    <s v="MANKAYAN"/>
    <n v="0"/>
    <m/>
    <n v="1"/>
    <m/>
    <m/>
    <m/>
    <n v="451003.48"/>
    <n v="2255.0174000000002"/>
    <n v="448748.46259999997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672"/>
    <s v="Omas Ampaguey ES"/>
    <s v="SABLAN"/>
    <n v="0"/>
    <m/>
    <n v="1"/>
    <m/>
    <m/>
    <m/>
    <n v="451003.48"/>
    <n v="2255.0174000000002"/>
    <n v="448748.46259999997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673"/>
    <s v="Bayabas MG School"/>
    <s v="SABLAN"/>
    <n v="0"/>
    <m/>
    <n v="1"/>
    <m/>
    <m/>
    <m/>
    <n v="442561.27"/>
    <n v="2212.8063500000003"/>
    <n v="440348.46364999999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686"/>
    <s v="Asin ES"/>
    <s v="TUBA"/>
    <n v="0"/>
    <m/>
    <n v="1"/>
    <m/>
    <m/>
    <m/>
    <n v="444671.83"/>
    <n v="2223.3591500000002"/>
    <n v="442448.47085000004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687"/>
    <s v="Batuan ES"/>
    <s v="TUBA"/>
    <n v="0"/>
    <m/>
    <n v="1"/>
    <m/>
    <m/>
    <m/>
    <n v="442561.27"/>
    <n v="2212.8063500000003"/>
    <n v="440348.46364999999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688"/>
    <s v="Camp 3 ES"/>
    <s v="TUBA"/>
    <n v="0"/>
    <m/>
    <n v="1"/>
    <m/>
    <m/>
    <m/>
    <n v="442561.27"/>
    <n v="2212.8063500000003"/>
    <n v="440348.46364999999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689"/>
    <s v="Camp 4 ES"/>
    <s v="TUBA"/>
    <n v="0"/>
    <m/>
    <n v="1"/>
    <m/>
    <m/>
    <m/>
    <n v="442561.27"/>
    <n v="2212.8063500000003"/>
    <n v="440348.46364999999"/>
    <m/>
    <s v="UPGRADING"/>
    <s v="N"/>
    <s v="ONGOING"/>
    <m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Benguet"/>
    <n v="135718"/>
    <s v="Albis ES"/>
    <s v="TUBLAY"/>
    <n v="0"/>
    <m/>
    <n v="1"/>
    <m/>
    <m/>
    <m/>
    <n v="442561.27"/>
    <n v="2212.8063500000003"/>
    <n v="440348.46364999999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719"/>
    <s v="Ambongdolan ES"/>
    <s v="TUBLAY"/>
    <n v="0"/>
    <m/>
    <n v="1"/>
    <m/>
    <m/>
    <m/>
    <n v="451003.48"/>
    <n v="2255.0174000000002"/>
    <n v="448748.46259999997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720"/>
    <s v="Baayan ES"/>
    <s v="TUBLAY"/>
    <n v="0"/>
    <m/>
    <n v="1"/>
    <m/>
    <m/>
    <m/>
    <n v="442561.27"/>
    <n v="2212.8063500000003"/>
    <n v="440348.46364999999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Benguet"/>
    <n v="135722"/>
    <s v="Balangabang ES"/>
    <s v="TUBLAY"/>
    <n v="0"/>
    <m/>
    <n v="1"/>
    <m/>
    <m/>
    <m/>
    <n v="442561.27"/>
    <n v="2212.8063500000003"/>
    <n v="440348.46364999999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Ifugao"/>
    <n v="135891"/>
    <s v="Ponghal ES"/>
    <s v="LAGAWE (Capital)"/>
    <n v="0"/>
    <m/>
    <n v="1"/>
    <m/>
    <m/>
    <m/>
    <n v="1143534.53"/>
    <n v="5717.6726500000004"/>
    <n v="1137816.8573499999"/>
    <n v="1137816.8573499999"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94"/>
    <s v="Ubao National High School"/>
    <s v="AGUINALDO"/>
    <n v="0"/>
    <m/>
    <n v="1"/>
    <m/>
    <m/>
    <m/>
    <n v="1501140.72"/>
    <n v="7505.7035999999998"/>
    <n v="1493635.0164000001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19002"/>
    <s v="Rufino I. Chungalao Science HS"/>
    <s v="AGUINALDO"/>
    <n v="0"/>
    <m/>
    <n v="1"/>
    <m/>
    <m/>
    <m/>
    <n v="928926.95"/>
    <n v="4644.6347500000002"/>
    <n v="924282.31524999999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135740"/>
    <s v="Aguinaldo Central School"/>
    <s v="AGUINALDO"/>
    <n v="0"/>
    <m/>
    <n v="1"/>
    <m/>
    <m/>
    <m/>
    <n v="1095258.57"/>
    <n v="5476.2928500000007"/>
    <n v="1089782.27715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66"/>
    <s v="Aguinaldo NHS"/>
    <s v="AGUINALDO"/>
    <n v="0"/>
    <m/>
    <n v="1"/>
    <m/>
    <m/>
    <m/>
    <n v="1000900"/>
    <n v="5004.5"/>
    <n v="995895.5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89"/>
    <s v="Caragasan NHS"/>
    <s v="ALFONSO LISTA (POTIA)"/>
    <n v="0"/>
    <m/>
    <n v="1"/>
    <m/>
    <m/>
    <m/>
    <n v="1088862.92"/>
    <n v="5444.3145999999997"/>
    <n v="1083418.6054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135763"/>
    <s v="Alfonso Lista CS"/>
    <s v="ALFONSO LISTA (POTIA)"/>
    <n v="0"/>
    <m/>
    <n v="1"/>
    <m/>
    <m/>
    <m/>
    <n v="1403195.27"/>
    <n v="7015.9763499999999"/>
    <n v="1396179.2936500001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67"/>
    <s v="Asipulo  National High School"/>
    <s v="ASIPULO"/>
    <n v="0"/>
    <m/>
    <n v="1"/>
    <m/>
    <m/>
    <m/>
    <n v="1756050.98"/>
    <n v="8780.2548999999999"/>
    <n v="1747270.7250999999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135788"/>
    <s v="Asipulo CS"/>
    <s v="ASIPULO"/>
    <n v="0"/>
    <m/>
    <n v="1"/>
    <m/>
    <m/>
    <m/>
    <n v="707990.23"/>
    <n v="3539.9511499999999"/>
    <n v="704450.27885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75"/>
    <s v="Camandag NHS"/>
    <s v="ASIPULO"/>
    <n v="0"/>
    <m/>
    <n v="1"/>
    <m/>
    <m/>
    <m/>
    <n v="1003631.33"/>
    <n v="5018.1566499999999"/>
    <n v="998613.17334999994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70"/>
    <s v="Banaue National High School"/>
    <s v="BANAUE"/>
    <n v="0"/>
    <m/>
    <n v="1"/>
    <m/>
    <m/>
    <m/>
    <n v="1219978.83"/>
    <n v="6099.8941500000001"/>
    <n v="1213878.93585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72"/>
    <s v="Gohang NHS"/>
    <s v="BANAUE"/>
    <n v="0"/>
    <m/>
    <n v="1"/>
    <m/>
    <m/>
    <m/>
    <n v="1217067.49"/>
    <n v="6085.33745"/>
    <n v="1210982.15255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135813"/>
    <s v="Banaue CS"/>
    <s v="BANAUE"/>
    <n v="0"/>
    <m/>
    <n v="1"/>
    <m/>
    <m/>
    <m/>
    <n v="1166975.25"/>
    <n v="5834.8762500000003"/>
    <n v="1161140.37375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78"/>
    <s v="Hingyon NHS"/>
    <s v="HINGYON"/>
    <n v="0"/>
    <m/>
    <n v="1"/>
    <m/>
    <m/>
    <m/>
    <n v="1414870.99"/>
    <n v="7074.3549499999999"/>
    <n v="1407796.6350499999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79"/>
    <s v="Southern Hingyon NHS"/>
    <s v="HINGYON"/>
    <n v="0"/>
    <m/>
    <n v="1"/>
    <m/>
    <m/>
    <m/>
    <n v="810052.29"/>
    <n v="4050.2614500000004"/>
    <n v="806002.02855000005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40118"/>
    <s v="SHS within Namulditan ES"/>
    <s v="HINGYON"/>
    <n v="0"/>
    <m/>
    <n v="1"/>
    <m/>
    <m/>
    <m/>
    <n v="859787.08"/>
    <n v="4298.9354000000003"/>
    <n v="855488.1446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135836"/>
    <s v="Hingyon CS"/>
    <s v="HINGYON"/>
    <n v="0"/>
    <m/>
    <n v="1"/>
    <m/>
    <m/>
    <m/>
    <n v="730337.19"/>
    <n v="3651.6859499999996"/>
    <n v="726685.50404999999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135855"/>
    <s v="Hungduan CS"/>
    <s v="HUNGDUAN"/>
    <n v="0"/>
    <m/>
    <n v="1"/>
    <m/>
    <m/>
    <m/>
    <n v="726572.06"/>
    <n v="3632.8603000000003"/>
    <n v="722939.1997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135871"/>
    <s v="Kiangan Central School"/>
    <s v="KIANGAN"/>
    <n v="0"/>
    <m/>
    <n v="1"/>
    <m/>
    <m/>
    <m/>
    <n v="1258608.53"/>
    <n v="6293.0426500000003"/>
    <n v="1252315.4873500001"/>
    <m/>
    <s v="UPGRADING"/>
    <s v="Y"/>
    <s v="ONGOING"/>
    <n v="0.3"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82"/>
    <s v="Kiangan NHS"/>
    <s v="KIANGAN"/>
    <n v="0"/>
    <m/>
    <n v="1"/>
    <m/>
    <m/>
    <m/>
    <n v="1414680.49"/>
    <n v="7073.4024500000005"/>
    <n v="1407607.0875500001"/>
    <m/>
    <s v="UPGRADING"/>
    <s v="Y"/>
    <s v="ONGOING"/>
    <n v="0.2"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69"/>
    <s v="Caba National High School"/>
    <s v="LAGAWE (Capital)"/>
    <n v="0"/>
    <m/>
    <n v="1"/>
    <m/>
    <m/>
    <m/>
    <n v="796168.41"/>
    <n v="3980.8420500000002"/>
    <n v="792187.56795000006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135887"/>
    <s v="Lagawe Central School"/>
    <s v="LAGAWE (Capital)"/>
    <n v="0"/>
    <m/>
    <n v="1"/>
    <m/>
    <m/>
    <m/>
    <n v="1359033.38"/>
    <n v="6795.1668999999993"/>
    <n v="1352238.2130999998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19004"/>
    <s v="Lagawe NHS"/>
    <s v="LAGAWE (Capital)"/>
    <n v="0"/>
    <m/>
    <n v="1"/>
    <m/>
    <m/>
    <m/>
    <n v="846712.86"/>
    <n v="4233.5643"/>
    <n v="842479.29570000002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84"/>
    <s v="Mongilit Ligmayo NHS"/>
    <s v="LAMUT"/>
    <n v="0"/>
    <m/>
    <n v="1"/>
    <m/>
    <m/>
    <m/>
    <n v="803186.23"/>
    <n v="4015.9311499999999"/>
    <n v="799170.29885000002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500882"/>
    <s v="ALUPAPAN INTEGRATED SCHOOL"/>
    <s v="LAMUT"/>
    <n v="0"/>
    <m/>
    <n v="1"/>
    <m/>
    <m/>
    <m/>
    <n v="675569.6"/>
    <n v="3377.848"/>
    <n v="672191.75199999998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135902"/>
    <s v="Lamut CS"/>
    <s v="LAMUT"/>
    <n v="0"/>
    <m/>
    <n v="1"/>
    <m/>
    <m/>
    <m/>
    <n v="1368574.24"/>
    <n v="6842.8712000000005"/>
    <n v="1361731.3688000001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19007"/>
    <s v="Lawig National High School Extension"/>
    <s v="LAMUT"/>
    <n v="0"/>
    <m/>
    <n v="1"/>
    <m/>
    <m/>
    <m/>
    <n v="581723.03"/>
    <n v="2908.6151500000001"/>
    <n v="578814.41485000006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85"/>
    <s v="Mayoyao NHS"/>
    <s v="MAYOYAO"/>
    <n v="0"/>
    <m/>
    <n v="1"/>
    <m/>
    <m/>
    <m/>
    <n v="1424577.72"/>
    <n v="7122.8886000000002"/>
    <n v="1417454.8314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86"/>
    <s v="Tulaed NHS"/>
    <s v="MAYOYAO"/>
    <n v="0"/>
    <m/>
    <n v="1"/>
    <m/>
    <m/>
    <m/>
    <n v="675856.44"/>
    <n v="3379.2821999999996"/>
    <n v="672477.15779999993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135934"/>
    <s v="Mayoyao Central School"/>
    <s v="MAYOYAO"/>
    <n v="0"/>
    <m/>
    <n v="1"/>
    <m/>
    <m/>
    <m/>
    <n v="1135181.71"/>
    <n v="5675.9085500000001"/>
    <n v="1129505.8014499999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305193"/>
    <s v="Kalanguya NHS"/>
    <s v="TINOC"/>
    <n v="0"/>
    <m/>
    <n v="1"/>
    <m/>
    <m/>
    <m/>
    <n v="1000900"/>
    <n v="5004.5"/>
    <n v="995895.5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Ifugao"/>
    <n v="135955"/>
    <s v="Tinoc CS"/>
    <s v="TINOC"/>
    <n v="0"/>
    <m/>
    <n v="1"/>
    <m/>
    <m/>
    <m/>
    <n v="1013774.82"/>
    <n v="5068.8741"/>
    <n v="1008705.9458999999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Kalinga"/>
    <n v="135962"/>
    <s v="Balbalan Central School"/>
    <s v="BALBALAN"/>
    <n v="0"/>
    <m/>
    <n v="1"/>
    <m/>
    <m/>
    <m/>
    <n v="1263762.3700000001"/>
    <n v="6318.811850000001"/>
    <n v="1257443.5581500002"/>
    <m/>
    <s v="UPGRADING"/>
    <s v="Y"/>
    <s v="ONGOING"/>
    <n v="0.25"/>
    <n v="0.2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Kalinga"/>
    <n v="135985"/>
    <s v="Tawang Elementary School"/>
    <s v="BALBALAN"/>
    <n v="0"/>
    <m/>
    <n v="1"/>
    <m/>
    <m/>
    <m/>
    <n v="704039.63"/>
    <n v="3520.1981500000002"/>
    <n v="700519.43185000005"/>
    <m/>
    <s v="UPGRADING"/>
    <s v="Y"/>
    <s v="ONGOING"/>
    <n v="0.05"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Kalinga"/>
    <n v="305227"/>
    <s v="Western Kalinga National High School"/>
    <s v="BALBALAN"/>
    <n v="0"/>
    <m/>
    <n v="1"/>
    <m/>
    <m/>
    <m/>
    <n v="1044786.69"/>
    <n v="5223.9334499999995"/>
    <n v="1039562.7565499999"/>
    <m/>
    <s v="UPGRADING"/>
    <s v="Y"/>
    <s v="ONGOING"/>
    <n v="0.05"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Kalinga"/>
    <n v="136019"/>
    <s v="Cagaluan Elementary School"/>
    <s v="PASIL"/>
    <n v="0"/>
    <m/>
    <n v="1"/>
    <m/>
    <m/>
    <m/>
    <n v="776895.1"/>
    <n v="3884.4755"/>
    <n v="773010.62450000003"/>
    <m/>
    <s v="UPGRADING"/>
    <s v="Y"/>
    <s v="ONGOING"/>
    <n v="0.2"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Kalinga"/>
    <n v="136038"/>
    <s v="Wagud Elementary School"/>
    <s v="PINUKPUK"/>
    <n v="0"/>
    <m/>
    <n v="1"/>
    <m/>
    <m/>
    <m/>
    <n v="756556"/>
    <n v="3782.78"/>
    <n v="752773.22"/>
    <m/>
    <s v="UPGRADING"/>
    <s v="Y"/>
    <s v="ONGOING"/>
    <n v="0.2"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Kalinga"/>
    <n v="136048"/>
    <s v="Magaogao Elementary School"/>
    <s v="PINUKPUK"/>
    <n v="0"/>
    <m/>
    <n v="1"/>
    <m/>
    <m/>
    <m/>
    <n v="712552.24"/>
    <n v="3562.7611999999999"/>
    <n v="708989.478800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Kalinga"/>
    <n v="136061"/>
    <s v="Socbot Elementary School"/>
    <s v="PINUKPUK"/>
    <n v="0"/>
    <m/>
    <n v="1"/>
    <m/>
    <m/>
    <m/>
    <n v="834443.65"/>
    <n v="4172.2182499999999"/>
    <n v="830271.43174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Kalinga"/>
    <n v="136032"/>
    <s v="Allaguia Elementary School"/>
    <s v="PINUKPUK"/>
    <n v="0"/>
    <m/>
    <n v="1"/>
    <m/>
    <m/>
    <m/>
    <n v="712552.24"/>
    <n v="3562.7611999999999"/>
    <n v="708989.478800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Kalinga"/>
    <n v="136056"/>
    <s v="Pinococ Elementary School"/>
    <s v="PINUKPUK"/>
    <n v="0"/>
    <m/>
    <n v="1"/>
    <m/>
    <m/>
    <m/>
    <n v="831588.05"/>
    <n v="4157.9402500000006"/>
    <n v="827430.1097500000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Kalinga"/>
    <n v="305197"/>
    <s v="Allaguia National High School"/>
    <s v="PINUKPUK"/>
    <n v="0"/>
    <m/>
    <n v="1"/>
    <m/>
    <m/>
    <m/>
    <n v="1575692.56"/>
    <n v="7878.4628000000002"/>
    <n v="1567814.097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Kalinga"/>
    <n v="319109"/>
    <s v="Socbot National High School"/>
    <s v="PINUKPUK"/>
    <n v="0"/>
    <m/>
    <n v="1"/>
    <m/>
    <m/>
    <m/>
    <n v="1541808.67"/>
    <n v="7709.0433499999999"/>
    <n v="1534099.6266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Kalinga"/>
    <n v="305209"/>
    <s v="Kinama National High School"/>
    <s v="RIZAL (LIWAN)"/>
    <n v="0"/>
    <m/>
    <n v="1"/>
    <m/>
    <m/>
    <m/>
    <n v="1707703.83"/>
    <n v="8538.5191500000001"/>
    <n v="1699165.3108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Kalinga"/>
    <n v="136065"/>
    <s v="Andarayan Elementary School"/>
    <s v="RIZAL (LIWAN)"/>
    <n v="0"/>
    <m/>
    <n v="1"/>
    <m/>
    <m/>
    <m/>
    <n v="726041.51"/>
    <n v="3630.2075500000001"/>
    <n v="722411.302449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Kalinga"/>
    <n v="136074"/>
    <s v="Macutay Elementary School"/>
    <s v="RIZAL (LIWAN)"/>
    <n v="0"/>
    <m/>
    <n v="1"/>
    <m/>
    <m/>
    <m/>
    <n v="861477.7"/>
    <n v="4307.3885"/>
    <n v="857170.3114999999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Kalinga"/>
    <n v="220509"/>
    <s v="Magtoma Elementary School"/>
    <s v="TANUDAN"/>
    <n v="0"/>
    <m/>
    <n v="1"/>
    <m/>
    <m/>
    <m/>
    <n v="585916.80000000005"/>
    <n v="2929.5840000000003"/>
    <n v="582987.21600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0"/>
    <s v="Kalinga"/>
    <n v="136134"/>
    <s v="Bangad Elementary School"/>
    <s v="TINGLAYAN"/>
    <n v="0"/>
    <m/>
    <n v="1"/>
    <m/>
    <m/>
    <m/>
    <n v="721009.33"/>
    <n v="3605.0466499999998"/>
    <n v="717404.28334999993"/>
    <m/>
    <s v="UPGRADING"/>
    <s v="Y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Kalinga"/>
    <n v="136145"/>
    <s v="Luplupa Elementary School"/>
    <s v="TINGLAYAN"/>
    <n v="0"/>
    <m/>
    <n v="1"/>
    <m/>
    <m/>
    <m/>
    <n v="787014.97"/>
    <n v="3935.07485"/>
    <n v="783079.89515"/>
    <m/>
    <s v="UPGRADING"/>
    <s v="Y"/>
    <s v="ONGOING"/>
    <n v="0.9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Kalinga"/>
    <n v="305219"/>
    <s v="Sumadel National High School"/>
    <s v="TINGLAYAN"/>
    <n v="0"/>
    <m/>
    <n v="1"/>
    <m/>
    <m/>
    <m/>
    <n v="1154886.44"/>
    <n v="5774.4322000000002"/>
    <n v="1149112.0078"/>
    <m/>
    <s v="UPGRADING"/>
    <s v="Y"/>
    <s v="ONGOING"/>
    <n v="0.15"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185"/>
    <s v="Barlig Central School"/>
    <s v="BARLIG"/>
    <n v="0"/>
    <m/>
    <n v="1"/>
    <m/>
    <m/>
    <m/>
    <n v="817110.13"/>
    <n v="4085.5506500000001"/>
    <n v="813024.57935000001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187"/>
    <s v="KALEO ELEMENTARY SCHOOL"/>
    <s v="BARLIG"/>
    <n v="0"/>
    <m/>
    <n v="1"/>
    <m/>
    <m/>
    <m/>
    <n v="895939.27"/>
    <n v="4479.6963500000002"/>
    <n v="891459.57365000003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198"/>
    <s v="Bagnen Oriente Elementary School"/>
    <s v="BAUKO"/>
    <n v="0"/>
    <m/>
    <n v="1"/>
    <m/>
    <m/>
    <m/>
    <n v="858186.23"/>
    <n v="4290.9311500000003"/>
    <n v="853895.29885000002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199"/>
    <s v="Bagnen Elementary School"/>
    <s v="BAUKO"/>
    <n v="0"/>
    <m/>
    <n v="1"/>
    <m/>
    <m/>
    <m/>
    <n v="840525.59"/>
    <n v="4202.6279500000001"/>
    <n v="836322.96204999997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204"/>
    <s v="Bila Elementary School"/>
    <s v="BAUKO"/>
    <n v="0"/>
    <m/>
    <n v="1"/>
    <m/>
    <m/>
    <m/>
    <n v="818364.79"/>
    <n v="4091.8239500000004"/>
    <n v="814272.96605000005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205"/>
    <s v="Binaka ES"/>
    <s v="BAUKO"/>
    <n v="0"/>
    <m/>
    <n v="1"/>
    <m/>
    <m/>
    <m/>
    <n v="817110.13"/>
    <n v="4085.5506500000001"/>
    <n v="813024.57935000001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05249"/>
    <s v="Bansa National High School"/>
    <s v="BAUKO"/>
    <n v="0"/>
    <m/>
    <n v="1"/>
    <m/>
    <m/>
    <m/>
    <n v="818364.79"/>
    <n v="4091.8239500000004"/>
    <n v="814272.96605000005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202"/>
    <s v="Bauko Central School"/>
    <s v="BAUKO"/>
    <n v="0"/>
    <m/>
    <n v="1"/>
    <m/>
    <m/>
    <m/>
    <n v="817110.13"/>
    <n v="4085.5506500000001"/>
    <n v="813024.57935000001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231"/>
    <s v="Tapapan Elementary School"/>
    <s v="BAUKO"/>
    <n v="0"/>
    <m/>
    <n v="1"/>
    <m/>
    <m/>
    <m/>
    <n v="818364.79"/>
    <n v="4091.8239500000004"/>
    <n v="814272.96605000005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05232"/>
    <s v="Bagnen National High School"/>
    <s v="BAUKO"/>
    <n v="0"/>
    <m/>
    <n v="1"/>
    <m/>
    <m/>
    <m/>
    <n v="968605.77"/>
    <n v="4843.0288500000006"/>
    <n v="963762.74115000002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05233"/>
    <s v="Banao National High School"/>
    <s v="BAUKO"/>
    <n v="0"/>
    <m/>
    <n v="1"/>
    <m/>
    <m/>
    <m/>
    <n v="923473.98"/>
    <n v="4617.3698999999997"/>
    <n v="918856.61009999993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05248"/>
    <s v="Mabaay National High School"/>
    <s v="BAUKO"/>
    <n v="0"/>
    <m/>
    <n v="1"/>
    <m/>
    <m/>
    <m/>
    <n v="906852.32"/>
    <n v="4534.2615999999998"/>
    <n v="902318.05839999998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05254"/>
    <s v="Tipunan National High School"/>
    <s v="BAUKO"/>
    <n v="0"/>
    <m/>
    <n v="1"/>
    <m/>
    <m/>
    <m/>
    <n v="802231.27"/>
    <n v="4011.1563500000002"/>
    <n v="798220.11365000007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234"/>
    <s v="Banguitan Elementary School"/>
    <s v="BESAO"/>
    <n v="0"/>
    <m/>
    <n v="1"/>
    <m/>
    <m/>
    <m/>
    <n v="840525.59"/>
    <n v="4202.6279500000001"/>
    <n v="836322.96204999997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244"/>
    <s v="Panabungen Elementary School"/>
    <s v="BESAO"/>
    <n v="0"/>
    <m/>
    <n v="1"/>
    <m/>
    <m/>
    <m/>
    <n v="971201.65"/>
    <n v="4856.0082499999999"/>
    <n v="966345.64175000007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19208"/>
    <s v="Tamboan National High School"/>
    <s v="BESAO"/>
    <n v="0"/>
    <m/>
    <n v="1"/>
    <m/>
    <m/>
    <m/>
    <n v="852145.3"/>
    <n v="4260.7265000000007"/>
    <n v="847884.57350000006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05228"/>
    <s v="Albago National High School"/>
    <s v="BONTOC (Capital)"/>
    <n v="0"/>
    <m/>
    <n v="1"/>
    <m/>
    <m/>
    <m/>
    <n v="694164.39"/>
    <n v="3470.82195"/>
    <n v="690693.56805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270"/>
    <s v="Layog-Ogtong Elementary School"/>
    <s v="NATONIN"/>
    <n v="0"/>
    <m/>
    <n v="1"/>
    <m/>
    <m/>
    <m/>
    <n v="967491.23"/>
    <n v="4837.45615"/>
    <n v="962653.77385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05258"/>
    <s v="Natonin National High School"/>
    <s v="NATONIN"/>
    <n v="0"/>
    <m/>
    <n v="1"/>
    <m/>
    <m/>
    <m/>
    <n v="1022357.53"/>
    <n v="5111.7876500000002"/>
    <n v="1017245.7423500001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277"/>
    <s v="Saliok Elementary School"/>
    <s v="NATONIN"/>
    <n v="0"/>
    <m/>
    <n v="1"/>
    <m/>
    <m/>
    <m/>
    <n v="874004.76"/>
    <n v="4370.0237999999999"/>
    <n v="869634.73620000004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19202"/>
    <s v="San Rafael National High School"/>
    <s v="PARACELIS"/>
    <n v="0"/>
    <m/>
    <n v="1"/>
    <m/>
    <m/>
    <m/>
    <n v="884625.35"/>
    <n v="4423.1267500000004"/>
    <n v="880202.22324999992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19209"/>
    <s v="Buringal National High School"/>
    <s v="PARACELIS"/>
    <n v="0"/>
    <m/>
    <n v="1"/>
    <m/>
    <m/>
    <m/>
    <n v="939565.82"/>
    <n v="4697.8290999999999"/>
    <n v="934867.99089999998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328"/>
    <s v="Sabangan Central School"/>
    <s v="SABANGAN"/>
    <n v="0"/>
    <m/>
    <n v="1"/>
    <m/>
    <m/>
    <m/>
    <n v="759448.12"/>
    <n v="3797.2406000000001"/>
    <n v="755650.87939999998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321"/>
    <s v="Lagan Elementary School"/>
    <s v="SABANGAN"/>
    <n v="0"/>
    <m/>
    <n v="1"/>
    <m/>
    <m/>
    <m/>
    <n v="852948.61"/>
    <n v="4264.74305"/>
    <n v="848683.86694999994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324"/>
    <s v="Namatec Elementary School"/>
    <s v="SABANGAN"/>
    <n v="0"/>
    <m/>
    <n v="1"/>
    <m/>
    <m/>
    <m/>
    <n v="879716.71"/>
    <n v="4398.5835500000003"/>
    <n v="875318.12644999998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19219"/>
    <s v="Saclit National High School"/>
    <s v="SADANGA"/>
    <n v="0"/>
    <m/>
    <n v="1"/>
    <m/>
    <m/>
    <m/>
    <n v="960056.63"/>
    <n v="4800.2831500000002"/>
    <n v="955256.34684999997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305229"/>
    <s v="Antadao National High School"/>
    <s v="SAGADA"/>
    <n v="0"/>
    <m/>
    <n v="1"/>
    <m/>
    <m/>
    <m/>
    <n v="819945.37"/>
    <n v="4099.72685"/>
    <n v="815845.64315000002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362"/>
    <s v="Cagubatan Elementary School"/>
    <s v="TADIAN"/>
    <n v="0"/>
    <m/>
    <n v="1"/>
    <m/>
    <m/>
    <m/>
    <n v="821542.29"/>
    <n v="4107.7114500000007"/>
    <n v="817434.57855000009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357"/>
    <s v="Banaao Elementary School"/>
    <s v="TADIAN"/>
    <n v="0"/>
    <m/>
    <n v="1"/>
    <m/>
    <m/>
    <m/>
    <n v="850750.1"/>
    <n v="4253.7505000000001"/>
    <n v="846496.34950000001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369"/>
    <s v="Lubon Elementary School"/>
    <s v="TADIAN"/>
    <n v="0"/>
    <m/>
    <n v="1"/>
    <m/>
    <m/>
    <m/>
    <n v="818364.79"/>
    <n v="4091.8239500000004"/>
    <n v="814272.96605000005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Mt. Province"/>
    <n v="136372"/>
    <s v="Masla Elementary School"/>
    <s v="TADIAN"/>
    <n v="0"/>
    <m/>
    <n v="1"/>
    <m/>
    <m/>
    <m/>
    <n v="1031773.16"/>
    <n v="5158.8658000000005"/>
    <n v="1026614.2942"/>
    <m/>
    <s v="UPGRADING"/>
    <s v="Y"/>
    <s v="ONGOING"/>
    <n v="0.6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Tabuk City"/>
    <n v="136000"/>
    <s v="Appas Elementary School"/>
    <s v="CITY OF TABUK (Capital)"/>
    <n v="0"/>
    <m/>
    <n v="1"/>
    <m/>
    <m/>
    <m/>
    <n v="1431378.3"/>
    <n v="7156.8915000000006"/>
    <n v="1424221.4085000001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Tabuk City"/>
    <n v="136004"/>
    <s v="Casigayan Elementary School"/>
    <s v="CITY OF TABUK (Capital)"/>
    <n v="0"/>
    <m/>
    <n v="1"/>
    <m/>
    <m/>
    <m/>
    <n v="1459106.32"/>
    <n v="7295.5316000000003"/>
    <n v="1451810.7884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Tabuk City"/>
    <n v="136009"/>
    <s v="Magsaysay Elementary School"/>
    <s v="CITY OF TABUK (Capital)"/>
    <n v="0"/>
    <m/>
    <n v="1"/>
    <m/>
    <m/>
    <m/>
    <n v="1456894.88"/>
    <n v="7284.4743999999992"/>
    <n v="1449610.4055999999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Tabuk City"/>
    <n v="136085"/>
    <s v="Agbannawag Elementary School"/>
    <s v="CITY OF TABUK (Capital)"/>
    <n v="0"/>
    <m/>
    <n v="1"/>
    <m/>
    <m/>
    <m/>
    <n v="1397703.48"/>
    <n v="6988.5173999999997"/>
    <n v="1390714.9626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Tabuk City"/>
    <n v="136089"/>
    <s v="Southern Tabuk CS"/>
    <s v="CITY OF TABUK (Capital)"/>
    <n v="0"/>
    <m/>
    <n v="1"/>
    <m/>
    <m/>
    <m/>
    <n v="1459259.42"/>
    <n v="7296.2970999999998"/>
    <n v="1451963.1228999998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Tabuk City"/>
    <n v="136012"/>
    <s v="Tabuk City Central School"/>
    <s v="CITY OF TABUK (Capital)"/>
    <n v="0"/>
    <m/>
    <n v="1"/>
    <m/>
    <m/>
    <m/>
    <n v="3208494.03"/>
    <n v="16042.470149999999"/>
    <n v="3192451.5598499998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Tabuk City"/>
    <n v="136086"/>
    <s v="Bulanao Central School"/>
    <s v="CITY OF TABUK (Capital)"/>
    <n v="0"/>
    <m/>
    <n v="1"/>
    <m/>
    <m/>
    <m/>
    <n v="3208494.03"/>
    <n v="16042.470149999999"/>
    <n v="3192451.5598499998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Tabuk City"/>
    <n v="305198"/>
    <s v="Balawag National High School"/>
    <s v="CITY OF TABUK (Capital)"/>
    <n v="0"/>
    <m/>
    <n v="1"/>
    <m/>
    <m/>
    <m/>
    <n v="1434875.83"/>
    <n v="7174.3791500000007"/>
    <n v="1427701.4508500001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0"/>
    <s v="Tabuk City"/>
    <n v="305226"/>
    <s v="TUGA NATIONAL HIGH SCHOOL"/>
    <s v="CITY OF TABUK (Capital)"/>
    <n v="0"/>
    <m/>
    <n v="1"/>
    <m/>
    <m/>
    <m/>
    <n v="1617645.72"/>
    <n v="8088.2286000000004"/>
    <n v="1609557.4913999999"/>
    <m/>
    <s v="UPGRADING"/>
    <s v="Y"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04693"/>
    <s v="Maningalao NHS"/>
    <s v="LAS NIEVES"/>
    <n v="1"/>
    <m/>
    <n v="1"/>
    <m/>
    <m/>
    <m/>
    <n v="747559.24"/>
    <n v="3737.7962000000002"/>
    <n v="743821.44380000001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17310"/>
    <s v="E. G. Montilla NHS (Mat-I NHS Annex)"/>
    <s v="LAS NIEVES"/>
    <n v="1"/>
    <m/>
    <n v="1"/>
    <m/>
    <m/>
    <m/>
    <n v="704990.36"/>
    <n v="3524.9517999999998"/>
    <n v="701465.40819999995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500048"/>
    <s v="Lawan-Lawan IS (Secondary Level)"/>
    <s v="LAS NIEVES"/>
    <n v="1"/>
    <m/>
    <n v="1"/>
    <m/>
    <m/>
    <m/>
    <n v="843620.35"/>
    <n v="4218.1017499999998"/>
    <n v="839402.24824999995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04690"/>
    <s v="LINGAYAO NATIONAL HIGH SCHOOL"/>
    <s v="LAS NIEVES"/>
    <n v="1"/>
    <m/>
    <n v="1"/>
    <m/>
    <m/>
    <m/>
    <n v="940467.19"/>
    <n v="4702.3359499999997"/>
    <n v="935764.85404999997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04695"/>
    <s v="Mat-i NHS"/>
    <s v="LAS NIEVES"/>
    <n v="1"/>
    <m/>
    <n v="1"/>
    <m/>
    <m/>
    <m/>
    <n v="995143.82"/>
    <n v="4975.7191000000003"/>
    <n v="990168.10089999996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17305"/>
    <s v="Lekda NHS (Guinabsan NHS Annex)"/>
    <s v="BUENAVISTA"/>
    <n v="2"/>
    <m/>
    <n v="1"/>
    <m/>
    <m/>
    <m/>
    <n v="1118711.25"/>
    <n v="5593.5562500000005"/>
    <n v="1113117.6937500001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17314"/>
    <s v="Abilan NHS (Buenavista NHS Annex)"/>
    <s v="BUENAVISTA"/>
    <n v="2"/>
    <m/>
    <n v="1"/>
    <m/>
    <m/>
    <m/>
    <n v="862491.02"/>
    <n v="4312.4551000000001"/>
    <n v="858178.5649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04683"/>
    <s v="Simbalan NHS - Guinabsan NHS Annex"/>
    <s v="BUENAVISTA"/>
    <n v="2"/>
    <m/>
    <n v="1"/>
    <m/>
    <m/>
    <m/>
    <n v="1045919.94"/>
    <n v="5229.5996999999998"/>
    <n v="1040690.3402999999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17301"/>
    <s v="Sangay National High School"/>
    <s v="BUENAVISTA"/>
    <n v="2"/>
    <m/>
    <n v="1"/>
    <m/>
    <m/>
    <m/>
    <n v="826272.58"/>
    <n v="4131.3629000000001"/>
    <n v="822141.21710000001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17315"/>
    <s v="Agong-ong NHS (Buenavista NHS Annex"/>
    <s v="BUENAVISTA"/>
    <n v="2"/>
    <m/>
    <n v="1"/>
    <m/>
    <m/>
    <m/>
    <n v="1052871.3799999999"/>
    <n v="5264.3568999999998"/>
    <n v="1047607.0230999999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17317"/>
    <s v="Rizal NHS (Guinabsan NHS Annex)"/>
    <s v="BUENAVISTA"/>
    <n v="2"/>
    <m/>
    <n v="1"/>
    <m/>
    <m/>
    <m/>
    <n v="1641299.4"/>
    <n v="8206.4969999999994"/>
    <n v="1633092.9029999999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500047"/>
    <s v="Buenavista SPED IS (Secondary Level)"/>
    <s v="BUENAVISTA"/>
    <n v="2"/>
    <m/>
    <n v="1"/>
    <m/>
    <m/>
    <m/>
    <n v="785900.08"/>
    <n v="3929.5003999999999"/>
    <n v="781970.57959999994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04702"/>
    <s v="Vinapor NHS"/>
    <s v="CARMEN"/>
    <n v="2"/>
    <m/>
    <n v="1"/>
    <m/>
    <m/>
    <m/>
    <n v="888563.93"/>
    <n v="4442.8196500000004"/>
    <n v="884121.11035000009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500311"/>
    <s v="Manoligao IS (Secondary Level)"/>
    <s v="CARMEN"/>
    <n v="2"/>
    <m/>
    <n v="1"/>
    <m/>
    <m/>
    <m/>
    <n v="777700.13"/>
    <n v="3888.50065"/>
    <n v="773811.62935000006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40204"/>
    <s v="SHS in Carmen, Agusan Del Norte"/>
    <s v="CARMEN"/>
    <n v="2"/>
    <m/>
    <n v="1"/>
    <m/>
    <m/>
    <m/>
    <n v="1169355.1100000001"/>
    <n v="5846.7755500000003"/>
    <n v="1163508.3344500002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17319"/>
    <s v="Bangonay NHS"/>
    <s v="JABONGA"/>
    <n v="2"/>
    <m/>
    <n v="1"/>
    <m/>
    <m/>
    <m/>
    <n v="848076.13"/>
    <n v="4240.3806500000001"/>
    <n v="843835.74935000006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04678"/>
    <s v="Cuyago NHS"/>
    <s v="JABONGA"/>
    <n v="2"/>
    <m/>
    <n v="1"/>
    <m/>
    <m/>
    <m/>
    <n v="737006.48"/>
    <n v="3685.0324000000001"/>
    <n v="733321.44759999996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04692"/>
    <s v="Magdagooc NHS"/>
    <s v="JABONGA"/>
    <n v="2"/>
    <m/>
    <n v="1"/>
    <m/>
    <m/>
    <m/>
    <n v="752717.45"/>
    <n v="3763.58725"/>
    <n v="748953.86274999997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17303"/>
    <s v="San Vicente NHS"/>
    <s v="JABONGA"/>
    <n v="2"/>
    <m/>
    <n v="1"/>
    <m/>
    <m/>
    <m/>
    <n v="657461.09"/>
    <n v="3287.3054499999998"/>
    <n v="654173.78454999998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04687"/>
    <s v="Jaliobong NHS"/>
    <s v="KITCHARAO"/>
    <n v="2"/>
    <m/>
    <n v="1"/>
    <m/>
    <m/>
    <m/>
    <n v="814349.32"/>
    <n v="4071.7465999999999"/>
    <n v="810277.57339999999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s v="NOT-IN-NSBI"/>
    <s v="Nasipit NHS EXT."/>
    <s v="NASIPIT"/>
    <n v="2"/>
    <m/>
    <n v="1"/>
    <m/>
    <m/>
    <m/>
    <n v="760940.19"/>
    <n v="3804.7009499999999"/>
    <n v="757135.48904999997"/>
    <m/>
    <s v="UPGRADING"/>
    <s v="Y"/>
    <s v="ONGOING"/>
    <n v="0.05"/>
    <n v="0.0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17308"/>
    <s v="Culit National High School (Nasipit National Vocational School Annex)"/>
    <s v="NASIPIT"/>
    <n v="2"/>
    <m/>
    <n v="1"/>
    <m/>
    <m/>
    <m/>
    <n v="888356.26"/>
    <n v="4441.7813000000006"/>
    <n v="883914.47869999998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500314"/>
    <s v="Hinandayan IS (Secondary Level)"/>
    <s v="NASIPIT"/>
    <n v="2"/>
    <m/>
    <n v="1"/>
    <m/>
    <m/>
    <m/>
    <n v="864725.88"/>
    <n v="4323.6293999999998"/>
    <n v="860402.25060000003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17311"/>
    <s v="Balangbalang NHS (Agay NHS Annex)"/>
    <s v="REMEDIOS T. ROMUALDEZ"/>
    <n v="2"/>
    <m/>
    <n v="1"/>
    <m/>
    <m/>
    <m/>
    <n v="696535.15"/>
    <n v="3482.6757500000003"/>
    <n v="693052.47424999997"/>
    <m/>
    <s v="UPGRADING"/>
    <s v="Y"/>
    <s v="ONGOING"/>
    <n v="0.5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Norte"/>
    <n v="304700"/>
    <s v="Tinigbasan NHS"/>
    <s v="TUBAY"/>
    <n v="2"/>
    <m/>
    <n v="1"/>
    <m/>
    <m/>
    <m/>
    <n v="944933.87"/>
    <n v="4724.6693500000001"/>
    <n v="940209.20065000001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Agusan del Sur"/>
    <n v="304747"/>
    <s v="Datu Lipus Makapandong National High School"/>
    <s v="ROSARIO"/>
    <n v="2"/>
    <m/>
    <n v="1"/>
    <m/>
    <m/>
    <m/>
    <n v="5368286.8099999996"/>
    <n v="26841.43405"/>
    <n v="5341445.3759499993"/>
    <m/>
    <s v="UPGRADING"/>
    <s v="Y"/>
    <s v="ONGOING"/>
    <m/>
    <n v="0.5"/>
    <m/>
    <m/>
    <n v="6311080"/>
    <s v="2019-02-001"/>
    <s v="JULY 11, 2019"/>
    <s v="JULY 17, 2019"/>
    <s v="AUGUST 07, 2019"/>
    <m/>
    <m/>
    <m/>
    <m/>
    <n v="0"/>
    <n v="0"/>
    <n v="0"/>
    <n v="1"/>
    <n v="0"/>
    <n v="0"/>
    <n v="0"/>
    <n v="0"/>
    <n v="1"/>
    <n v="0"/>
  </r>
  <r>
    <x v="1"/>
    <s v="Agusan del Sur"/>
    <n v="304703"/>
    <s v="Agusan del Sur National High School"/>
    <s v="SAN FRANCISCO"/>
    <n v="2"/>
    <m/>
    <n v="1"/>
    <m/>
    <m/>
    <m/>
    <n v="6924016.46"/>
    <n v="34620.082300000002"/>
    <n v="6889396.3777000001"/>
    <m/>
    <s v="UPGRADING"/>
    <s v="Y"/>
    <s v="ONGOING"/>
    <m/>
    <n v="0.5"/>
    <m/>
    <m/>
    <n v="6311080"/>
    <s v="2019-02-002"/>
    <s v="JULY 11, 2019"/>
    <s v="JULY 17, 2019"/>
    <s v="AUGUST 07, 2019"/>
    <m/>
    <m/>
    <m/>
    <m/>
    <n v="0"/>
    <n v="0"/>
    <n v="0"/>
    <n v="1"/>
    <n v="0"/>
    <n v="0"/>
    <n v="0"/>
    <n v="0"/>
    <n v="1"/>
    <n v="0"/>
  </r>
  <r>
    <x v="1"/>
    <s v="Agusan del Sur"/>
    <n v="304717"/>
    <s v="Lapinigan National High School"/>
    <s v="SAN FRANCISCO"/>
    <n v="2"/>
    <m/>
    <n v="1"/>
    <m/>
    <m/>
    <m/>
    <n v="4151839.06"/>
    <n v="20759.195299999999"/>
    <n v="4131079.8647000003"/>
    <m/>
    <s v="UPGRADING"/>
    <s v="Y"/>
    <s v="ONGOING"/>
    <m/>
    <n v="0.5"/>
    <m/>
    <m/>
    <n v="6311080"/>
    <s v="2019-02-003"/>
    <s v="JULY 11, 2019"/>
    <s v="JULY 17, 2019"/>
    <s v="AUGUST 07, 2019"/>
    <m/>
    <m/>
    <m/>
    <m/>
    <n v="0"/>
    <n v="0"/>
    <n v="0"/>
    <n v="1"/>
    <n v="0"/>
    <n v="0"/>
    <n v="0"/>
    <n v="0"/>
    <n v="1"/>
    <n v="0"/>
  </r>
  <r>
    <x v="1"/>
    <s v="Agusan del Sur"/>
    <n v="304750"/>
    <s v="Sta. Josefa National High School"/>
    <s v="SANTA JOSEFA"/>
    <n v="2"/>
    <m/>
    <n v="1"/>
    <m/>
    <m/>
    <m/>
    <n v="7402004.1100000003"/>
    <n v="37010.020550000001"/>
    <n v="7364994.0894500008"/>
    <m/>
    <s v="UPGRADING"/>
    <s v="Y"/>
    <s v="ONGOING"/>
    <m/>
    <n v="0.5"/>
    <m/>
    <m/>
    <n v="6311080"/>
    <s v="2019-02-004"/>
    <s v="JULY 11, 2019"/>
    <s v="JULY 17, 2019"/>
    <s v="AUGUST 07, 2019"/>
    <m/>
    <m/>
    <m/>
    <m/>
    <n v="0"/>
    <n v="0"/>
    <n v="0"/>
    <n v="1"/>
    <n v="0"/>
    <n v="0"/>
    <n v="0"/>
    <n v="0"/>
    <n v="1"/>
    <n v="0"/>
  </r>
  <r>
    <x v="1"/>
    <s v="Agusan del Sur"/>
    <n v="304753"/>
    <s v="Trento NHS"/>
    <s v="TRENTO"/>
    <n v="2"/>
    <m/>
    <n v="1"/>
    <m/>
    <m/>
    <m/>
    <n v="4918248.24"/>
    <n v="24591.2412"/>
    <n v="4893656.9988000002"/>
    <m/>
    <s v="UPGRADING"/>
    <s v="Y"/>
    <s v="ONGOING"/>
    <m/>
    <n v="0.5"/>
    <m/>
    <m/>
    <n v="6311080"/>
    <s v="2019-02-005"/>
    <s v="JULY 11, 2019"/>
    <s v="JULY 17, 2019"/>
    <s v="AUGUST 07, 2019"/>
    <m/>
    <m/>
    <m/>
    <m/>
    <n v="0"/>
    <n v="0"/>
    <n v="0"/>
    <n v="1"/>
    <n v="0"/>
    <n v="0"/>
    <n v="0"/>
    <n v="0"/>
    <n v="1"/>
    <n v="0"/>
  </r>
  <r>
    <x v="1"/>
    <s v="Agusan del Sur"/>
    <n v="317445"/>
    <s v="Veruela NHS Annex - Nueva Era HS"/>
    <s v="VERUELA"/>
    <n v="2"/>
    <m/>
    <n v="1"/>
    <m/>
    <m/>
    <m/>
    <n v="3020197.72"/>
    <n v="15100.988600000001"/>
    <n v="3005096.7314000004"/>
    <m/>
    <s v="UPGRADING"/>
    <s v="Y"/>
    <s v="ONGOING"/>
    <m/>
    <n v="0.5"/>
    <m/>
    <m/>
    <n v="6311080"/>
    <s v="2019-02-006"/>
    <s v="JULY 11, 2019"/>
    <s v="JULY 17, 2019"/>
    <s v="AUGUST 07, 2019"/>
    <m/>
    <m/>
    <m/>
    <m/>
    <n v="0"/>
    <n v="0"/>
    <n v="0"/>
    <n v="1"/>
    <n v="0"/>
    <n v="0"/>
    <n v="0"/>
    <n v="0"/>
    <n v="1"/>
    <n v="0"/>
  </r>
  <r>
    <x v="1"/>
    <s v="Bayugan City"/>
    <n v="304732"/>
    <s v="Salvacion National High School"/>
    <s v="CITY OF BAYUGAN"/>
    <n v="1"/>
    <m/>
    <n v="1"/>
    <m/>
    <m/>
    <m/>
    <n v="1669797.12"/>
    <n v="8348.9856"/>
    <n v="1661448.1344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Bayugan City"/>
    <n v="304735"/>
    <s v="SAN JUAN NATIONAL HIGH SCHOOL"/>
    <s v="CITY OF BAYUGAN"/>
    <n v="1"/>
    <m/>
    <n v="1"/>
    <m/>
    <m/>
    <m/>
    <n v="1457873.37"/>
    <n v="7289.3668500000003"/>
    <n v="1450584.0031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Bayugan City"/>
    <n v="304707"/>
    <s v="Bayugan NCHS"/>
    <s v="CITY OF BAYUGAN"/>
    <n v="1"/>
    <m/>
    <n v="1"/>
    <m/>
    <m/>
    <m/>
    <n v="3628416.64"/>
    <n v="18142.083200000001"/>
    <n v="3610274.5567999999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Bislig City"/>
    <n v="132609"/>
    <s v="Bislig Central Elementary School"/>
    <s v="CITY OF BISLIG"/>
    <n v="2"/>
    <m/>
    <n v="1"/>
    <m/>
    <m/>
    <m/>
    <n v="1521189.69"/>
    <n v="7605.9484499999999"/>
    <n v="1513583.7415499999"/>
    <m/>
    <s v="UPGRADING"/>
    <s v="Y"/>
    <s v="ONGOING"/>
    <n v="0.41"/>
    <n v="0.47"/>
    <d v="2020-01-02T00:00:00"/>
    <m/>
    <s v="Electrification-Cluster 1"/>
    <s v="2019E-005"/>
    <s v="June 28, 2019"/>
    <s v="July 8, 2019"/>
    <s v="July 22, 2019"/>
    <s v="Aug. 16, 2019"/>
    <s v="Aug. 28, 2019"/>
    <s v="MAG Corporation"/>
    <n v="1049912.04"/>
    <n v="0"/>
    <n v="0"/>
    <n v="0"/>
    <n v="1"/>
    <n v="0"/>
    <n v="0"/>
    <n v="0"/>
    <n v="0"/>
    <n v="1"/>
    <n v="0"/>
  </r>
  <r>
    <x v="1"/>
    <s v="Bislig City"/>
    <n v="132635"/>
    <s v="San Roque Central Elementary School"/>
    <s v="CITY OF BISLIG"/>
    <n v="2"/>
    <m/>
    <n v="1"/>
    <m/>
    <m/>
    <m/>
    <n v="1350800.29"/>
    <n v="6754.0014500000007"/>
    <n v="1344046.2885499999"/>
    <m/>
    <s v="UPGRADING"/>
    <s v="Y"/>
    <s v="ONGOING"/>
    <n v="0.42"/>
    <n v="0.49"/>
    <d v="2020-01-02T00:00:00"/>
    <m/>
    <s v="Electrification-Cluster 1"/>
    <s v="2019E-005"/>
    <s v="June 28, 2019"/>
    <s v="July 8, 2019"/>
    <s v="July 22, 2019"/>
    <s v="Aug. 16, 2019"/>
    <s v="Aug. 28, 2019"/>
    <s v="MAG Corporation"/>
    <n v="932482.36"/>
    <n v="0"/>
    <n v="0"/>
    <n v="0"/>
    <n v="1"/>
    <n v="0"/>
    <n v="0"/>
    <n v="0"/>
    <n v="0"/>
    <n v="1"/>
    <n v="0"/>
  </r>
  <r>
    <x v="1"/>
    <s v="Bislig City"/>
    <n v="132833"/>
    <s v="Mangagoy CES"/>
    <s v="CITY OF BISLIG"/>
    <n v="2"/>
    <m/>
    <n v="1"/>
    <m/>
    <m/>
    <m/>
    <n v="978905.45"/>
    <n v="4894.5272500000001"/>
    <n v="974010.92274999991"/>
    <m/>
    <s v="UPGRADING"/>
    <s v="Y"/>
    <s v="ONGOING"/>
    <n v="0.4"/>
    <n v="0.59"/>
    <s v="December 3, 2019"/>
    <m/>
    <s v="Electrification-Cluster 2"/>
    <s v="2019E-006"/>
    <s v="June 28, 2019"/>
    <s v="July 8, 2019"/>
    <s v="July 22, 2019"/>
    <s v="Aug. 16, 2019"/>
    <s v="Aug. 28, 2019"/>
    <s v="MAG Corporation"/>
    <n v="676985.52"/>
    <n v="0"/>
    <n v="0"/>
    <n v="0"/>
    <n v="1"/>
    <n v="0"/>
    <n v="0"/>
    <n v="0"/>
    <n v="0"/>
    <n v="1"/>
    <n v="0"/>
  </r>
  <r>
    <x v="1"/>
    <s v="Bislig City"/>
    <n v="132838"/>
    <s v="Caramcam Central ES"/>
    <s v="CITY OF BISLIG"/>
    <n v="2"/>
    <m/>
    <n v="1"/>
    <m/>
    <m/>
    <m/>
    <n v="892769.64"/>
    <n v="4463.8482000000004"/>
    <n v="888305.79180000001"/>
    <m/>
    <s v="UPGRADING"/>
    <s v="Y"/>
    <s v="ONGOING"/>
    <n v="0.38"/>
    <n v="0.59"/>
    <s v="December 3, 2019"/>
    <m/>
    <s v="Electrification-Cluster 2"/>
    <s v="2019E-006"/>
    <s v="June 28, 2019"/>
    <s v="July 8, 2019"/>
    <s v="July 22, 2019"/>
    <s v="Aug. 16, 2019"/>
    <s v="Aug. 28, 2019"/>
    <s v="MAG Corporation"/>
    <n v="620890.22"/>
    <n v="0"/>
    <n v="0"/>
    <n v="0"/>
    <n v="1"/>
    <n v="0"/>
    <n v="0"/>
    <n v="0"/>
    <n v="0"/>
    <n v="1"/>
    <n v="0"/>
  </r>
  <r>
    <x v="1"/>
    <s v="Bislig City"/>
    <n v="132843"/>
    <s v="Plaza CES"/>
    <s v="CITY OF BISLIG"/>
    <n v="2"/>
    <m/>
    <n v="1"/>
    <m/>
    <m/>
    <m/>
    <n v="803582.41"/>
    <n v="4017.9120500000004"/>
    <n v="799564.49794999999"/>
    <m/>
    <s v="UPGRADING"/>
    <s v="Y"/>
    <s v="ONGOING"/>
    <n v="0.55000000000000004"/>
    <n v="0.72"/>
    <s v="December 14, 2019"/>
    <m/>
    <s v="Electrification-Cluster 1"/>
    <s v="2019E-003"/>
    <s v="Oct. 26, 2018"/>
    <s v="Nov. 6, 2018"/>
    <s v="Nov. 19, 2018"/>
    <s v="Aug. 02, 2019"/>
    <s v="Aug. 09, 2019"/>
    <s v="MAG Corporation"/>
    <n v="719848.67"/>
    <n v="0"/>
    <n v="0"/>
    <n v="0"/>
    <n v="1"/>
    <n v="0"/>
    <n v="0"/>
    <n v="0"/>
    <n v="0"/>
    <n v="1"/>
    <n v="0"/>
  </r>
  <r>
    <x v="1"/>
    <s v="Bislig City"/>
    <n v="304866"/>
    <s v="Maharlika NHS"/>
    <s v="CITY OF BISLIG"/>
    <n v="2"/>
    <m/>
    <n v="1"/>
    <m/>
    <m/>
    <m/>
    <n v="1648913.07"/>
    <n v="8244.5653500000008"/>
    <n v="1640668.50465"/>
    <m/>
    <s v="UPGRADING"/>
    <s v="Y"/>
    <s v="ONGOING"/>
    <n v="0.53"/>
    <n v="0.77"/>
    <s v="December 14, 2019"/>
    <m/>
    <s v="Electrification-Cluster 1"/>
    <s v="2019E-003"/>
    <s v="Oct. 26, 2018"/>
    <s v="Nov. 6, 2018"/>
    <s v="Nov. 19, 2018"/>
    <s v="Aug. 02, 2019"/>
    <s v="Aug. 09, 2019"/>
    <s v="MAG Corporation"/>
    <n v="936981.59"/>
    <n v="0"/>
    <n v="0"/>
    <n v="0"/>
    <n v="1"/>
    <n v="0"/>
    <n v="0"/>
    <n v="0"/>
    <n v="0"/>
    <n v="1"/>
    <n v="0"/>
  </r>
  <r>
    <x v="1"/>
    <s v="Bislig City"/>
    <n v="304894"/>
    <s v="Lawigan NHS"/>
    <s v="CITY OF BISLIG"/>
    <n v="2"/>
    <m/>
    <n v="1"/>
    <m/>
    <m/>
    <m/>
    <n v="1042710.07"/>
    <n v="5213.5503499999995"/>
    <n v="1037496.5196499999"/>
    <m/>
    <s v="UPGRADING"/>
    <s v="Y"/>
    <s v="ONGOING"/>
    <n v="0.41"/>
    <n v="0.73"/>
    <s v="December 14, 2019"/>
    <m/>
    <s v="Electrification-Cluster 1"/>
    <s v="2019E-003"/>
    <s v="Oct. 26, 2018"/>
    <s v="Nov. 6, 2018"/>
    <s v="Nov. 19, 2018"/>
    <s v="Aug. 02, 2019"/>
    <s v="Aug. 09, 2019"/>
    <s v="MAG Corporation"/>
    <n v="1140961.06"/>
    <n v="0"/>
    <n v="0"/>
    <n v="0"/>
    <n v="1"/>
    <n v="0"/>
    <n v="0"/>
    <n v="0"/>
    <n v="0"/>
    <n v="1"/>
    <n v="0"/>
  </r>
  <r>
    <x v="1"/>
    <s v="Bislig City"/>
    <n v="304917"/>
    <s v="Tabon M. Estrella National High School"/>
    <s v="CITY OF BISLIG"/>
    <n v="2"/>
    <m/>
    <n v="1"/>
    <m/>
    <m/>
    <m/>
    <n v="1270572.67"/>
    <n v="6352.8633499999996"/>
    <n v="1264219.8066499999"/>
    <m/>
    <s v="UPGRADING"/>
    <s v="Y"/>
    <s v="ONGOING"/>
    <n v="0.48"/>
    <n v="0.64"/>
    <s v="December 14, 2019"/>
    <m/>
    <s v="Electrification-Cluster 2"/>
    <s v="2019E-004"/>
    <s v="Oct. 26, 2018"/>
    <s v="Nov. 6, 2018"/>
    <s v="Nov. 19, 2018"/>
    <s v="Aug. 02, 2019"/>
    <s v="Aug. 09, 2019"/>
    <s v="MAG Corporation"/>
    <n v="1479959.16"/>
    <n v="0"/>
    <n v="0"/>
    <n v="0"/>
    <n v="1"/>
    <n v="0"/>
    <n v="0"/>
    <n v="0"/>
    <n v="0"/>
    <n v="1"/>
    <n v="0"/>
  </r>
  <r>
    <x v="1"/>
    <s v="Bislig City"/>
    <n v="322503"/>
    <s v="Bucto NHS"/>
    <s v="CITY OF BISLIG"/>
    <n v="2"/>
    <m/>
    <n v="1"/>
    <m/>
    <m/>
    <m/>
    <n v="1645959.26"/>
    <n v="8229.7963"/>
    <n v="1637729.4637"/>
    <m/>
    <s v="UPGRADING"/>
    <s v="Y"/>
    <s v="ONGOING"/>
    <n v="0.53"/>
    <n v="0.77"/>
    <s v="December 14, 2019"/>
    <m/>
    <s v="Electrification-Cluster 2"/>
    <s v="2019E-004"/>
    <s v="Oct. 26, 2018"/>
    <s v="Nov. 6, 2018"/>
    <s v="Nov. 19, 2018"/>
    <s v="Aug. 02, 2019"/>
    <s v="Aug. 09, 2019"/>
    <s v="MAG Corporation"/>
    <n v="1474578"/>
    <n v="0"/>
    <n v="0"/>
    <n v="0"/>
    <n v="1"/>
    <n v="0"/>
    <n v="0"/>
    <n v="0"/>
    <n v="0"/>
    <n v="1"/>
    <n v="0"/>
  </r>
  <r>
    <x v="1"/>
    <s v="Bislig City"/>
    <n v="322505"/>
    <s v="Mabog National High School"/>
    <s v="CITY OF BISLIG"/>
    <n v="2"/>
    <m/>
    <n v="1"/>
    <m/>
    <m/>
    <m/>
    <n v="1391390.96"/>
    <n v="6956.9547999999995"/>
    <n v="1384434.0052"/>
    <m/>
    <s v="UPGRADING"/>
    <s v="Y"/>
    <s v="ONGOING"/>
    <n v="0.46"/>
    <n v="0.75"/>
    <s v="December 14, 2019"/>
    <m/>
    <s v="Electrification-Cluster 2"/>
    <s v="2019E-004"/>
    <s v="Oct. 26, 2018"/>
    <s v="Nov. 6, 2018"/>
    <s v="Nov. 19, 2018"/>
    <s v="Aug. 02, 2019"/>
    <s v="Aug. 09, 2019"/>
    <s v="MAG Corporation"/>
    <n v="1246108"/>
    <n v="0"/>
    <n v="0"/>
    <n v="0"/>
    <n v="1"/>
    <n v="0"/>
    <n v="0"/>
    <n v="0"/>
    <n v="0"/>
    <n v="1"/>
    <n v="0"/>
  </r>
  <r>
    <x v="1"/>
    <s v="Butuan City"/>
    <n v="304759"/>
    <s v="Banza NHS"/>
    <s v="BUTUAN CITY (Capital)"/>
    <n v="1"/>
    <m/>
    <n v="1"/>
    <m/>
    <m/>
    <m/>
    <n v="1663800.35"/>
    <n v="8319.0017500000013"/>
    <n v="1655481.34825"/>
    <m/>
    <s v="UPGRADING"/>
    <s v="Y"/>
    <s v="COMPLETED"/>
    <n v="0"/>
    <n v="1"/>
    <m/>
    <m/>
    <s v="ESHS-2019-001"/>
    <m/>
    <d v="2019-06-03T00:00:00"/>
    <d v="2019-07-05T00:00:00"/>
    <d v="2019-07-08T00:00:00"/>
    <d v="2019-09-06T00:00:00"/>
    <m/>
    <s v="Arcler Builder and Construction Supply"/>
    <n v="1654361.99"/>
    <n v="0"/>
    <n v="0"/>
    <n v="0"/>
    <n v="0"/>
    <n v="1"/>
    <n v="0"/>
    <n v="0"/>
    <n v="0"/>
    <n v="0"/>
    <n v="1"/>
  </r>
  <r>
    <x v="1"/>
    <s v="Butuan City"/>
    <n v="304761"/>
    <s v="Butuan City Comprehensive HS"/>
    <s v="BUTUAN CITY (Capital)"/>
    <n v="1"/>
    <m/>
    <n v="1"/>
    <m/>
    <m/>
    <m/>
    <n v="1663800.35"/>
    <n v="8319.0017500000013"/>
    <n v="1655481.34825"/>
    <m/>
    <s v="UPGRADING"/>
    <s v="Y"/>
    <s v="COMPLETED"/>
    <n v="0"/>
    <n v="1"/>
    <m/>
    <m/>
    <s v="ESHS-2019-001"/>
    <m/>
    <d v="2019-06-03T00:00:00"/>
    <d v="2019-07-05T00:00:00"/>
    <d v="2019-07-08T00:00:00"/>
    <d v="2019-09-06T00:00:00"/>
    <m/>
    <s v="Arcler Builder and Construction Supply"/>
    <n v="1654361.99"/>
    <n v="0"/>
    <n v="0"/>
    <n v="0"/>
    <n v="0"/>
    <n v="1"/>
    <n v="0"/>
    <n v="0"/>
    <n v="0"/>
    <n v="0"/>
    <n v="1"/>
  </r>
  <r>
    <x v="1"/>
    <s v="Butuan City"/>
    <n v="317510"/>
    <s v="Kinamlutan National High School"/>
    <s v="BUTUAN CITY (Capital)"/>
    <n v="1"/>
    <m/>
    <n v="1"/>
    <m/>
    <m/>
    <m/>
    <n v="1663800.35"/>
    <n v="8319.0017500000013"/>
    <n v="1655481.34825"/>
    <m/>
    <s v="UPGRADING"/>
    <s v="Y"/>
    <s v="COMPLETED"/>
    <n v="0"/>
    <n v="1"/>
    <m/>
    <m/>
    <s v="ESHS-2019-001"/>
    <m/>
    <d v="2019-06-03T00:00:00"/>
    <d v="2019-07-05T00:00:00"/>
    <d v="2019-07-08T00:00:00"/>
    <d v="2019-09-06T00:00:00"/>
    <m/>
    <s v="Arcler Builder and Construction Supply"/>
    <n v="1654361.99"/>
    <n v="0"/>
    <n v="0"/>
    <n v="0"/>
    <n v="0"/>
    <n v="1"/>
    <n v="0"/>
    <n v="0"/>
    <n v="0"/>
    <n v="0"/>
    <n v="1"/>
  </r>
  <r>
    <x v="1"/>
    <s v="Butuan City"/>
    <n v="132023"/>
    <s v="Butuan Central Elementary School"/>
    <s v="BUTUAN CITY (Capital)"/>
    <n v="1"/>
    <m/>
    <n v="1"/>
    <m/>
    <m/>
    <m/>
    <n v="1684905.35"/>
    <n v="8424.5267500000009"/>
    <n v="1676480.8232500001"/>
    <m/>
    <s v="UPGRADING"/>
    <s v="Y"/>
    <s v="COMPLETED"/>
    <n v="0.3"/>
    <n v="1"/>
    <d v="2020-01-03T00:00:00"/>
    <m/>
    <s v="ESHS-2018-001"/>
    <s v="ESHS-2018-001"/>
    <d v="2018-12-06T00:00:00"/>
    <d v="2018-12-14T00:00:00"/>
    <d v="2018-12-27T00:00:00"/>
    <d v="2019-01-11T00:00:00"/>
    <d v="2019-09-05T00:00:00"/>
    <s v="Maxter Resources Incorporated"/>
    <n v="1147508.93"/>
    <n v="0"/>
    <n v="0"/>
    <n v="0"/>
    <n v="0"/>
    <n v="1"/>
    <n v="0"/>
    <n v="0"/>
    <n v="0"/>
    <n v="0"/>
    <n v="1"/>
  </r>
  <r>
    <x v="1"/>
    <s v="Butuan City"/>
    <n v="304764"/>
    <s v="Los Angeles National High School"/>
    <s v="BUTUAN CITY (Capital)"/>
    <n v="1"/>
    <m/>
    <n v="1"/>
    <m/>
    <m/>
    <m/>
    <n v="1663800.35"/>
    <n v="8319.0017500000013"/>
    <n v="1655481.34825"/>
    <m/>
    <s v="UPGRADING"/>
    <s v="Y"/>
    <s v="COMPLETED"/>
    <n v="0.4"/>
    <n v="1"/>
    <d v="2020-01-03T00:00:00"/>
    <m/>
    <s v="ESHS-2018-002"/>
    <s v="ESHS-2018-002"/>
    <d v="2018-12-06T00:00:00"/>
    <d v="2018-12-14T00:00:00"/>
    <d v="2018-12-27T00:00:00"/>
    <d v="2019-01-11T00:00:00"/>
    <d v="2019-09-05T00:00:00"/>
    <s v="Maxter Resources Incorporated"/>
    <n v="1147508.93"/>
    <n v="0"/>
    <n v="0"/>
    <n v="0"/>
    <n v="0"/>
    <n v="1"/>
    <n v="0"/>
    <n v="0"/>
    <n v="0"/>
    <n v="0"/>
    <n v="1"/>
  </r>
  <r>
    <x v="1"/>
    <s v="Butuan City"/>
    <n v="304767"/>
    <s v="Maguinda NHS"/>
    <s v="BUTUAN CITY (Capital)"/>
    <n v="1"/>
    <m/>
    <n v="1"/>
    <m/>
    <m/>
    <m/>
    <n v="1663800.35"/>
    <n v="8319.0017500000013"/>
    <n v="1655481.34825"/>
    <m/>
    <s v="UPGRADING"/>
    <s v="Y"/>
    <s v="COMPLETED"/>
    <n v="0.4"/>
    <n v="1"/>
    <d v="2020-01-03T00:00:00"/>
    <m/>
    <s v="ESHS-2018-001"/>
    <s v="ESHS-2018-001"/>
    <d v="2018-12-06T00:00:00"/>
    <d v="2018-12-14T00:00:00"/>
    <d v="2018-12-27T00:00:00"/>
    <d v="2019-01-11T00:00:00"/>
    <d v="2019-09-05T00:00:00"/>
    <s v="Maxter Resources Incorporated"/>
    <n v="1147508.93"/>
    <n v="0"/>
    <n v="0"/>
    <n v="0"/>
    <n v="0"/>
    <n v="1"/>
    <n v="0"/>
    <n v="0"/>
    <n v="0"/>
    <n v="0"/>
    <n v="1"/>
  </r>
  <r>
    <x v="1"/>
    <s v="Butuan City"/>
    <n v="304772"/>
    <s v="Tungao NHS"/>
    <s v="BUTUAN CITY (Capital)"/>
    <n v="1"/>
    <m/>
    <n v="1"/>
    <m/>
    <m/>
    <m/>
    <n v="1684905.35"/>
    <n v="8424.5267500000009"/>
    <n v="1676480.8232500001"/>
    <m/>
    <s v="UPGRADING"/>
    <s v="Y"/>
    <s v="COMPLETED"/>
    <n v="0.4"/>
    <n v="1"/>
    <d v="2020-01-03T00:00:00"/>
    <m/>
    <s v="ESHS-2018-002"/>
    <s v="ESHS-2018-002"/>
    <d v="2018-12-06T00:00:00"/>
    <d v="2018-12-14T00:00:00"/>
    <d v="2018-12-27T00:00:00"/>
    <d v="2019-01-11T00:00:00"/>
    <d v="2019-09-05T00:00:00"/>
    <s v="Maxter Resources Incorporated"/>
    <n v="1146894.68"/>
    <n v="0"/>
    <n v="0"/>
    <n v="0"/>
    <n v="0"/>
    <n v="1"/>
    <n v="0"/>
    <n v="0"/>
    <n v="0"/>
    <n v="0"/>
    <n v="1"/>
  </r>
  <r>
    <x v="1"/>
    <s v="Butuan City"/>
    <n v="317507"/>
    <s v="Consuelo National High School"/>
    <s v="BUTUAN CITY (Capital)"/>
    <n v="1"/>
    <m/>
    <n v="1"/>
    <m/>
    <m/>
    <m/>
    <n v="1663800.35"/>
    <n v="8319.0017500000013"/>
    <n v="1655481.34825"/>
    <m/>
    <s v="UPGRADING"/>
    <s v="Y"/>
    <s v="COMPLETED"/>
    <n v="0.6"/>
    <n v="1"/>
    <d v="2020-01-03T00:00:00"/>
    <m/>
    <s v="ESHS-2018-002"/>
    <s v="ESHS-2018-002"/>
    <d v="2018-12-06T00:00:00"/>
    <d v="2018-12-14T00:00:00"/>
    <d v="2018-12-27T00:00:00"/>
    <d v="2019-01-11T00:00:00"/>
    <d v="2019-09-05T00:00:00"/>
    <s v="Maxter Resources Incorporated"/>
    <n v="1147508.93"/>
    <n v="0"/>
    <n v="0"/>
    <n v="0"/>
    <n v="0"/>
    <n v="1"/>
    <n v="0"/>
    <n v="0"/>
    <n v="0"/>
    <n v="0"/>
    <n v="1"/>
  </r>
  <r>
    <x v="1"/>
    <s v="Cabadbaran City"/>
    <n v="317307"/>
    <s v="Del Pilar NHS"/>
    <s v="CITY OF CABADBARAN"/>
    <n v="2"/>
    <m/>
    <n v="1"/>
    <m/>
    <m/>
    <m/>
    <n v="1819429.64"/>
    <n v="9097.1481999999996"/>
    <n v="1810332.4918"/>
    <m/>
    <s v="UPGRADING"/>
    <s v="Y"/>
    <s v="ONGOING"/>
    <n v="0.8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Cabadbaran City"/>
    <n v="304699"/>
    <s v="Cabadbaran City National High School"/>
    <s v="CITY OF CABADBARAN"/>
    <n v="2"/>
    <m/>
    <n v="1"/>
    <m/>
    <m/>
    <m/>
    <n v="2424321.83"/>
    <n v="12121.60915"/>
    <n v="2412200.2208500002"/>
    <m/>
    <s v="UPGRADING"/>
    <s v="Y"/>
    <s v="COMPLETED"/>
    <n v="0.6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"/>
    <s v="Dinagat Island"/>
    <n v="304851"/>
    <s v="Tag-abaca NHS"/>
    <s v="BASILISA (RIZAL)"/>
    <n v="0"/>
    <m/>
    <n v="1"/>
    <m/>
    <m/>
    <m/>
    <n v="2963774.48"/>
    <n v="14818.8724"/>
    <n v="2948955.6075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Dinagat Island"/>
    <n v="317802"/>
    <s v="Valencia National High School"/>
    <s v="CAGDIANAO"/>
    <n v="0"/>
    <m/>
    <n v="1"/>
    <m/>
    <m/>
    <m/>
    <n v="2671625.71"/>
    <n v="13358.128549999999"/>
    <n v="2658267.5814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Dinagat Island"/>
    <n v="304840"/>
    <s v="R. E. Ecleo Sr. NHS"/>
    <s v="CAGDIANAO"/>
    <n v="0"/>
    <m/>
    <n v="1"/>
    <m/>
    <m/>
    <m/>
    <n v="2442378.7200000002"/>
    <n v="12211.893600000001"/>
    <n v="2430166.8264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Dinagat Island"/>
    <n v="324401"/>
    <s v="Llamera NHS"/>
    <s v="LIBJO (ALBOR)"/>
    <n v="0"/>
    <m/>
    <n v="1"/>
    <m/>
    <m/>
    <m/>
    <n v="2643133.25"/>
    <n v="13215.66625"/>
    <n v="2629917.58375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Dinagat Island"/>
    <n v="304810"/>
    <s v="San Jose National High School"/>
    <s v="LIBJO (ALBOR)"/>
    <n v="0"/>
    <m/>
    <n v="1"/>
    <m/>
    <m/>
    <m/>
    <n v="2641134.86"/>
    <n v="13205.674299999999"/>
    <n v="2627929.1856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Dinagat Island"/>
    <n v="317801"/>
    <s v="Rosita National High School"/>
    <s v="LIBJO (ALBOR)"/>
    <n v="0"/>
    <m/>
    <n v="1"/>
    <m/>
    <m/>
    <m/>
    <n v="2442378.7200000002"/>
    <n v="12211.893600000001"/>
    <n v="2430166.8264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Dinagat Island"/>
    <n v="304828"/>
    <s v="Loreto National high school"/>
    <s v="LORETO"/>
    <n v="0"/>
    <m/>
    <n v="1"/>
    <m/>
    <m/>
    <m/>
    <n v="2682178.4700000002"/>
    <n v="13410.892350000002"/>
    <n v="2668767.5776500003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Dinagat Island"/>
    <n v="304825"/>
    <s v="Cuarenta NHS"/>
    <s v="SAN JOSE (Capital)"/>
    <n v="0"/>
    <m/>
    <n v="1"/>
    <m/>
    <m/>
    <m/>
    <n v="2454098.9300000002"/>
    <n v="12270.494650000001"/>
    <n v="2441828.43535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Dinagat Island"/>
    <n v="317805"/>
    <s v="Trinidad Mapa-Gupana NHS"/>
    <s v="TUBAJON"/>
    <n v="0"/>
    <m/>
    <n v="1"/>
    <m/>
    <m/>
    <m/>
    <n v="2661072.9500000002"/>
    <n v="13305.364750000001"/>
    <n v="2647767.5852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Siargao"/>
    <n v="132139"/>
    <s v="Dapa Central Elementary School &amp; SPED Center"/>
    <s v="DAPA"/>
    <n v="1"/>
    <m/>
    <n v="1"/>
    <m/>
    <m/>
    <m/>
    <n v="3000000"/>
    <n v="15000"/>
    <n v="2985000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"/>
    <s v="Siargao"/>
    <n v="304779"/>
    <s v="Pilar National High School"/>
    <s v="PILAR"/>
    <n v="1"/>
    <m/>
    <n v="1"/>
    <m/>
    <m/>
    <m/>
    <n v="3050000"/>
    <n v="15250"/>
    <n v="3034750"/>
    <m/>
    <s v="UPGRADING"/>
    <s v="Y"/>
    <s v="ONGOING"/>
    <n v="0.8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1"/>
    <s v="Surigao del Sur"/>
    <n v="304873"/>
    <s v="Cantilan National High School"/>
    <s v="CANTILAN"/>
    <n v="1"/>
    <m/>
    <n v="1"/>
    <m/>
    <m/>
    <m/>
    <n v="1653184.94"/>
    <n v="8265.9246999999996"/>
    <n v="1644919.0152999999"/>
    <m/>
    <s v="UPGRADING"/>
    <s v="Y"/>
    <s v="ONGOING"/>
    <n v="0.05"/>
    <n v="0.08"/>
    <d v="2019-12-19T00:00:00"/>
    <m/>
    <m/>
    <s v="2019-018"/>
    <d v="2018-11-14T00:00:00"/>
    <d v="2018-11-23T00:00:00"/>
    <d v="2018-12-07T00:00:00"/>
    <d v="2019-04-10T00:00:00"/>
    <d v="2019-09-12T00:00:00"/>
    <s v="Equator Energy"/>
    <n v="1152745"/>
    <n v="0"/>
    <n v="0"/>
    <n v="0"/>
    <n v="1"/>
    <n v="0"/>
    <n v="0"/>
    <n v="0"/>
    <n v="0"/>
    <n v="1"/>
    <n v="0"/>
  </r>
  <r>
    <x v="1"/>
    <s v="Surigao del Sur"/>
    <n v="304901"/>
    <s v="Parang National High School"/>
    <s v="CANTILAN"/>
    <n v="1"/>
    <m/>
    <n v="1"/>
    <m/>
    <m/>
    <m/>
    <n v="1314111.1299999999"/>
    <n v="6570.5556499999993"/>
    <n v="1307540.5743499999"/>
    <m/>
    <s v="UPGRADING"/>
    <s v="Y"/>
    <s v="ONGOING"/>
    <n v="0.05"/>
    <n v="0.08"/>
    <d v="2019-12-19T00:00:00"/>
    <m/>
    <m/>
    <s v="2019-018"/>
    <d v="2018-11-14T00:00:00"/>
    <d v="2018-11-23T00:00:00"/>
    <d v="2018-12-07T00:00:00"/>
    <d v="2019-04-10T00:00:00"/>
    <d v="2019-09-12T00:00:00"/>
    <s v="Equator Energy"/>
    <n v="915662.23"/>
    <n v="0"/>
    <n v="0"/>
    <n v="0"/>
    <n v="1"/>
    <n v="0"/>
    <n v="0"/>
    <n v="0"/>
    <n v="0"/>
    <n v="1"/>
    <n v="0"/>
  </r>
  <r>
    <x v="1"/>
    <s v="Surigao del Sur"/>
    <n v="317928"/>
    <s v="Cantilan National High School - Consuelo Annex"/>
    <s v="CANTILAN"/>
    <n v="1"/>
    <m/>
    <n v="1"/>
    <m/>
    <m/>
    <m/>
    <n v="1255260.45"/>
    <n v="6276.3022499999997"/>
    <n v="1248984.14775"/>
    <m/>
    <s v="UPGRADING"/>
    <s v="Y"/>
    <s v="ONGOING"/>
    <n v="0.05"/>
    <n v="0.08"/>
    <d v="2019-12-19T00:00:00"/>
    <m/>
    <m/>
    <s v="2019-018"/>
    <d v="2018-11-14T00:00:00"/>
    <d v="2018-11-23T00:00:00"/>
    <d v="2018-12-07T00:00:00"/>
    <d v="2019-04-10T00:00:00"/>
    <d v="2019-09-12T00:00:00"/>
    <s v="Equator Energy"/>
    <n v="874592.77"/>
    <n v="0"/>
    <n v="0"/>
    <n v="0"/>
    <n v="1"/>
    <n v="0"/>
    <n v="0"/>
    <n v="0"/>
    <n v="0"/>
    <n v="1"/>
    <n v="0"/>
  </r>
  <r>
    <x v="1"/>
    <s v="Surigao del Sur"/>
    <n v="500570"/>
    <s v="Palasao Integrated School"/>
    <s v="CANTILAN"/>
    <n v="1"/>
    <m/>
    <n v="1"/>
    <m/>
    <m/>
    <m/>
    <n v="1466804.64"/>
    <n v="7334.0231999999996"/>
    <n v="1459470.6168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Surigao del Sur"/>
    <n v="500574"/>
    <s v="Cabangahan Integrated School"/>
    <s v="CANTILAN"/>
    <n v="1"/>
    <m/>
    <n v="1"/>
    <m/>
    <m/>
    <m/>
    <n v="1127964.1100000001"/>
    <n v="5639.8205500000004"/>
    <n v="1122324.28945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Surigao del Sur"/>
    <n v="500575"/>
    <s v="Isla General Integrated School"/>
    <s v="CANTILAN"/>
    <n v="1"/>
    <m/>
    <n v="1"/>
    <m/>
    <m/>
    <m/>
    <n v="1005489.5"/>
    <n v="5027.4475000000002"/>
    <n v="1000462.0525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Surigao del Sur"/>
    <n v="304875"/>
    <s v="Carmen National Agricultural High School"/>
    <s v="CARMEN"/>
    <n v="1"/>
    <m/>
    <n v="1"/>
    <m/>
    <m/>
    <m/>
    <n v="1221860.92"/>
    <n v="6109.3045999999995"/>
    <n v="1215751.6154"/>
    <m/>
    <s v="UPGRADING"/>
    <s v="Y"/>
    <s v="ONGOING"/>
    <n v="0.05"/>
    <n v="0.08"/>
    <d v="2019-12-19T00:00:00"/>
    <m/>
    <m/>
    <s v="2019-016"/>
    <d v="2018-11-14T00:00:00"/>
    <d v="2018-11-23T00:00:00"/>
    <d v="2018-12-07T00:00:00"/>
    <d v="2019-04-10T00:00:00"/>
    <d v="2019-09-12T00:00:00"/>
    <s v="Equator Energy"/>
    <n v="850951.6"/>
    <n v="0"/>
    <n v="0"/>
    <n v="0"/>
    <n v="1"/>
    <n v="0"/>
    <n v="0"/>
    <n v="0"/>
    <n v="0"/>
    <n v="1"/>
    <n v="0"/>
  </r>
  <r>
    <x v="1"/>
    <s v="Surigao del Sur"/>
    <s v="NOT-IN-NSBI"/>
    <s v="Esperanza ISS (Carmen Nat'l. Agr'l. HS - Esperanza NHS Annex)"/>
    <s v="CARMEN"/>
    <n v="1"/>
    <m/>
    <n v="1"/>
    <m/>
    <m/>
    <m/>
    <n v="1212892.1499999999"/>
    <n v="6064.4607499999993"/>
    <n v="1206827.6892499998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Surigao del Sur"/>
    <n v="304857"/>
    <s v="Adlay National High School"/>
    <s v="CARRASCAL"/>
    <n v="1"/>
    <m/>
    <n v="1"/>
    <m/>
    <m/>
    <m/>
    <n v="1928978.57"/>
    <n v="9644.8928500000002"/>
    <n v="1919333.6771500001"/>
    <m/>
    <s v="UPGRADING"/>
    <s v="Y"/>
    <s v="ONGOING"/>
    <n v="0.05"/>
    <n v="0.08"/>
    <d v="2019-12-19T00:00:00"/>
    <m/>
    <m/>
    <s v="2019-019"/>
    <d v="2018-11-14T00:00:00"/>
    <d v="2018-11-23T00:00:00"/>
    <d v="2018-12-07T00:00:00"/>
    <d v="2019-04-10T00:00:00"/>
    <d v="2019-09-12T00:00:00"/>
    <s v="Equator Energy"/>
    <n v="1344126.05"/>
    <n v="0"/>
    <n v="0"/>
    <n v="0"/>
    <n v="1"/>
    <n v="0"/>
    <n v="0"/>
    <n v="0"/>
    <n v="0"/>
    <n v="1"/>
    <n v="0"/>
  </r>
  <r>
    <x v="1"/>
    <s v="Surigao del Sur"/>
    <n v="304877"/>
    <s v="Carrascal National High School"/>
    <s v="CARRASCAL"/>
    <n v="1"/>
    <m/>
    <n v="1"/>
    <m/>
    <m/>
    <m/>
    <n v="2851263.4"/>
    <n v="14256.316999999999"/>
    <n v="2837007.0830000001"/>
    <m/>
    <s v="UPGRADING"/>
    <s v="Y"/>
    <s v="ONGOING"/>
    <n v="0.05"/>
    <n v="0.08"/>
    <d v="2019-12-19T00:00:00"/>
    <m/>
    <m/>
    <s v="2019-019"/>
    <d v="2018-11-14T00:00:00"/>
    <d v="2018-11-23T00:00:00"/>
    <d v="2018-12-07T00:00:00"/>
    <d v="2019-04-10T00:00:00"/>
    <d v="2019-09-12T00:00:00"/>
    <s v="Equator Energy"/>
    <n v="1985873.95"/>
    <n v="0"/>
    <n v="0"/>
    <n v="0"/>
    <n v="1"/>
    <n v="0"/>
    <n v="0"/>
    <n v="0"/>
    <n v="0"/>
    <n v="1"/>
    <n v="0"/>
  </r>
  <r>
    <x v="1"/>
    <s v="Surigao del Sur"/>
    <n v="304900"/>
    <s v="Panikian National High School"/>
    <s v="CARRASCAL"/>
    <n v="1"/>
    <m/>
    <n v="1"/>
    <m/>
    <m/>
    <m/>
    <n v="1375891.89"/>
    <n v="6879.4594499999994"/>
    <n v="1369012.4305499999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Surigao del Sur"/>
    <n v="304872"/>
    <s v="Burgos National High School"/>
    <s v="CORTES"/>
    <n v="1"/>
    <m/>
    <n v="1"/>
    <m/>
    <m/>
    <m/>
    <n v="1500271.3"/>
    <n v="7501.3565000000008"/>
    <n v="1492769.9435000001"/>
    <m/>
    <s v="UPGRADING"/>
    <s v="Y"/>
    <s v="ONGOING"/>
    <n v="0.05"/>
    <n v="0.08"/>
    <d v="2019-12-19T00:00:00"/>
    <m/>
    <m/>
    <s v="2019-016"/>
    <d v="2018-11-14T00:00:00"/>
    <d v="2018-11-23T00:00:00"/>
    <d v="2018-12-07T00:00:00"/>
    <d v="2019-04-10T00:00:00"/>
    <d v="2019-09-12T00:00:00"/>
    <s v="Equator Energy"/>
    <n v="1045028.28"/>
    <n v="0"/>
    <n v="0"/>
    <n v="0"/>
    <n v="1"/>
    <n v="0"/>
    <n v="0"/>
    <n v="0"/>
    <n v="0"/>
    <n v="1"/>
    <n v="0"/>
  </r>
  <r>
    <x v="1"/>
    <s v="Surigao del Sur"/>
    <n v="304886"/>
    <s v="Felisberto Verano National high school"/>
    <s v="CORTES"/>
    <n v="1"/>
    <m/>
    <n v="1"/>
    <m/>
    <m/>
    <m/>
    <n v="1538865.71"/>
    <n v="7694.3285500000002"/>
    <n v="1531171.38145"/>
    <m/>
    <s v="UPGRADING"/>
    <s v="Y"/>
    <s v="ONGOING"/>
    <n v="0.05"/>
    <n v="0.08"/>
    <d v="2019-12-19T00:00:00"/>
    <m/>
    <m/>
    <s v="2019-016"/>
    <d v="2018-11-14T00:00:00"/>
    <d v="2018-11-23T00:00:00"/>
    <d v="2018-12-07T00:00:00"/>
    <d v="2019-04-10T00:00:00"/>
    <d v="2019-09-12T00:00:00"/>
    <s v="Equator Energy"/>
    <n v="1073020.1100000001"/>
    <n v="0"/>
    <n v="0"/>
    <n v="0"/>
    <n v="1"/>
    <n v="0"/>
    <n v="0"/>
    <n v="0"/>
    <n v="0"/>
    <n v="1"/>
    <n v="0"/>
  </r>
  <r>
    <x v="1"/>
    <s v="Surigao del Sur"/>
    <n v="304887"/>
    <s v="Tigao National High School"/>
    <s v="CORTES"/>
    <n v="1"/>
    <m/>
    <n v="1"/>
    <m/>
    <m/>
    <m/>
    <n v="1750041.35"/>
    <n v="8750.2067500000012"/>
    <n v="1741291.1432500002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Surigao del Sur"/>
    <n v="500321"/>
    <s v="Matho IS"/>
    <s v="CORTES"/>
    <n v="1"/>
    <m/>
    <n v="1"/>
    <m/>
    <m/>
    <m/>
    <n v="1621790.35"/>
    <n v="8108.9517500000011"/>
    <n v="1613681.3982500001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Surigao del Sur"/>
    <n v="304885"/>
    <s v="Florita Herrera-Irizari National High School"/>
    <s v="LANUZA"/>
    <n v="1"/>
    <m/>
    <n v="1"/>
    <m/>
    <m/>
    <m/>
    <n v="1294402.28"/>
    <n v="6472.0114000000003"/>
    <n v="1287930.2686000001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Surigao del Sur"/>
    <n v="500320"/>
    <s v="Nurcia Integrated School"/>
    <s v="LANUZA"/>
    <n v="1"/>
    <m/>
    <n v="1"/>
    <m/>
    <m/>
    <m/>
    <n v="1716311.05"/>
    <n v="8581.5552500000013"/>
    <n v="1707729.4947500001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Surigao del Sur"/>
    <n v="500578"/>
    <s v="Agsam Integrated School"/>
    <s v="LANUZA"/>
    <n v="1"/>
    <m/>
    <n v="1"/>
    <m/>
    <m/>
    <m/>
    <n v="1785447.51"/>
    <n v="8927.2375499999998"/>
    <n v="1776520.27245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Surigao del Sur"/>
    <n v="304897"/>
    <s v="Madrid National High School"/>
    <s v="MADRID"/>
    <n v="1"/>
    <m/>
    <n v="1"/>
    <m/>
    <m/>
    <m/>
    <n v="2374996.94"/>
    <n v="11874.984699999999"/>
    <n v="2363121.9553"/>
    <m/>
    <s v="UPGRADING"/>
    <s v="Y"/>
    <s v="ONGOING"/>
    <n v="0.05"/>
    <n v="0.08"/>
    <d v="2019-12-19T00:00:00"/>
    <m/>
    <m/>
    <s v="2019-017"/>
    <d v="2018-11-14T00:00:00"/>
    <d v="2018-11-23T00:00:00"/>
    <d v="2018-12-07T00:00:00"/>
    <d v="2019-04-10T00:00:00"/>
    <d v="2019-09-12T00:00:00"/>
    <s v="Equator Energy"/>
    <n v="1655268.67"/>
    <n v="0"/>
    <n v="0"/>
    <n v="0"/>
    <n v="1"/>
    <n v="0"/>
    <n v="0"/>
    <n v="0"/>
    <n v="0"/>
    <n v="1"/>
    <n v="0"/>
  </r>
  <r>
    <x v="1"/>
    <s v="Surigao del Sur"/>
    <n v="317904"/>
    <s v="Madrid NHS - Union NHS Annex"/>
    <s v="MADRID"/>
    <n v="1"/>
    <m/>
    <n v="1"/>
    <m/>
    <m/>
    <m/>
    <n v="1137072.29"/>
    <n v="5685.3614500000003"/>
    <n v="1131386.9285500001"/>
    <m/>
    <s v="UPGRADING"/>
    <s v="Y"/>
    <s v="ONGOING"/>
    <n v="0.05"/>
    <n v="0.08"/>
    <d v="2019-12-19T00:00:00"/>
    <m/>
    <m/>
    <s v="2019-017"/>
    <d v="2018-11-14T00:00:00"/>
    <d v="2018-11-23T00:00:00"/>
    <d v="2018-12-07T00:00:00"/>
    <d v="2019-04-10T00:00:00"/>
    <d v="2019-09-12T00:00:00"/>
    <s v="Equator Energy"/>
    <n v="791731.33"/>
    <n v="0"/>
    <n v="0"/>
    <n v="0"/>
    <n v="1"/>
    <n v="0"/>
    <n v="0"/>
    <n v="0"/>
    <n v="0"/>
    <n v="1"/>
    <n v="0"/>
  </r>
  <r>
    <x v="1"/>
    <s v="Surigao del Sur"/>
    <n v="304863"/>
    <s v="Javier National High School"/>
    <s v="BAROBO"/>
    <n v="2"/>
    <m/>
    <n v="1"/>
    <m/>
    <m/>
    <m/>
    <n v="1129903.06"/>
    <n v="5649.5153"/>
    <n v="1124253.5447"/>
    <m/>
    <s v="UPGRADING"/>
    <s v="Y"/>
    <s v="ONGOING"/>
    <n v="0.05"/>
    <n v="0.08"/>
    <d v="2019-12-19T00:00:00"/>
    <m/>
    <m/>
    <s v="2019-015"/>
    <d v="2018-11-14T00:00:00"/>
    <d v="2018-11-23T00:00:00"/>
    <d v="2018-12-07T00:00:00"/>
    <d v="2019-04-10T00:00:00"/>
    <d v="2019-09-12T00:00:00"/>
    <s v="Equator Energy"/>
    <n v="786377.82"/>
    <n v="0"/>
    <n v="0"/>
    <n v="0"/>
    <n v="1"/>
    <n v="0"/>
    <n v="0"/>
    <n v="0"/>
    <n v="0"/>
    <n v="1"/>
    <n v="0"/>
  </r>
  <r>
    <x v="1"/>
    <s v="Surigao del Sur"/>
    <n v="317921"/>
    <s v="Wakat National High School"/>
    <s v="BAROBO"/>
    <n v="2"/>
    <m/>
    <n v="1"/>
    <m/>
    <m/>
    <m/>
    <n v="640212.69999999995"/>
    <n v="3201.0634999999997"/>
    <n v="637011.63649999991"/>
    <m/>
    <s v="UPGRADING"/>
    <s v="Y"/>
    <s v="ONGOING"/>
    <n v="0.05"/>
    <n v="0.08"/>
    <d v="2019-12-19T00:00:00"/>
    <m/>
    <m/>
    <s v="2019-015"/>
    <d v="2018-11-14T00:00:00"/>
    <d v="2018-11-23T00:00:00"/>
    <d v="2018-12-07T00:00:00"/>
    <d v="2019-04-10T00:00:00"/>
    <d v="2019-09-12T00:00:00"/>
    <s v="Equator Energy"/>
    <n v="445893.95"/>
    <n v="0"/>
    <n v="0"/>
    <n v="0"/>
    <n v="1"/>
    <n v="0"/>
    <n v="0"/>
    <n v="0"/>
    <n v="0"/>
    <n v="1"/>
    <n v="0"/>
  </r>
  <r>
    <x v="1"/>
    <s v="Surigao del Sur"/>
    <n v="304902"/>
    <s v="Portlamon Pastor Uy National High School"/>
    <s v="HINATUAN"/>
    <n v="2"/>
    <m/>
    <n v="1"/>
    <m/>
    <m/>
    <m/>
    <n v="1186757.78"/>
    <n v="5933.7889000000005"/>
    <n v="1180823.9911"/>
    <m/>
    <s v="UPGRADING"/>
    <s v="Y"/>
    <s v="ONGOING"/>
    <n v="0.05"/>
    <n v="0.08"/>
    <d v="2019-12-19T00:00:00"/>
    <m/>
    <m/>
    <s v="2019-014"/>
    <d v="2018-11-14T00:00:00"/>
    <d v="2018-11-23T00:00:00"/>
    <d v="2018-12-07T00:00:00"/>
    <d v="2019-04-10T00:00:00"/>
    <d v="2019-09-12T00:00:00"/>
    <s v="Equator Energy"/>
    <n v="828588.36"/>
    <n v="0"/>
    <n v="0"/>
    <n v="0"/>
    <n v="1"/>
    <n v="0"/>
    <n v="0"/>
    <n v="0"/>
    <n v="0"/>
    <n v="1"/>
    <n v="0"/>
  </r>
  <r>
    <x v="1"/>
    <s v="Surigao del Sur"/>
    <n v="500572"/>
    <s v="Bingcongan Integrated School"/>
    <s v="HINATUAN"/>
    <n v="2"/>
    <m/>
    <n v="1"/>
    <m/>
    <m/>
    <m/>
    <n v="1435055.36"/>
    <n v="7175.2768000000005"/>
    <n v="1427880.0832"/>
    <m/>
    <s v="UPGRADING"/>
    <s v="Y"/>
    <s v="ONGOING"/>
    <n v="0.05"/>
    <n v="0.08"/>
    <d v="2019-12-19T00:00:00"/>
    <m/>
    <m/>
    <s v="2019-014"/>
    <d v="2018-11-14T00:00:00"/>
    <d v="2018-11-23T00:00:00"/>
    <d v="2018-12-07T00:00:00"/>
    <d v="2019-04-10T00:00:00"/>
    <d v="2019-09-12T00:00:00"/>
    <s v="Equator Energy"/>
    <n v="998411.64"/>
    <n v="0"/>
    <n v="0"/>
    <n v="0"/>
    <n v="1"/>
    <n v="0"/>
    <n v="0"/>
    <n v="0"/>
    <n v="0"/>
    <n v="1"/>
    <n v="0"/>
  </r>
  <r>
    <x v="1"/>
    <s v="Surigao del Sur"/>
    <n v="304884"/>
    <s v="Tagbina National High School"/>
    <s v="TAGBINA"/>
    <n v="2"/>
    <m/>
    <n v="1"/>
    <m/>
    <m/>
    <m/>
    <n v="1260411.8600000001"/>
    <n v="6302.0593000000008"/>
    <n v="1254109.8007"/>
    <m/>
    <s v="UPGRADING"/>
    <s v="Y"/>
    <s v="ONGOING"/>
    <n v="0.05"/>
    <n v="0.08"/>
    <d v="2019-12-19T00:00:00"/>
    <m/>
    <m/>
    <s v="2019-015"/>
    <d v="2018-11-14T00:00:00"/>
    <d v="2018-11-23T00:00:00"/>
    <d v="2018-12-07T00:00:00"/>
    <d v="2019-04-10T00:00:00"/>
    <d v="2019-09-12T00:00:00"/>
    <s v="Equator Energy"/>
    <n v="878728.24"/>
    <n v="0"/>
    <n v="0"/>
    <n v="0"/>
    <n v="1"/>
    <n v="0"/>
    <n v="0"/>
    <n v="0"/>
    <n v="0"/>
    <n v="1"/>
    <n v="0"/>
  </r>
  <r>
    <x v="1"/>
    <s v="Surigao del Sur"/>
    <n v="304878"/>
    <s v="Doña Carmen National High School"/>
    <s v="TAGBINA"/>
    <n v="2"/>
    <m/>
    <n v="1"/>
    <m/>
    <m/>
    <m/>
    <n v="1051052.8600000001"/>
    <n v="5255.2643000000007"/>
    <n v="1045797.5957000001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Surigao del Sur"/>
    <n v="304882"/>
    <s v="San Vicente II National High School"/>
    <s v="TAGBINA"/>
    <n v="2"/>
    <m/>
    <n v="1"/>
    <m/>
    <m/>
    <m/>
    <n v="1109868.75"/>
    <n v="5549.34375"/>
    <n v="1104319.40625"/>
    <m/>
    <s v="UPGRADING"/>
    <s v="Y"/>
    <s v="UNDER PROCUREMENT"/>
    <m/>
    <m/>
    <m/>
    <m/>
    <m/>
    <m/>
    <s v="AUGUST 30, 2019"/>
    <s v="SEPTEMBER 11, 2019"/>
    <s v="SEPTEMBER 23, 2019"/>
    <m/>
    <m/>
    <m/>
    <m/>
    <n v="0"/>
    <n v="0"/>
    <n v="1"/>
    <n v="0"/>
    <n v="0"/>
    <n v="0"/>
    <n v="0"/>
    <n v="1"/>
    <n v="0"/>
    <n v="0"/>
  </r>
  <r>
    <x v="1"/>
    <s v="Tandag City"/>
    <n v="304922"/>
    <s v="Tandag National Science High School"/>
    <s v="CITY OF TANDAG (Capital)"/>
    <n v="1"/>
    <m/>
    <n v="1"/>
    <m/>
    <m/>
    <m/>
    <n v="1646127.05"/>
    <n v="8230.6352500000012"/>
    <n v="1637896.41475"/>
    <m/>
    <s v="UPGRADING"/>
    <s v="Y"/>
    <s v="UNDER PROCUREMENT"/>
    <m/>
    <m/>
    <m/>
    <m/>
    <m/>
    <m/>
    <s v="July 29, 2019"/>
    <s v="August 13, 2019"/>
    <s v="August 29 2019"/>
    <m/>
    <m/>
    <s v="MAG Constuction"/>
    <m/>
    <n v="0"/>
    <n v="0"/>
    <n v="1"/>
    <n v="0"/>
    <n v="0"/>
    <n v="0"/>
    <n v="0"/>
    <n v="1"/>
    <n v="0"/>
    <n v="0"/>
  </r>
  <r>
    <x v="1"/>
    <s v="Tandag City"/>
    <n v="304871"/>
    <s v="Buenavista National High School"/>
    <s v="CITY OF TANDAG (Capital)"/>
    <n v="1"/>
    <m/>
    <n v="1"/>
    <m/>
    <m/>
    <m/>
    <n v="1468612.62"/>
    <n v="7343.0631000000003"/>
    <n v="1461269.5569000002"/>
    <m/>
    <s v="UPGRADING"/>
    <s v="Y"/>
    <s v="UNDER PROCUREMENT"/>
    <m/>
    <m/>
    <m/>
    <m/>
    <m/>
    <m/>
    <s v="July 29, 2019"/>
    <s v="August 13, 2019"/>
    <s v="August 29 2019"/>
    <m/>
    <m/>
    <s v="MAG Constuction"/>
    <m/>
    <n v="0"/>
    <n v="0"/>
    <n v="1"/>
    <n v="0"/>
    <n v="0"/>
    <n v="0"/>
    <n v="0"/>
    <n v="1"/>
    <n v="0"/>
    <n v="0"/>
  </r>
  <r>
    <x v="1"/>
    <s v="Tandag City"/>
    <n v="304871"/>
    <s v="Buenavista National High School"/>
    <s v="CITY OF TANDAG (Capital)"/>
    <n v="1"/>
    <m/>
    <n v="1"/>
    <m/>
    <m/>
    <m/>
    <n v="1548603.82"/>
    <n v="7743.0191000000004"/>
    <n v="1540860.8009000001"/>
    <m/>
    <s v="UPGRADING"/>
    <s v="Y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2"/>
    <s v="Caloocan City"/>
    <n v="305392"/>
    <s v="M. B. Asistio Sr. HS Unit 1"/>
    <s v="KALOOKAN CITY"/>
    <n v="2"/>
    <m/>
    <n v="1"/>
    <m/>
    <m/>
    <m/>
    <n v="3589077.54"/>
    <n v="17945.387699999999"/>
    <n v="3571132.1523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2"/>
    <s v="City of San Juan"/>
    <n v="136749"/>
    <s v="Kabayanan ES"/>
    <s v="CITY OF SAN JUAN"/>
    <n v="0"/>
    <m/>
    <n v="1"/>
    <m/>
    <m/>
    <m/>
    <n v="2568525.7999999998"/>
    <n v="12842.628999999999"/>
    <n v="2555683.1709999996"/>
    <m/>
    <s v="UPGRADING"/>
    <s v="Y"/>
    <s v="ONGOING"/>
    <m/>
    <n v="0.7"/>
    <s v="NOVEMBER 29,2019"/>
    <m/>
    <s v="PROJECT INFRA 2019-002"/>
    <s v="DSJ-CY19-INFRA002"/>
    <s v="JULY 31,2019"/>
    <s v="AUGUST 7,2019"/>
    <s v="AUGUST 19,2019"/>
    <s v="AUGUST 28,2019"/>
    <s v="OCT. 11, 2019"/>
    <s v="LOURBEL CONSTRUCTION AND SUPPLY"/>
    <n v="2545618.14"/>
    <n v="0"/>
    <n v="0"/>
    <n v="0"/>
    <n v="1"/>
    <n v="0"/>
    <n v="0"/>
    <n v="0"/>
    <n v="0"/>
    <n v="1"/>
    <n v="0"/>
  </r>
  <r>
    <x v="2"/>
    <s v="City of San Juan"/>
    <n v="305423"/>
    <s v="San Juan National High School"/>
    <s v="CITY OF SAN JUAN"/>
    <n v="0"/>
    <m/>
    <n v="1"/>
    <m/>
    <m/>
    <m/>
    <n v="1916775.3"/>
    <n v="9583.8765000000003"/>
    <n v="1907191.4235"/>
    <m/>
    <s v="UPGRADING"/>
    <s v="Y"/>
    <s v="ONGOING"/>
    <m/>
    <n v="0.8"/>
    <s v="NOVEMBER 29,2019"/>
    <m/>
    <s v="PROJECT INFRA 2019-003"/>
    <s v="DSJ-CY19-INFRA003"/>
    <s v="JULY 19,2019"/>
    <s v="AUGUST 7,2019"/>
    <s v="AUGUST 19,2019"/>
    <s v="AUGUST 28,2019"/>
    <s v="OCT. 11, 2019"/>
    <s v="LOURBEL CONSTRUCTION AND SUPPLY"/>
    <n v="1899112.96"/>
    <n v="0"/>
    <n v="0"/>
    <n v="0"/>
    <n v="1"/>
    <n v="0"/>
    <n v="0"/>
    <n v="0"/>
    <n v="0"/>
    <n v="1"/>
    <n v="0"/>
  </r>
  <r>
    <x v="2"/>
    <s v="Malabon City"/>
    <n v="136838"/>
    <s v="Tañong ES I"/>
    <s v="CITY OF MALABON"/>
    <n v="0"/>
    <m/>
    <n v="1"/>
    <m/>
    <m/>
    <m/>
    <n v="5804008.5899999999"/>
    <n v="29020.042949999999"/>
    <n v="5774988.5470500002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Malabon City"/>
    <n v="136831"/>
    <s v="Panghulo ES"/>
    <s v="CITY OF MALABON"/>
    <n v="0"/>
    <m/>
    <n v="1"/>
    <m/>
    <m/>
    <m/>
    <n v="1306702.92"/>
    <n v="6533.5145999999995"/>
    <n v="1300169.4053999998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Malabon City"/>
    <n v="136836"/>
    <s v="Ninoy Aquino ES"/>
    <s v="CITY OF MALABON"/>
    <n v="0"/>
    <m/>
    <n v="1"/>
    <m/>
    <m/>
    <m/>
    <n v="778980.73"/>
    <n v="3894.9036500000002"/>
    <n v="775085.82634999999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Mandaluyong City"/>
    <n v="500333"/>
    <s v="Eulogio Rodriguez Integrated School"/>
    <s v="CITY OF MANDALUYONG"/>
    <n v="0"/>
    <m/>
    <n v="1"/>
    <m/>
    <m/>
    <m/>
    <n v="5897707.6699999999"/>
    <n v="29488.538349999999"/>
    <n v="5868219.1316499999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Manila"/>
    <n v="305307"/>
    <s v="Claro M. Recto High School"/>
    <s v="SAMPALOC"/>
    <n v="4"/>
    <m/>
    <n v="1"/>
    <m/>
    <m/>
    <m/>
    <n v="1099606.1499999999"/>
    <n v="5498.0307499999999"/>
    <n v="1094108.1192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Manila"/>
    <n v="305309"/>
    <s v="M.Araullo High School"/>
    <s v="ERMITA"/>
    <n v="5"/>
    <m/>
    <n v="1"/>
    <m/>
    <m/>
    <m/>
    <n v="1178788.6299999999"/>
    <n v="5893.9431499999992"/>
    <n v="1172894.6868499999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Manila"/>
    <n v="136481"/>
    <s v="J. Zamora Elementary School"/>
    <s v="PANDACAN"/>
    <n v="6"/>
    <m/>
    <n v="1"/>
    <m/>
    <m/>
    <m/>
    <n v="2126244.7999999998"/>
    <n v="10631.224"/>
    <n v="2115613.5759999999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Marikina City"/>
    <n v="305402"/>
    <s v="Malanday NHS"/>
    <s v="CITY OF MARIKINA"/>
    <n v="1"/>
    <m/>
    <n v="1"/>
    <m/>
    <m/>
    <m/>
    <n v="492401.11"/>
    <n v="2462.0055499999999"/>
    <n v="489939.10444999998"/>
    <m/>
    <s v="UPGRADING"/>
    <s v="N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Marikina City"/>
    <n v="136687"/>
    <s v="Sto. Nino ES"/>
    <s v="CITY OF MARIKINA"/>
    <n v="1"/>
    <m/>
    <n v="1"/>
    <m/>
    <m/>
    <m/>
    <n v="717615.09"/>
    <n v="3588.0754499999998"/>
    <n v="717615.09"/>
    <m/>
    <s v="UPGRADING"/>
    <s v="N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Marikina City"/>
    <n v="136678"/>
    <s v="San Roque ES"/>
    <s v="CITY OF MARIKINA"/>
    <n v="1"/>
    <m/>
    <n v="1"/>
    <m/>
    <m/>
    <m/>
    <n v="511212.09"/>
    <n v="2556.0604500000004"/>
    <n v="511212.09"/>
    <m/>
    <s v="UPGRADING"/>
    <s v="N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Marikina City"/>
    <n v="136680"/>
    <s v="Concepcion ES"/>
    <s v="CITY OF MARIKINA"/>
    <n v="2"/>
    <m/>
    <n v="1"/>
    <m/>
    <m/>
    <m/>
    <n v="796014.24"/>
    <n v="3980.0711999999999"/>
    <n v="796014.24"/>
    <m/>
    <s v="UPGRADING"/>
    <s v="N"/>
    <s v="COMPLETED"/>
    <n v="0.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2"/>
    <s v="Muntinlupa City"/>
    <n v="303450"/>
    <s v="Cupang Senior High School"/>
    <s v="CITY OF MUNTINLUPA"/>
    <n v="0"/>
    <m/>
    <n v="1"/>
    <m/>
    <m/>
    <m/>
    <n v="3705688.32"/>
    <n v="18528.441599999998"/>
    <n v="3687159.8783999998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Pasig City"/>
    <n v="305422"/>
    <s v="Rizal Exp. Sta. And Pilot SCI (RESPSCI)"/>
    <s v="CITY OF PASIG"/>
    <n v="0"/>
    <m/>
    <n v="1"/>
    <m/>
    <m/>
    <m/>
    <n v="3141017.02"/>
    <n v="15705.0851"/>
    <n v="3125311.9349000002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2"/>
    <s v="Valenzuela City"/>
    <n v="320407"/>
    <s v="Wawangpulo National High School"/>
    <s v="CITY OF VALENZUELA"/>
    <n v="1"/>
    <m/>
    <n v="1"/>
    <m/>
    <m/>
    <m/>
    <n v="507323.66"/>
    <n v="2536.6183000000001"/>
    <n v="504787.0417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3"/>
    <s v="Alaminos City"/>
    <n v="300157"/>
    <s v="Alos NHS"/>
    <s v="CITY OF ALAMINOS"/>
    <n v="1"/>
    <m/>
    <n v="1"/>
    <m/>
    <m/>
    <m/>
    <n v="502151.58"/>
    <n v="2510.7579000000001"/>
    <n v="499640.82209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Alaminos City"/>
    <n v="300253"/>
    <s v="San Vicente NHS"/>
    <s v="CITY OF ALAMINOS"/>
    <n v="1"/>
    <m/>
    <n v="1"/>
    <m/>
    <m/>
    <m/>
    <n v="1560326.86"/>
    <n v="7801.6343000000006"/>
    <n v="1552525.2257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Candon City"/>
    <n v="300044"/>
    <s v="Candon National High School"/>
    <s v="CITY OF CANDON"/>
    <n v="2"/>
    <m/>
    <n v="1"/>
    <m/>
    <m/>
    <m/>
    <n v="2277028.06"/>
    <n v="11385.140300000001"/>
    <n v="2265642.919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Candon City"/>
    <n v="100435"/>
    <s v="Candon North Central School"/>
    <s v="CITY OF CANDON"/>
    <n v="2"/>
    <m/>
    <n v="1"/>
    <m/>
    <m/>
    <m/>
    <n v="279530.96999999997"/>
    <n v="1397.6548499999999"/>
    <n v="278133.31514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Candon City"/>
    <n v="100437"/>
    <s v="Caterman Elementary School"/>
    <s v="CITY OF CANDON"/>
    <n v="2"/>
    <m/>
    <n v="1"/>
    <m/>
    <m/>
    <m/>
    <n v="543662.36"/>
    <n v="2718.3117999999999"/>
    <n v="540944.048199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Candon City"/>
    <n v="100440"/>
    <s v="Darapidap Elementary School"/>
    <s v="CITY OF CANDON"/>
    <n v="2"/>
    <m/>
    <n v="1"/>
    <m/>
    <m/>
    <m/>
    <n v="413843.15"/>
    <n v="2069.2157500000003"/>
    <n v="411773.9342500000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Dagupan City"/>
    <n v="300368"/>
    <s v="Dagupan City NHS"/>
    <s v="DAGUPAN CITY"/>
    <n v="4"/>
    <m/>
    <n v="1"/>
    <m/>
    <m/>
    <m/>
    <n v="14039604.710000001"/>
    <n v="70198.023550000013"/>
    <n v="13969406.68645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00026"/>
    <s v="Pasaleng National High School"/>
    <s v="PAGUDPUD"/>
    <n v="1"/>
    <m/>
    <n v="1"/>
    <m/>
    <m/>
    <m/>
    <n v="558498.93999999994"/>
    <n v="2792.4946999999997"/>
    <n v="555706.4452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00004"/>
    <s v="Banna National High School"/>
    <s v="BANNA (ESPIRITU)"/>
    <n v="2"/>
    <m/>
    <n v="1"/>
    <m/>
    <m/>
    <m/>
    <n v="650906.32999999996"/>
    <n v="3254.5316499999999"/>
    <n v="647651.7983499999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00011"/>
    <s v="Catagtaguen National High School"/>
    <s v="BANNA (ESPIRITU)"/>
    <n v="2"/>
    <m/>
    <n v="1"/>
    <m/>
    <m/>
    <m/>
    <n v="681708.79"/>
    <n v="3408.5439500000002"/>
    <n v="678300.2460500000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20805"/>
    <s v="Currimao NHS (Pias-Gaang Campus)"/>
    <s v="CURRIMAO"/>
    <n v="2"/>
    <m/>
    <n v="1"/>
    <m/>
    <m/>
    <m/>
    <n v="620103.87"/>
    <n v="3100.51935"/>
    <n v="617003.350650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20808"/>
    <s v="Dingras NHS/Lt. Edgar Foz Mem. NHS (San Marcos Campus)"/>
    <s v="DINGRAS"/>
    <n v="2"/>
    <m/>
    <n v="1"/>
    <m/>
    <m/>
    <m/>
    <n v="620103.87"/>
    <n v="3100.51935"/>
    <n v="617003.350650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20810"/>
    <s v="SUYO NATIONAL HIGH SCHOOL"/>
    <s v="DINGRAS"/>
    <n v="2"/>
    <m/>
    <n v="1"/>
    <m/>
    <m/>
    <m/>
    <n v="650906.32999999996"/>
    <n v="3254.5316499999999"/>
    <n v="647651.7983499999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20811"/>
    <s v="Marcos NHS (Agunit Campus)"/>
    <s v="MARCOS"/>
    <n v="2"/>
    <m/>
    <n v="1"/>
    <m/>
    <m/>
    <m/>
    <n v="650906.32999999996"/>
    <n v="3254.5316499999999"/>
    <n v="647651.7983499999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20812"/>
    <s v="Marcos NHS (Santiago Campus)"/>
    <s v="MARCOS"/>
    <n v="2"/>
    <m/>
    <n v="1"/>
    <m/>
    <m/>
    <m/>
    <n v="650906.32999999996"/>
    <n v="3254.5316499999999"/>
    <n v="647651.7983499999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20820"/>
    <s v="Adriano P. Arzadon NHS"/>
    <s v="NUEVA ERA"/>
    <n v="2"/>
    <m/>
    <n v="1"/>
    <m/>
    <m/>
    <m/>
    <n v="589301.41"/>
    <n v="2946.5070500000002"/>
    <n v="586354.90295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500594"/>
    <s v="Uguis Integrated School"/>
    <s v="NUEVA ERA"/>
    <n v="2"/>
    <m/>
    <n v="1"/>
    <m/>
    <m/>
    <m/>
    <n v="681708.79"/>
    <n v="3408.5439500000002"/>
    <n v="678300.2460500000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00025"/>
    <s v="Paoay Lake NHS"/>
    <s v="PAOAY"/>
    <n v="2"/>
    <m/>
    <n v="1"/>
    <m/>
    <m/>
    <m/>
    <n v="620103.87"/>
    <n v="3100.51935"/>
    <n v="617003.350650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500345"/>
    <s v="Malaguip Integrated School"/>
    <s v="PAOAY"/>
    <n v="2"/>
    <m/>
    <n v="1"/>
    <m/>
    <m/>
    <m/>
    <n v="866523.57"/>
    <n v="4332.6178499999996"/>
    <n v="862190.9521499999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00027"/>
    <s v="Pinili NHS"/>
    <s v="PINILI"/>
    <n v="2"/>
    <m/>
    <n v="1"/>
    <m/>
    <m/>
    <m/>
    <n v="727912.49"/>
    <n v="3639.5624499999999"/>
    <n v="724272.92755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20815"/>
    <s v="Bingao National High School"/>
    <s v="SAN NICOLAS"/>
    <n v="2"/>
    <m/>
    <n v="1"/>
    <m/>
    <m/>
    <m/>
    <n v="727912.49"/>
    <n v="3639.5624499999999"/>
    <n v="724272.92755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20817"/>
    <s v="Bagbag Solsona National High School"/>
    <s v="SOLSONA"/>
    <n v="2"/>
    <m/>
    <n v="1"/>
    <m/>
    <m/>
    <m/>
    <n v="620103.87"/>
    <n v="3100.51935"/>
    <n v="617003.350650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Norte"/>
    <n v="320818"/>
    <s v="Talugtog Solsona National High School"/>
    <s v="SOLSONA"/>
    <n v="2"/>
    <m/>
    <n v="1"/>
    <m/>
    <m/>
    <m/>
    <n v="712511.26"/>
    <n v="3562.5563000000002"/>
    <n v="708948.7036999999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Sur"/>
    <n v="300043"/>
    <s v="Cabugao NHS"/>
    <s v="CABUGAO"/>
    <n v="1"/>
    <m/>
    <n v="1"/>
    <m/>
    <m/>
    <m/>
    <n v="1365318.52"/>
    <n v="6826.5925999999999"/>
    <n v="1358491.9273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Sur"/>
    <n v="300057"/>
    <s v="Magsingal NHS"/>
    <s v="MAGSINGAL"/>
    <n v="1"/>
    <m/>
    <n v="1"/>
    <m/>
    <m/>
    <m/>
    <n v="1402550.73"/>
    <n v="7012.7536499999997"/>
    <n v="1395537.9763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Sur"/>
    <n v="300058"/>
    <s v="Manzante NHS"/>
    <s v="MAGSINGAL"/>
    <n v="1"/>
    <m/>
    <n v="1"/>
    <m/>
    <m/>
    <m/>
    <n v="1034183.81"/>
    <n v="5170.9190500000004"/>
    <n v="1029012.8909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Sur"/>
    <n v="300041"/>
    <s v="Burgos National High School"/>
    <s v="BURGOS"/>
    <n v="2"/>
    <m/>
    <n v="1"/>
    <m/>
    <m/>
    <m/>
    <n v="1475986.51"/>
    <n v="7379.9325500000004"/>
    <n v="1468606.5774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Sur"/>
    <n v="300046"/>
    <s v="Cervantes NHS"/>
    <s v="CERVANTES"/>
    <n v="2"/>
    <m/>
    <n v="1"/>
    <m/>
    <m/>
    <m/>
    <n v="1306978.3600000001"/>
    <n v="6534.8918000000003"/>
    <n v="1300443.468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Sur"/>
    <n v="300072"/>
    <s v="Teodoro Hernaez NHS"/>
    <s v="SANTA LUCIA"/>
    <n v="2"/>
    <m/>
    <n v="1"/>
    <m/>
    <m/>
    <m/>
    <n v="1405288.56"/>
    <n v="7026.4428000000007"/>
    <n v="1398262.117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Sur"/>
    <n v="300085"/>
    <s v="Suyo NHS"/>
    <s v="SUYO"/>
    <n v="2"/>
    <m/>
    <n v="1"/>
    <m/>
    <m/>
    <m/>
    <n v="1399465.28"/>
    <n v="6997.3263999999999"/>
    <n v="1392467.9536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Ilocos Sur"/>
    <n v="500349"/>
    <s v="Ambalayat IS"/>
    <s v="TAGUDIN"/>
    <n v="2"/>
    <m/>
    <n v="1"/>
    <m/>
    <m/>
    <m/>
    <n v="916943.61"/>
    <n v="4584.7180500000004"/>
    <n v="912358.891949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095"/>
    <s v="BACNOTAN NHS"/>
    <s v="BACNOTAN"/>
    <n v="1"/>
    <m/>
    <n v="1"/>
    <m/>
    <m/>
    <m/>
    <n v="1906451.39"/>
    <n v="9532.2569499999991"/>
    <n v="1896919.13304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500351"/>
    <s v="Bitalag Integrated School"/>
    <s v="BACNOTAN"/>
    <n v="1"/>
    <m/>
    <n v="1"/>
    <m/>
    <m/>
    <m/>
    <n v="1544809.71"/>
    <n v="7724.0485499999995"/>
    <n v="1537085.6614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11"/>
    <s v="PARAOIR NHS"/>
    <s v="BALAOAN"/>
    <n v="1"/>
    <m/>
    <n v="1"/>
    <m/>
    <m/>
    <m/>
    <n v="1098395.68"/>
    <n v="5491.9784"/>
    <n v="1092903.701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14"/>
    <s v="DOÑA FRANCISCA LACSAMANA DE ORTEGA MEMORIAL NATIONAL HIGH SCHOOL"/>
    <s v="BANGAR"/>
    <n v="1"/>
    <m/>
    <n v="1"/>
    <m/>
    <m/>
    <m/>
    <n v="1299958.28"/>
    <n v="6499.7914000000001"/>
    <n v="1293458.488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32"/>
    <s v="Regional Science HS, La Union"/>
    <s v="BANGAR"/>
    <n v="1"/>
    <m/>
    <n v="1"/>
    <m/>
    <m/>
    <m/>
    <n v="1012671.91"/>
    <n v="5063.3595500000001"/>
    <n v="1007608.5504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20"/>
    <s v="LUNA NHS"/>
    <s v="LUNA"/>
    <n v="1"/>
    <m/>
    <n v="1"/>
    <m/>
    <m/>
    <m/>
    <n v="1370937.01"/>
    <n v="6854.68505"/>
    <n v="1364082.3249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35"/>
    <s v="San Gabriel Vocational High School"/>
    <s v="SAN GABRIEL"/>
    <n v="1"/>
    <m/>
    <n v="1"/>
    <m/>
    <m/>
    <m/>
    <n v="1885466.97"/>
    <n v="9427.3348499999993"/>
    <n v="1876039.6351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40825"/>
    <s v="SHS within San Gabriel CS"/>
    <s v="SAN GABRIEL"/>
    <n v="1"/>
    <m/>
    <n v="1"/>
    <m/>
    <m/>
    <m/>
    <n v="850444.61"/>
    <n v="4252.2230499999996"/>
    <n v="846192.386949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48"/>
    <s v="Sudipen Voc'l Sch."/>
    <s v="SUDIPEN"/>
    <n v="1"/>
    <m/>
    <n v="1"/>
    <m/>
    <m/>
    <m/>
    <n v="1026903.38"/>
    <n v="5134.5169000000005"/>
    <n v="1021768.863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39"/>
    <s v="Dr. Manuel T. Cases Sr. National High School"/>
    <s v="AGOO"/>
    <n v="2"/>
    <m/>
    <n v="1"/>
    <m/>
    <m/>
    <m/>
    <n v="1005801.96"/>
    <n v="5029.0097999999998"/>
    <n v="1000772.95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29"/>
    <s v="Pres. Elpidio. Quirino NHS"/>
    <s v="AGOO"/>
    <n v="2"/>
    <m/>
    <n v="1"/>
    <m/>
    <m/>
    <m/>
    <n v="1116662.58"/>
    <n v="5583.3129000000008"/>
    <n v="1111079.2671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094"/>
    <s v="BACCUIT NHS"/>
    <s v="BAUANG"/>
    <n v="2"/>
    <m/>
    <n v="1"/>
    <m/>
    <m/>
    <m/>
    <n v="958860.54"/>
    <n v="4794.3027000000002"/>
    <n v="954066.237300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04"/>
    <s v="CABA NHS"/>
    <s v="CABA"/>
    <n v="2"/>
    <m/>
    <n v="1"/>
    <m/>
    <m/>
    <m/>
    <n v="1083702.68"/>
    <n v="5418.5133999999998"/>
    <n v="1078284.1665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22"/>
    <s v="Naguilian National HS"/>
    <s v="NAGUILIAN"/>
    <n v="2"/>
    <m/>
    <n v="1"/>
    <m/>
    <m/>
    <m/>
    <n v="1175756.96"/>
    <n v="5878.7848000000004"/>
    <n v="1169878.1751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31"/>
    <s v="PUGO CENTRAL NHS"/>
    <s v="PUGO"/>
    <n v="2"/>
    <m/>
    <n v="1"/>
    <m/>
    <m/>
    <m/>
    <n v="1047910.2"/>
    <n v="5239.5509999999995"/>
    <n v="1042670.64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10"/>
    <s v="ALIPANG NHS"/>
    <s v="ROSARIO"/>
    <n v="2"/>
    <m/>
    <n v="1"/>
    <m/>
    <m/>
    <m/>
    <n v="755316.08"/>
    <n v="3776.5803999999998"/>
    <n v="751539.49959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500002"/>
    <s v="Rosario Integrated School"/>
    <s v="ROSARIO"/>
    <n v="2"/>
    <m/>
    <n v="1"/>
    <m/>
    <m/>
    <m/>
    <n v="1993175.59"/>
    <n v="9965.8779500000001"/>
    <n v="1983209.7120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00109"/>
    <s v="DAMORTIS NHS"/>
    <s v="SANTO TOMAS"/>
    <n v="2"/>
    <m/>
    <n v="1"/>
    <m/>
    <m/>
    <m/>
    <n v="1344792.22"/>
    <n v="6723.9611000000004"/>
    <n v="1338068.258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 Union"/>
    <n v="321010"/>
    <s v="Sto. Tomas NHS"/>
    <s v="SANTO TOMAS"/>
    <n v="2"/>
    <m/>
    <n v="1"/>
    <m/>
    <m/>
    <m/>
    <n v="1074660.52"/>
    <n v="5373.3026"/>
    <n v="1069287.217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oag City"/>
    <n v="300373"/>
    <s v="Ilocos Norte College of Arts &amp; Trades"/>
    <s v="LAOAG CITY (Capital)"/>
    <n v="1"/>
    <m/>
    <n v="1"/>
    <m/>
    <m/>
    <m/>
    <n v="2941485.57"/>
    <n v="14707.42785"/>
    <n v="2926778.142149999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oag City"/>
    <n v="300375"/>
    <s v="Ilocos Norte Regional School of Fisheries"/>
    <s v="LAOAG CITY (Capital)"/>
    <n v="1"/>
    <m/>
    <n v="1"/>
    <m/>
    <m/>
    <m/>
    <n v="2662684.25"/>
    <n v="13313.421249999999"/>
    <n v="2649370.8287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oag City"/>
    <n v="500056"/>
    <s v="Balatong Integrated School"/>
    <s v="LAOAG CITY (Capital)"/>
    <n v="1"/>
    <m/>
    <n v="1"/>
    <m/>
    <m/>
    <m/>
    <n v="1733471.06"/>
    <n v="8667.3553000000011"/>
    <n v="1724803.7047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Laoag City"/>
    <n v="305601"/>
    <s v="Caaoacan High School"/>
    <s v="LAOAG CITY (Capital)"/>
    <n v="1"/>
    <m/>
    <n v="1"/>
    <m/>
    <m/>
    <m/>
    <n v="1293828.99"/>
    <n v="6469.1449499999999"/>
    <n v="1287359.8450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300161"/>
    <s v="Balingasay NHS"/>
    <s v="BOLINAO"/>
    <n v="1"/>
    <m/>
    <n v="1"/>
    <m/>
    <m/>
    <m/>
    <n v="1167558.1299999999"/>
    <n v="5837.7906499999999"/>
    <n v="1161720.33934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500607"/>
    <s v="Bacnit Integrated School"/>
    <s v="MABINI"/>
    <n v="1"/>
    <m/>
    <n v="1"/>
    <m/>
    <m/>
    <m/>
    <n v="1212450.07"/>
    <n v="6062.2503500000003"/>
    <n v="1206387.8196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300180"/>
    <s v="Cabanaetan NHS"/>
    <s v="MABINI"/>
    <n v="1"/>
    <m/>
    <n v="1"/>
    <m/>
    <m/>
    <m/>
    <n v="1184953.07"/>
    <n v="5924.7653500000006"/>
    <n v="1179028.3046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500605"/>
    <s v="Aguilar Integrated School"/>
    <s v="AGUILAR"/>
    <n v="2"/>
    <m/>
    <n v="1"/>
    <m/>
    <m/>
    <m/>
    <n v="1591348.45"/>
    <n v="7956.7422500000002"/>
    <n v="1583391.7077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300170"/>
    <s v="BAYOYONG NHS"/>
    <s v="BASISTA"/>
    <n v="2"/>
    <m/>
    <n v="1"/>
    <m/>
    <m/>
    <m/>
    <n v="1305064.18"/>
    <n v="6525.3208999999997"/>
    <n v="1298538.859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500610"/>
    <s v="BUGALLON INTEGRATED SCHOOL"/>
    <s v="BUGALLON"/>
    <n v="2"/>
    <m/>
    <n v="1"/>
    <m/>
    <m/>
    <m/>
    <n v="1424138.59"/>
    <n v="7120.6929500000006"/>
    <n v="1417017.8970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300241"/>
    <s v="POLONG NATIONAL HIGH SCHOOL"/>
    <s v="BUGALLON"/>
    <n v="2"/>
    <m/>
    <n v="1"/>
    <m/>
    <m/>
    <m/>
    <n v="1409579.72"/>
    <n v="7047.8986000000004"/>
    <n v="1402531.821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300209"/>
    <s v="Labrador NHS"/>
    <s v="LABRADOR"/>
    <n v="2"/>
    <m/>
    <n v="1"/>
    <m/>
    <m/>
    <m/>
    <n v="1403799.49"/>
    <n v="7018.9974499999998"/>
    <n v="1396780.4925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500367"/>
    <s v="Domalandan Center IS"/>
    <s v="LINGAYEN (Capital)"/>
    <n v="2"/>
    <m/>
    <n v="1"/>
    <m/>
    <m/>
    <m/>
    <n v="1364601.38"/>
    <n v="6823.0068999999994"/>
    <n v="1357778.373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300203"/>
    <s v="Estanza NHS"/>
    <s v="LINGAYEN (Capital)"/>
    <n v="2"/>
    <m/>
    <n v="1"/>
    <m/>
    <m/>
    <m/>
    <n v="1364601.38"/>
    <n v="6823.0068999999994"/>
    <n v="1357778.373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300218"/>
    <s v="Macarang National High School"/>
    <s v="MANGATAREM"/>
    <n v="2"/>
    <m/>
    <n v="1"/>
    <m/>
    <m/>
    <m/>
    <n v="1364601.38"/>
    <n v="6823.0068999999994"/>
    <n v="1357778.373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300181"/>
    <s v="Cabayaoasan NHS"/>
    <s v="MANGATAREM"/>
    <n v="2"/>
    <m/>
    <n v="1"/>
    <m/>
    <m/>
    <m/>
    <n v="1424138.59"/>
    <n v="7120.6929500000006"/>
    <n v="1417017.8970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300247"/>
    <s v="Real National High School"/>
    <s v="URBIZTONDO"/>
    <n v="2"/>
    <m/>
    <n v="1"/>
    <m/>
    <m/>
    <m/>
    <n v="1432831.08"/>
    <n v="7164.1554000000006"/>
    <n v="1425666.924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300193"/>
    <s v="Daniel Maramba NHS"/>
    <s v="SANTA BARBARA"/>
    <n v="3"/>
    <m/>
    <n v="1"/>
    <m/>
    <m/>
    <m/>
    <n v="1350042.51"/>
    <n v="6750.2125500000002"/>
    <n v="1343292.2974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, Lingayen"/>
    <n v="300225"/>
    <s v="Maticmatic NHS"/>
    <s v="SANTA BARBARA"/>
    <n v="3"/>
    <m/>
    <n v="1"/>
    <m/>
    <m/>
    <m/>
    <n v="1305064.18"/>
    <n v="6525.3208999999997"/>
    <n v="1298538.859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I, Binalonan"/>
    <n v="300276"/>
    <s v="Arboleda NHS"/>
    <s v="ALCALA"/>
    <n v="5"/>
    <m/>
    <n v="1"/>
    <m/>
    <m/>
    <m/>
    <n v="1370898.6"/>
    <n v="6854.4930000000004"/>
    <n v="1364044.1070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I, Binalonan"/>
    <n v="300288"/>
    <s v="Bersamin Agro-Industrial HS"/>
    <s v="ALCALA"/>
    <n v="5"/>
    <m/>
    <n v="1"/>
    <m/>
    <m/>
    <m/>
    <n v="1149498.32"/>
    <n v="5747.4916000000003"/>
    <n v="1143750.828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I, Binalonan"/>
    <n v="300335"/>
    <s v="Pindangan National High School -Alcala"/>
    <s v="ALCALA"/>
    <n v="5"/>
    <m/>
    <n v="1"/>
    <m/>
    <m/>
    <m/>
    <n v="1220551.3999999999"/>
    <n v="6102.7569999999996"/>
    <n v="1214448.6429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I, Binalonan"/>
    <n v="300286"/>
    <s v="Bautista National High School"/>
    <s v="BAUTISTA"/>
    <n v="5"/>
    <m/>
    <n v="1"/>
    <m/>
    <m/>
    <m/>
    <n v="1662857.3"/>
    <n v="8314.2865000000002"/>
    <n v="1654543.0135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I, Binalonan"/>
    <n v="300319"/>
    <s v="Laoac NHS"/>
    <s v="LAOAC"/>
    <n v="5"/>
    <m/>
    <n v="1"/>
    <m/>
    <m/>
    <m/>
    <n v="1643624.88"/>
    <n v="8218.1243999999988"/>
    <n v="1635406.7555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I, Binalonan"/>
    <n v="300306"/>
    <s v="Don Benito Agro-Industrial High School"/>
    <s v="POZORRUBIO"/>
    <n v="5"/>
    <m/>
    <n v="1"/>
    <m/>
    <m/>
    <m/>
    <n v="864595.59"/>
    <n v="4322.9779499999995"/>
    <n v="860272.6120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I, Binalonan"/>
    <n v="300332"/>
    <s v="Palguyod NHS"/>
    <s v="POZORRUBIO"/>
    <n v="5"/>
    <m/>
    <n v="1"/>
    <m/>
    <m/>
    <m/>
    <n v="851898.63"/>
    <n v="4259.4931500000002"/>
    <n v="847639.13685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I, Binalonan"/>
    <n v="300270"/>
    <s v="Amagbagan Integrated School"/>
    <s v="SISON"/>
    <n v="5"/>
    <m/>
    <n v="1"/>
    <m/>
    <m/>
    <m/>
    <n v="1101410.69"/>
    <n v="5507.0534499999994"/>
    <n v="1095903.6365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Pangasinan II, Binalonan"/>
    <n v="300278"/>
    <s v="Artacho NHS"/>
    <s v="SISON"/>
    <n v="5"/>
    <m/>
    <n v="1"/>
    <m/>
    <m/>
    <m/>
    <n v="927791.35"/>
    <n v="4638.9567500000003"/>
    <n v="923152.393249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San Fernando City"/>
    <n v="300116"/>
    <s v="Dr. Quintin Balcita Sr. NHS"/>
    <s v="CITY OF SAN FERNANDO (Capital)"/>
    <n v="1"/>
    <m/>
    <n v="1"/>
    <m/>
    <m/>
    <m/>
    <n v="807410.7"/>
    <n v="4037.0535"/>
    <n v="803373.6464999999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San Fernando City"/>
    <n v="300118"/>
    <s v="La Union NHS"/>
    <s v="CITY OF SAN FERNANDO (Capital)"/>
    <n v="1"/>
    <m/>
    <n v="1"/>
    <m/>
    <m/>
    <m/>
    <n v="968218.13"/>
    <n v="4841.0906500000001"/>
    <n v="963377.03934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San Fernando City"/>
    <n v="300126"/>
    <s v="Pao National High School"/>
    <s v="CITY OF SAN FERNANDO (Capital)"/>
    <n v="1"/>
    <m/>
    <n v="1"/>
    <m/>
    <m/>
    <m/>
    <n v="674265.26"/>
    <n v="3371.3263000000002"/>
    <n v="670893.9337000000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San Fernando City"/>
    <n v="321001"/>
    <s v="La Union NHS - Sacyud Annex"/>
    <s v="CITY OF SAN FERNANDO (Capital)"/>
    <n v="1"/>
    <m/>
    <n v="1"/>
    <m/>
    <m/>
    <m/>
    <n v="680650.87"/>
    <n v="3403.2543500000002"/>
    <n v="677247.6156500000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San Fernando City"/>
    <n v="500480"/>
    <s v="Pagudpud IS"/>
    <s v="CITY OF SAN FERNANDO (Capital)"/>
    <n v="1"/>
    <m/>
    <n v="1"/>
    <m/>
    <m/>
    <m/>
    <n v="1251836.69"/>
    <n v="6259.1834499999995"/>
    <n v="1245577.5065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San Fernando City"/>
    <n v="500481"/>
    <s v="SIBUAN-OTONG INTEGRATED SCHOOL"/>
    <s v="CITY OF SAN FERNANDO (Capital)"/>
    <n v="1"/>
    <m/>
    <n v="1"/>
    <m/>
    <m/>
    <m/>
    <n v="1021285.87"/>
    <n v="5106.4293500000003"/>
    <n v="1016179.4406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San Fernando City"/>
    <n v="101033"/>
    <s v="Puspus ES"/>
    <s v="CITY OF SAN FERNANDO (Capital)"/>
    <n v="1"/>
    <m/>
    <n v="1"/>
    <m/>
    <m/>
    <m/>
    <n v="880015.55"/>
    <n v="4400.0777500000004"/>
    <n v="875615.47224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San Fernando City"/>
    <n v="101032"/>
    <s v="Parparya ES"/>
    <s v="CITY OF SAN FERNANDO (Capital)"/>
    <n v="1"/>
    <m/>
    <n v="1"/>
    <m/>
    <m/>
    <m/>
    <n v="878446.56"/>
    <n v="4392.2328000000007"/>
    <n v="874054.3272000000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San Fernando City"/>
    <n v="500530"/>
    <s v="Nagyubuyuban IS"/>
    <s v="CITY OF SAN FERNANDO (Capital)"/>
    <n v="1"/>
    <m/>
    <n v="1"/>
    <m/>
    <m/>
    <m/>
    <n v="973082.8"/>
    <n v="4865.4140000000007"/>
    <n v="968217.3860000000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Urdaneta City"/>
    <n v="300403"/>
    <s v="Mariano Q. Umipig NHS"/>
    <s v="CITY OF URDANETA"/>
    <n v="5"/>
    <m/>
    <n v="1"/>
    <m/>
    <m/>
    <m/>
    <n v="1160998.01"/>
    <n v="5804.9900500000003"/>
    <n v="1155193.0199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Urdaneta City"/>
    <n v="300405"/>
    <s v="Lananpin NHS"/>
    <s v="CITY OF URDANETA"/>
    <n v="5"/>
    <m/>
    <n v="1"/>
    <m/>
    <m/>
    <m/>
    <n v="1289747.82"/>
    <n v="6448.7391000000007"/>
    <n v="1283299.0809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Vigan City"/>
    <n v="300088"/>
    <s v="Vigan National High School East"/>
    <s v="CITY OF VIGAN (Capital)"/>
    <n v="1"/>
    <m/>
    <n v="1"/>
    <m/>
    <m/>
    <m/>
    <n v="1991860.37"/>
    <n v="9959.3018500000017"/>
    <n v="1981901.06815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3"/>
    <s v="Vigan City"/>
    <n v="300089"/>
    <s v="Vigan West NHS (Vigan NHS West)"/>
    <s v="CITY OF VIGAN (Capital)"/>
    <n v="1"/>
    <m/>
    <n v="1"/>
    <m/>
    <m/>
    <m/>
    <n v="1105485.98"/>
    <n v="5527.4299000000001"/>
    <n v="1099958.5500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4"/>
    <s v="Batanes"/>
    <n v="102317"/>
    <s v="Mayan Elementary School"/>
    <s v="ITBAYAT"/>
    <n v="0"/>
    <m/>
    <n v="1"/>
    <m/>
    <m/>
    <m/>
    <n v="1350673.21"/>
    <n v="6753.3660499999996"/>
    <n v="1343919.8439499999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4"/>
    <s v="Batanes"/>
    <n v="102316"/>
    <s v="Itbayat Central School"/>
    <s v="ITBAYAT"/>
    <n v="0"/>
    <m/>
    <n v="1"/>
    <m/>
    <m/>
    <m/>
    <n v="1380118.87"/>
    <n v="6900.5943500000003"/>
    <n v="1373218.2756500002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4"/>
    <s v="Batanes"/>
    <n v="500062"/>
    <s v="Itbud Integrated School"/>
    <s v="UYUGAN"/>
    <n v="0"/>
    <m/>
    <n v="1"/>
    <m/>
    <m/>
    <m/>
    <n v="1499384.73"/>
    <n v="7496.9236499999997"/>
    <n v="1491887.8063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4"/>
    <s v="Cagayan"/>
    <n v="300431"/>
    <s v="Baggao NHS"/>
    <s v="BAGGAO"/>
    <n v="1"/>
    <m/>
    <n v="1"/>
    <m/>
    <m/>
    <m/>
    <n v="841345.4"/>
    <n v="4206.7269999999999"/>
    <n v="837138.67300000007"/>
    <m/>
    <s v="UPGRADING"/>
    <s v="Y"/>
    <s v="ONGOING"/>
    <m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6011"/>
    <s v="Licerio Antiporda Sr. NHS - Dalaya Ext."/>
    <s v="BUGUEY"/>
    <n v="1"/>
    <m/>
    <n v="1"/>
    <m/>
    <m/>
    <m/>
    <n v="518902.41"/>
    <n v="2594.5120499999998"/>
    <n v="516307.89794999996"/>
    <m/>
    <s v="UPGRADING"/>
    <s v="Y"/>
    <s v="ONGOING"/>
    <m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6423"/>
    <s v="Cabiraoan National High School"/>
    <s v="GONZAGA"/>
    <n v="1"/>
    <m/>
    <n v="1"/>
    <m/>
    <m/>
    <m/>
    <n v="571278.61"/>
    <n v="2856.3930500000001"/>
    <n v="568422.21695000003"/>
    <m/>
    <s v="UPGRADING"/>
    <s v="Y"/>
    <s v="ONGOING"/>
    <m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6013"/>
    <s v="Luga National High School"/>
    <s v="SANTA TERESITA"/>
    <n v="1"/>
    <m/>
    <n v="1"/>
    <m/>
    <m/>
    <m/>
    <n v="546120.81000000006"/>
    <n v="2730.6040500000004"/>
    <n v="543390.20595000009"/>
    <m/>
    <s v="UPGRADING"/>
    <s v="Y"/>
    <s v="ONGOING"/>
    <m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78"/>
    <s v="Mauanan NHS"/>
    <s v="RIZAL"/>
    <n v="2"/>
    <m/>
    <n v="1"/>
    <m/>
    <m/>
    <m/>
    <n v="570776.31000000006"/>
    <n v="2853.8815500000005"/>
    <n v="567922.42845000001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6014"/>
    <s v="LUBO NATIONAL HIGH SCHOOL"/>
    <s v="SANTO NIÑO (FAIRE)"/>
    <n v="2"/>
    <m/>
    <n v="1"/>
    <m/>
    <m/>
    <m/>
    <n v="570776.31000000006"/>
    <n v="2853.8815500000005"/>
    <n v="567922.42845000001"/>
    <m/>
    <s v="UPGRADING"/>
    <s v="Y"/>
    <s v="ONGOING"/>
    <m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91"/>
    <s v="Sto. Nino NHS"/>
    <s v="SANTO NIÑO (FAIRE)"/>
    <n v="2"/>
    <m/>
    <n v="1"/>
    <m/>
    <m/>
    <m/>
    <n v="570776.31000000006"/>
    <n v="2853.8815500000005"/>
    <n v="567922.42845000001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53"/>
    <s v="Bayabat NHS"/>
    <s v="AMULUNG"/>
    <n v="3"/>
    <m/>
    <n v="1"/>
    <m/>
    <m/>
    <m/>
    <n v="660427.53"/>
    <n v="3302.1376500000001"/>
    <n v="657125.39234999998"/>
    <m/>
    <s v="UPGRADING"/>
    <s v="Y"/>
    <s v="ONGOING"/>
    <m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25"/>
    <s v="AMULUNG NATIONAL HIGH SCHOOL"/>
    <s v="AMULUNG"/>
    <n v="3"/>
    <m/>
    <n v="1"/>
    <m/>
    <m/>
    <m/>
    <n v="766345.96"/>
    <n v="3831.7298000000001"/>
    <n v="762514.23019999999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52"/>
    <s v="Cordova National High Sschool"/>
    <s v="AMULUNG"/>
    <n v="3"/>
    <m/>
    <n v="1"/>
    <m/>
    <m/>
    <m/>
    <n v="870957.81"/>
    <n v="4354.7890500000003"/>
    <n v="866603.02095000003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6010"/>
    <s v="PACAC GRANDE NAT'L. HIGH SCHOOL"/>
    <s v="AMULUNG"/>
    <n v="3"/>
    <m/>
    <n v="1"/>
    <m/>
    <m/>
    <m/>
    <n v="696444.35"/>
    <n v="3482.2217500000002"/>
    <n v="692962.12824999995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gayan"/>
    <n v="300427"/>
    <s v="Dassun NHS"/>
    <s v="SOLANA"/>
    <n v="3"/>
    <m/>
    <n v="1"/>
    <m/>
    <m/>
    <m/>
    <n v="660427.53"/>
    <n v="3302.1376500000001"/>
    <n v="657125.39234999998"/>
    <m/>
    <s v="UPGRADING"/>
    <s v="Y"/>
    <s v="ONGOING"/>
    <m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auayan City"/>
    <n v="103227"/>
    <s v="Alinam ES"/>
    <s v="CITY OF CAUAYAN"/>
    <n v="3"/>
    <m/>
    <n v="1"/>
    <m/>
    <m/>
    <m/>
    <n v="1131302.69"/>
    <n v="5656.5134499999995"/>
    <n v="1125646.17655"/>
    <m/>
    <s v="UPGRADING"/>
    <s v="N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ity of Ilagan"/>
    <n v="500992"/>
    <s v="Ilagan East Integrated SPED Center"/>
    <s v="ILAGAN CITY (CAPITAL)"/>
    <n v="1"/>
    <m/>
    <n v="1"/>
    <m/>
    <m/>
    <m/>
    <n v="1105333.93"/>
    <n v="5526.6696499999998"/>
    <n v="1099807.2603499999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103428"/>
    <s v="Naguilian Baculud Elementary School"/>
    <s v="ILAGAN CITY (CAPITAL)"/>
    <n v="1"/>
    <m/>
    <n v="1"/>
    <m/>
    <m/>
    <m/>
    <n v="1333997.26"/>
    <n v="6669.9863000000005"/>
    <n v="1327327.2737"/>
    <m/>
    <s v="UPGRADING"/>
    <s v="Y"/>
    <s v="ONGOING"/>
    <n v="0.1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300543"/>
    <s v="Rang-ayan NHS (Isabela NHS - Rang-ayan Annex)"/>
    <s v="ILAGAN CITY (CAPITAL)"/>
    <n v="1"/>
    <m/>
    <n v="1"/>
    <m/>
    <m/>
    <m/>
    <n v="1179541.8500000001"/>
    <n v="5897.7092500000008"/>
    <n v="1173644.14075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300602"/>
    <s v="Sta. Isabel National High School"/>
    <s v="ILAGAN CITY (CAPITAL)"/>
    <n v="1"/>
    <m/>
    <n v="1"/>
    <m/>
    <m/>
    <m/>
    <n v="1640651.63"/>
    <n v="8203.2581499999997"/>
    <n v="1632448.37185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306149"/>
    <s v="ISAT-Cabannungan Annex"/>
    <s v="ILAGAN CITY (CAPITAL)"/>
    <n v="1"/>
    <m/>
    <n v="1"/>
    <m/>
    <m/>
    <m/>
    <n v="1210672.67"/>
    <n v="6053.3633499999996"/>
    <n v="1204619.3066499999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500018"/>
    <s v="San Lorenzo Integrated School (San Lorenzo ES)"/>
    <s v="ILAGAN CITY (CAPITAL)"/>
    <n v="1"/>
    <m/>
    <n v="1"/>
    <m/>
    <m/>
    <m/>
    <n v="1314275.46"/>
    <n v="6571.3773000000001"/>
    <n v="1307704.0826999999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500080"/>
    <s v="Lupigue Integrated School (formerly Lupigue ES)"/>
    <s v="ILAGAN CITY (CAPITAL)"/>
    <n v="1"/>
    <m/>
    <n v="1"/>
    <m/>
    <m/>
    <m/>
    <n v="1441858.38"/>
    <n v="7209.2918999999993"/>
    <n v="1434649.0880999998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500087"/>
    <s v="Gayong-Gayong Sur Integrated School"/>
    <s v="ILAGAN CITY (CAPITAL)"/>
    <n v="1"/>
    <m/>
    <n v="1"/>
    <m/>
    <m/>
    <m/>
    <n v="1285590.7"/>
    <n v="6427.9534999999996"/>
    <n v="1279162.7464999999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500731"/>
    <s v="Sindun Bayabo ES"/>
    <s v="ILAGAN CITY (CAPITAL)"/>
    <n v="1"/>
    <m/>
    <n v="1"/>
    <m/>
    <m/>
    <m/>
    <n v="1506073.01"/>
    <n v="7530.3650500000003"/>
    <n v="1498542.6449500001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103375"/>
    <s v="San Juan Rugao ES"/>
    <s v="ILAGAN CITY (CAPITAL)"/>
    <n v="1"/>
    <m/>
    <n v="1"/>
    <m/>
    <m/>
    <m/>
    <n v="2704783.67"/>
    <n v="13523.91835"/>
    <n v="2691259.75165"/>
    <m/>
    <s v="UPGRADING"/>
    <s v="Y"/>
    <s v="ONGOING"/>
    <n v="0.5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103402"/>
    <s v="Ilagan South CS"/>
    <s v="ILAGAN CITY (CAPITAL)"/>
    <n v="1"/>
    <m/>
    <n v="1"/>
    <m/>
    <m/>
    <m/>
    <n v="4454556.78"/>
    <n v="22272.783900000002"/>
    <n v="4432283.9961000001"/>
    <m/>
    <s v="UPGRADING"/>
    <s v="Y"/>
    <s v="ONGOING"/>
    <n v="0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300540"/>
    <s v="Ilagan West NHS"/>
    <s v="ILAGAN CITY (CAPITAL)"/>
    <n v="1"/>
    <m/>
    <n v="1"/>
    <m/>
    <m/>
    <m/>
    <n v="1051958.94"/>
    <n v="5259.7946999999995"/>
    <n v="1046699.1453"/>
    <m/>
    <s v="UPGRADING"/>
    <s v="Y"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300548"/>
    <s v="Dappat Integrated School"/>
    <s v="ILAGAN CITY (CAPITAL)"/>
    <n v="1"/>
    <m/>
    <n v="1"/>
    <m/>
    <m/>
    <m/>
    <n v="1188658.04"/>
    <n v="5943.2902000000004"/>
    <n v="1182714.7498000001"/>
    <m/>
    <s v="UPGRADING"/>
    <s v="Y"/>
    <s v="COMPLETED"/>
    <n v="0.8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City of Ilagan"/>
    <n v="300584"/>
    <s v="San Rafael Nat'l &amp; Voc'l HS (San Antonio NAIVHS-San Rafael Annex)"/>
    <s v="ILAGAN CITY (CAPITAL)"/>
    <n v="1"/>
    <m/>
    <n v="1"/>
    <m/>
    <m/>
    <m/>
    <n v="2788608.14"/>
    <n v="13943.040700000001"/>
    <n v="2774665.0993000004"/>
    <m/>
    <s v="UPGRADING"/>
    <s v="Y"/>
    <s v="ONGOING"/>
    <n v="0.5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500074"/>
    <s v="San Pedro Integrated School"/>
    <s v="ILAGAN CITY (CAPITAL)"/>
    <n v="1"/>
    <m/>
    <n v="1"/>
    <m/>
    <m/>
    <m/>
    <n v="1951396.03"/>
    <n v="9756.9801500000012"/>
    <n v="1941639.0498500001"/>
    <m/>
    <s v="UPGRADING"/>
    <s v="Y"/>
    <s v="ONGOING"/>
    <n v="0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City of Ilagan"/>
    <n v="500078"/>
    <s v="Manaring IS (Bangag-Manaring-Capo ES)"/>
    <s v="ILAGAN CITY (CAPITAL)"/>
    <n v="1"/>
    <m/>
    <n v="1"/>
    <m/>
    <m/>
    <m/>
    <n v="1441858.38"/>
    <n v="7209.2918999999993"/>
    <n v="1434649.0880999998"/>
    <m/>
    <s v="UPGRADING"/>
    <s v="Y"/>
    <s v="ONGOING"/>
    <n v="0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500072"/>
    <s v="Villaluz Integrated School"/>
    <s v="BENITO SOLIVEN"/>
    <n v="2"/>
    <m/>
    <n v="1"/>
    <m/>
    <m/>
    <m/>
    <n v="896259.08"/>
    <n v="4481.2954"/>
    <n v="891777.78460000001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500067"/>
    <s v="Dolores Integrated School"/>
    <s v="QUIRINO"/>
    <n v="2"/>
    <m/>
    <n v="1"/>
    <m/>
    <m/>
    <m/>
    <n v="1583860.26"/>
    <n v="7919.3013000000001"/>
    <n v="1575940.9587000001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500082"/>
    <s v="Sto. Domingo Integrated School"/>
    <s v="QUIRINO"/>
    <n v="2"/>
    <m/>
    <n v="1"/>
    <m/>
    <m/>
    <m/>
    <n v="2207057.35"/>
    <n v="11035.286750000001"/>
    <n v="2196022.0632500001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636"/>
    <s v="Roxas Central School"/>
    <s v="ROXAS"/>
    <n v="2"/>
    <m/>
    <n v="1"/>
    <m/>
    <m/>
    <m/>
    <n v="2006254.68"/>
    <n v="10031.2734"/>
    <n v="1996223.4065999999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643"/>
    <s v="Roxas West Central School"/>
    <s v="ROXAS"/>
    <n v="2"/>
    <m/>
    <n v="1"/>
    <m/>
    <m/>
    <m/>
    <n v="1834801.64"/>
    <n v="9174.0082000000002"/>
    <n v="1825627.6317999999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6135"/>
    <s v="Matusalem National High School"/>
    <s v="ROXAS"/>
    <n v="2"/>
    <m/>
    <n v="1"/>
    <m/>
    <m/>
    <m/>
    <n v="1547472.38"/>
    <n v="7737.3618999999999"/>
    <n v="1539735.0181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719"/>
    <s v="San Manuel Central School"/>
    <s v="SAN MANUEL"/>
    <n v="2"/>
    <m/>
    <n v="1"/>
    <m/>
    <m/>
    <m/>
    <n v="1841706.18"/>
    <n v="9208.5308999999997"/>
    <n v="1832497.6491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722"/>
    <s v="Sandiat Elementary School"/>
    <s v="SAN MANUEL"/>
    <n v="2"/>
    <m/>
    <n v="1"/>
    <m/>
    <m/>
    <m/>
    <n v="1950705.23"/>
    <n v="9753.5261499999997"/>
    <n v="1940951.7038499999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742"/>
    <s v="San Mariano Central School SPED Center"/>
    <s v="SAN MARIANO"/>
    <n v="2"/>
    <m/>
    <n v="1"/>
    <m/>
    <m/>
    <m/>
    <n v="1284553.8500000001"/>
    <n v="6422.7692500000003"/>
    <n v="1278131.0807500002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300592"/>
    <s v="San Mariano National High School - Main"/>
    <s v="SAN MARIANO"/>
    <n v="2"/>
    <m/>
    <n v="1"/>
    <m/>
    <m/>
    <m/>
    <n v="1752890.9"/>
    <n v="8764.4544999999998"/>
    <n v="1744126.4454999999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500014"/>
    <s v="Del Pilar Integrated School"/>
    <s v="SAN MARIANO"/>
    <n v="2"/>
    <m/>
    <n v="1"/>
    <m/>
    <m/>
    <m/>
    <n v="1323664.1299999999"/>
    <n v="6618.3206499999997"/>
    <n v="1317045.80935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500069"/>
    <s v="Sta. Filomena Integrated School"/>
    <s v="SAN MARIANO"/>
    <n v="2"/>
    <m/>
    <n v="1"/>
    <m/>
    <m/>
    <m/>
    <n v="1272500.97"/>
    <n v="6362.5048500000003"/>
    <n v="1266138.4651500001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500095"/>
    <s v="San Mariano II Central Integrated School"/>
    <s v="SAN MARIANO"/>
    <n v="2"/>
    <m/>
    <n v="1"/>
    <m/>
    <m/>
    <m/>
    <n v="1042522.66"/>
    <n v="5212.6133"/>
    <n v="1037310.0467000001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2988"/>
    <s v="Alicia North Central School"/>
    <s v="ALICIA"/>
    <n v="3"/>
    <m/>
    <n v="1"/>
    <m/>
    <m/>
    <m/>
    <n v="1225691.53"/>
    <n v="6128.4576500000003"/>
    <n v="1219563.07235"/>
    <m/>
    <s v="UPGRADING"/>
    <s v="Y"/>
    <s v="ONGOING"/>
    <n v="0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2995"/>
    <s v="Alicia East Central School"/>
    <s v="ALICIA"/>
    <n v="3"/>
    <m/>
    <n v="1"/>
    <m/>
    <m/>
    <m/>
    <n v="1442381.83"/>
    <n v="7211.9091500000004"/>
    <n v="1435169.9208500001"/>
    <m/>
    <s v="UPGRADING"/>
    <s v="Y"/>
    <s v="ONGOING"/>
    <n v="0"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005"/>
    <s v="Alicia Central School"/>
    <s v="ALICIA"/>
    <n v="3"/>
    <m/>
    <n v="1"/>
    <m/>
    <m/>
    <m/>
    <n v="1973948.91"/>
    <n v="9869.7445499999994"/>
    <n v="1964079.16545"/>
    <m/>
    <s v="UPGRADING"/>
    <s v="Y"/>
    <s v="ONGOING"/>
    <n v="0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006"/>
    <s v="Alicia West Central School"/>
    <s v="ALICIA"/>
    <n v="3"/>
    <m/>
    <n v="1"/>
    <m/>
    <m/>
    <m/>
    <n v="1538337.93"/>
    <n v="7691.6896500000003"/>
    <n v="1530646.2403499999"/>
    <m/>
    <s v="UPGRADING"/>
    <s v="Y"/>
    <s v="ONGOING"/>
    <n v="0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022"/>
    <s v="Angadanan East Central School"/>
    <s v="ANGADANAN"/>
    <n v="3"/>
    <m/>
    <n v="1"/>
    <m/>
    <m/>
    <m/>
    <n v="1602022.89"/>
    <n v="8010.11445"/>
    <n v="1594012.7755499999"/>
    <m/>
    <s v="UPGRADING"/>
    <s v="Y"/>
    <s v="ONGOING"/>
    <n v="0"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052"/>
    <s v="Angadanan Central School"/>
    <s v="ANGADANAN"/>
    <n v="3"/>
    <m/>
    <n v="1"/>
    <m/>
    <m/>
    <m/>
    <n v="1640341.52"/>
    <n v="8201.7075999999997"/>
    <n v="1632139.8123999999"/>
    <m/>
    <s v="UPGRADING"/>
    <s v="Y"/>
    <s v="ONGOING"/>
    <n v="0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500017"/>
    <s v="Fugaru Integrated School"/>
    <s v="ANGADANAN"/>
    <n v="3"/>
    <m/>
    <n v="1"/>
    <m/>
    <m/>
    <m/>
    <n v="1428785.71"/>
    <n v="7143.9285499999996"/>
    <n v="1421641.7814499999"/>
    <m/>
    <s v="UPGRADING"/>
    <s v="Y"/>
    <s v="ONGOING"/>
    <n v="0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500023"/>
    <s v="Sto. Niño Integrated School"/>
    <s v="ANGADANAN"/>
    <n v="3"/>
    <m/>
    <n v="1"/>
    <m/>
    <m/>
    <m/>
    <n v="1747331.22"/>
    <n v="8736.6561000000002"/>
    <n v="1738594.5639"/>
    <m/>
    <s v="UPGRADING"/>
    <s v="Y"/>
    <s v="ONGOING"/>
    <n v="0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165"/>
    <s v="Cabatuan East Central School"/>
    <s v="CABATUAN"/>
    <n v="3"/>
    <m/>
    <n v="1"/>
    <m/>
    <m/>
    <m/>
    <n v="1808491.84"/>
    <n v="9042.4592000000011"/>
    <n v="1799449.3808000002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166"/>
    <s v="Cabatuan West Central School"/>
    <s v="CABATUAN"/>
    <n v="3"/>
    <m/>
    <n v="1"/>
    <m/>
    <m/>
    <m/>
    <n v="1743926.56"/>
    <n v="8719.6328000000012"/>
    <n v="1735206.9272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487"/>
    <s v="Luna Central School"/>
    <s v="LUNA"/>
    <n v="3"/>
    <m/>
    <n v="1"/>
    <m/>
    <m/>
    <m/>
    <n v="1909573.04"/>
    <n v="9547.8652000000002"/>
    <n v="1900025.1748000002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306150"/>
    <s v="Luna General Comprehensive High School"/>
    <s v="LUNA"/>
    <n v="3"/>
    <m/>
    <n v="1"/>
    <m/>
    <m/>
    <m/>
    <n v="1491548.28"/>
    <n v="7457.7413999999999"/>
    <n v="1484090.5386000001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690"/>
    <s v="San Guillermo Central School"/>
    <s v="SAN GUILLERMO"/>
    <n v="3"/>
    <m/>
    <n v="1"/>
    <m/>
    <m/>
    <m/>
    <n v="1705607.93"/>
    <n v="8528.0396500000006"/>
    <n v="1697079.89035"/>
    <m/>
    <s v="UPGRADING"/>
    <s v="Y"/>
    <s v="ONGOING"/>
    <n v="0"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779"/>
    <s v="San Mateo North Central School"/>
    <s v="SAN MATEO"/>
    <n v="3"/>
    <m/>
    <n v="1"/>
    <m/>
    <m/>
    <m/>
    <n v="1358662.22"/>
    <n v="6793.3110999999999"/>
    <n v="1351868.9088999999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788"/>
    <s v="San Mateo East Central School"/>
    <s v="SAN MATEO"/>
    <n v="3"/>
    <m/>
    <n v="1"/>
    <m/>
    <m/>
    <m/>
    <n v="1183725.21"/>
    <n v="5918.6260499999999"/>
    <n v="1177806.5839499999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789"/>
    <s v="San Mateo West Central School"/>
    <s v="SAN MATEO"/>
    <n v="3"/>
    <m/>
    <n v="1"/>
    <m/>
    <m/>
    <m/>
    <n v="1550060.96"/>
    <n v="7750.3047999999999"/>
    <n v="1542310.6551999999"/>
    <m/>
    <s v="UPGRADING"/>
    <s v="Y"/>
    <s v="ONGOING"/>
    <n v="0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103247"/>
    <s v="Cordon South Central School-Main"/>
    <s v="CORDON"/>
    <n v="4"/>
    <m/>
    <n v="1"/>
    <m/>
    <m/>
    <m/>
    <n v="1674242.6"/>
    <n v="8371.2129999999997"/>
    <n v="1665871.3870000001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258"/>
    <s v="Cordon North Central School"/>
    <s v="CORDON"/>
    <n v="4"/>
    <m/>
    <n v="1"/>
    <m/>
    <m/>
    <m/>
    <n v="1592559.18"/>
    <n v="7962.7959000000001"/>
    <n v="1584596.3840999999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500073"/>
    <s v="Wigan Integrated School"/>
    <s v="CORDON"/>
    <n v="4"/>
    <m/>
    <n v="1"/>
    <m/>
    <m/>
    <m/>
    <n v="1290802.76"/>
    <n v="6454.0138000000006"/>
    <n v="1284348.7461999999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290"/>
    <s v="Echague East Central School"/>
    <s v="ECHAGUE"/>
    <n v="4"/>
    <m/>
    <n v="1"/>
    <m/>
    <m/>
    <m/>
    <n v="1646429.09"/>
    <n v="8232.14545"/>
    <n v="1638196.9445500001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311"/>
    <s v="Echague South Central School"/>
    <s v="ECHAGUE"/>
    <n v="4"/>
    <m/>
    <n v="1"/>
    <m/>
    <m/>
    <m/>
    <n v="1231232.3500000001"/>
    <n v="6156.1617500000002"/>
    <n v="1225076.1882500001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33"/>
    <s v="Dona Magdalena H. Gaffud HIgh School"/>
    <s v="ECHAGUE"/>
    <n v="4"/>
    <m/>
    <n v="1"/>
    <m/>
    <m/>
    <m/>
    <n v="1649125.78"/>
    <n v="8245.6288999999997"/>
    <n v="1640880.1511000001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41"/>
    <s v="Imelda R. Marcos High School"/>
    <s v="ECHAGUE"/>
    <n v="4"/>
    <m/>
    <n v="1"/>
    <m/>
    <m/>
    <m/>
    <n v="1135675.58"/>
    <n v="5678.3779000000004"/>
    <n v="1129997.2021000001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103469"/>
    <s v="Jones West Central School Campus 1"/>
    <s v="JONES"/>
    <n v="4"/>
    <m/>
    <n v="1"/>
    <m/>
    <m/>
    <m/>
    <n v="1613921.68"/>
    <n v="8069.6084000000001"/>
    <n v="1605852.0715999999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498"/>
    <s v="Addalam Region HS - Main"/>
    <s v="JONES"/>
    <n v="4"/>
    <m/>
    <n v="1"/>
    <m/>
    <m/>
    <m/>
    <n v="1598089.72"/>
    <n v="7990.4485999999997"/>
    <n v="1590099.2714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300524"/>
    <s v="Dibuluan National High School"/>
    <s v="JONES"/>
    <n v="4"/>
    <m/>
    <n v="1"/>
    <m/>
    <m/>
    <m/>
    <n v="1551051.62"/>
    <n v="7755.2581000000009"/>
    <n v="1543296.3619000001"/>
    <m/>
    <s v="UPGRADING"/>
    <s v="Y"/>
    <s v="ONGOING"/>
    <n v="0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300600"/>
    <s v="Sgt. Prospero Bello HS - Main"/>
    <s v="JONES"/>
    <n v="4"/>
    <m/>
    <n v="1"/>
    <m/>
    <m/>
    <m/>
    <n v="1695215.78"/>
    <n v="8476.0789000000004"/>
    <n v="1686739.7010999999"/>
    <m/>
    <s v="UPGRADING"/>
    <s v="Y"/>
    <s v="ONGOING"/>
    <n v="0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300582"/>
    <s v="San Agustin National High School"/>
    <s v="SAN AGUSTIN"/>
    <n v="4"/>
    <m/>
    <n v="1"/>
    <m/>
    <m/>
    <m/>
    <n v="1695215.78"/>
    <n v="8476.0789000000004"/>
    <n v="1686739.7010999999"/>
    <m/>
    <s v="UPGRADING"/>
    <s v="Y"/>
    <s v="ONGOING"/>
    <n v="0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Isabela"/>
    <n v="306123"/>
    <s v="Manuel L. Quezon National High School"/>
    <s v="SAN ISIDRO"/>
    <n v="4"/>
    <m/>
    <n v="1"/>
    <m/>
    <m/>
    <m/>
    <n v="1283365.73"/>
    <n v="6416.8286500000004"/>
    <n v="1276948.9013499999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Isabela"/>
    <n v="500091"/>
    <s v="Cebu Integrated Sschool"/>
    <s v="SAN ISIDRO"/>
    <n v="4"/>
    <m/>
    <n v="1"/>
    <m/>
    <m/>
    <m/>
    <n v="1592559.18"/>
    <n v="7962.7959000000001"/>
    <n v="1584596.3840999999"/>
    <m/>
    <s v="UPGRADING"/>
    <s v="Y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Nueva Vizcaya"/>
    <n v="300618"/>
    <s v="Aritao National High School"/>
    <s v="ARITAO"/>
    <n v="0"/>
    <m/>
    <n v="1"/>
    <m/>
    <m/>
    <m/>
    <n v="4500080.72"/>
    <n v="22500.403599999998"/>
    <n v="4477580.3163999999"/>
    <m/>
    <s v="UPGRADING"/>
    <s v="Y"/>
    <s v="ONGOING"/>
    <n v="0.26"/>
    <n v="0.81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Nueva Vizcaya"/>
    <n v="300637"/>
    <s v="Munguia NHS"/>
    <s v="DUPAX DEL NORTE"/>
    <n v="0"/>
    <m/>
    <n v="1"/>
    <m/>
    <m/>
    <m/>
    <n v="2443832.9500000002"/>
    <n v="12219.164750000002"/>
    <n v="2431613.7852500002"/>
    <m/>
    <s v="UPGRADING"/>
    <s v="Y"/>
    <s v="COMPLETED"/>
    <n v="0.1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Nueva Vizcaya"/>
    <n v="300631"/>
    <s v="Kasibu National Agricultural School"/>
    <s v="KASIBU"/>
    <n v="0"/>
    <m/>
    <n v="1"/>
    <m/>
    <m/>
    <m/>
    <n v="4982144.12"/>
    <n v="24910.720600000001"/>
    <n v="4957233.3994000005"/>
    <m/>
    <s v="UPGRADING"/>
    <s v="Y"/>
    <s v="COMPLETED"/>
    <n v="0.5699999999999999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Nueva Vizcaya"/>
    <n v="300649"/>
    <s v="Santa Fe National High School"/>
    <s v="SANTA FE"/>
    <n v="0"/>
    <m/>
    <n v="1"/>
    <m/>
    <m/>
    <m/>
    <n v="5149791.12"/>
    <n v="25748.955600000001"/>
    <n v="5124042.1644000001"/>
    <m/>
    <s v="UPGRADING"/>
    <s v="Y"/>
    <s v="ONGOING"/>
    <n v="0.12"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Nueva Vizcaya"/>
    <n v="300646"/>
    <s v="Solano High School"/>
    <s v="SOLANO"/>
    <n v="0"/>
    <m/>
    <n v="1"/>
    <m/>
    <m/>
    <m/>
    <n v="12204160.220000001"/>
    <n v="61020.801100000004"/>
    <n v="12143139.4189"/>
    <m/>
    <s v="UPGRADING"/>
    <s v="Y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238"/>
    <s v="Aglipay East CS (Progreso ES)"/>
    <s v="AGLIPAY"/>
    <n v="0"/>
    <m/>
    <n v="1"/>
    <m/>
    <m/>
    <m/>
    <n v="929420.6"/>
    <n v="4647.1030000000001"/>
    <n v="924773.49699999997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247"/>
    <s v="Victoria ES"/>
    <s v="AGLIPAY"/>
    <n v="0"/>
    <m/>
    <n v="1"/>
    <m/>
    <m/>
    <m/>
    <n v="637574.37"/>
    <n v="3187.87185"/>
    <n v="634386.49815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248"/>
    <s v="Victoria Elementary School Annex"/>
    <s v="AGLIPAY"/>
    <n v="0"/>
    <m/>
    <n v="1"/>
    <m/>
    <m/>
    <m/>
    <n v="555784.13"/>
    <n v="2778.92065"/>
    <n v="553005.20935000002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254"/>
    <s v="Burgos Elementary School"/>
    <s v="CABARROGUIS (Capital)"/>
    <n v="0"/>
    <m/>
    <n v="1"/>
    <m/>
    <m/>
    <m/>
    <n v="757282.52"/>
    <n v="3786.4126000000001"/>
    <n v="753496.10739999998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264"/>
    <s v="Mangandingay ES"/>
    <s v="CABARROGUIS (Capital)"/>
    <n v="0"/>
    <m/>
    <n v="1"/>
    <m/>
    <m/>
    <m/>
    <n v="961848.18"/>
    <n v="4809.2409000000007"/>
    <n v="957038.93910000008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280"/>
    <s v="Diffun CS - Integrated SPED Center"/>
    <s v="DIFFUN"/>
    <n v="0"/>
    <m/>
    <n v="1"/>
    <m/>
    <m/>
    <m/>
    <n v="1038369.32"/>
    <n v="5191.8465999999999"/>
    <n v="1033177.4733999999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283"/>
    <s v="Isidro Paredes ES"/>
    <s v="DIFFUN"/>
    <n v="0"/>
    <m/>
    <n v="1"/>
    <m/>
    <m/>
    <m/>
    <n v="598065.74"/>
    <n v="2990.3287"/>
    <n v="595075.41130000004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306"/>
    <s v="Liwayway ES"/>
    <s v="DIFFUN"/>
    <n v="0"/>
    <m/>
    <n v="1"/>
    <m/>
    <m/>
    <m/>
    <n v="651551.48"/>
    <n v="3257.7574"/>
    <n v="648293.72259999998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323"/>
    <s v="Maddela South CS"/>
    <s v="MADDELA"/>
    <n v="0"/>
    <m/>
    <n v="1"/>
    <m/>
    <m/>
    <m/>
    <n v="928669.98"/>
    <n v="4643.3499000000002"/>
    <n v="924026.63009999995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330"/>
    <s v="Maddela North CS"/>
    <s v="MADDELA"/>
    <n v="0"/>
    <m/>
    <n v="1"/>
    <m/>
    <m/>
    <m/>
    <n v="1059099.99"/>
    <n v="5295.4999500000004"/>
    <n v="1053804.4900499999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334"/>
    <s v="San Bernabe ES"/>
    <s v="MADDELA"/>
    <n v="0"/>
    <m/>
    <n v="1"/>
    <m/>
    <m/>
    <m/>
    <n v="699298.47"/>
    <n v="3496.49235"/>
    <n v="695801.97765000002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300659"/>
    <s v="Dipintin HS"/>
    <s v="MADDELA"/>
    <n v="0"/>
    <m/>
    <n v="1"/>
    <m/>
    <m/>
    <m/>
    <n v="724435.1"/>
    <n v="3622.1754999999998"/>
    <n v="720812.92449999996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363"/>
    <s v="Nagtipunan CS"/>
    <s v="NAGTIPUNAN"/>
    <n v="0"/>
    <m/>
    <n v="1"/>
    <m/>
    <m/>
    <m/>
    <n v="1384996.29"/>
    <n v="6924.9814500000002"/>
    <n v="1378071.30855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375"/>
    <s v="La Paz ES"/>
    <s v="SAGUDAY"/>
    <n v="0"/>
    <m/>
    <n v="1"/>
    <m/>
    <m/>
    <m/>
    <n v="744922.1"/>
    <n v="3724.6104999999998"/>
    <n v="741197.48950000003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377"/>
    <s v="SAGUDAY CENTRAL SCHOOL"/>
    <s v="SAGUDAY"/>
    <n v="0"/>
    <m/>
    <n v="1"/>
    <m/>
    <m/>
    <m/>
    <n v="926247.23"/>
    <n v="4631.2361499999997"/>
    <n v="921615.99384999997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Quirino"/>
    <n v="104378"/>
    <s v="Salvacion ES"/>
    <s v="SAGUDAY"/>
    <n v="0"/>
    <m/>
    <n v="1"/>
    <m/>
    <m/>
    <m/>
    <n v="564434.81999999995"/>
    <n v="2822.1740999999997"/>
    <n v="561612.6459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Santiago City"/>
    <n v="103812"/>
    <s v="Batal ES"/>
    <s v="CITY OF SANTIAGO"/>
    <n v="4"/>
    <m/>
    <n v="1"/>
    <m/>
    <m/>
    <m/>
    <n v="638253.49"/>
    <n v="3191.2674499999998"/>
    <n v="635062.22254999995"/>
    <m/>
    <s v="UPGRADING"/>
    <s v="N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Santiago City"/>
    <n v="103814"/>
    <s v="Luna ES"/>
    <s v="CITY OF SANTIAGO"/>
    <n v="4"/>
    <m/>
    <n v="1"/>
    <m/>
    <m/>
    <m/>
    <n v="300024.21000000002"/>
    <n v="1500.1210500000002"/>
    <n v="298524.08895"/>
    <m/>
    <s v="UPGRADING"/>
    <s v="N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Santiago City"/>
    <n v="103815"/>
    <s v="Mabini ES"/>
    <s v="CITY OF SANTIAGO"/>
    <n v="4"/>
    <m/>
    <n v="1"/>
    <m/>
    <m/>
    <m/>
    <n v="499829.4"/>
    <n v="2499.1470000000004"/>
    <n v="497330.25300000003"/>
    <m/>
    <s v="UPGRADING"/>
    <s v="N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Santiago City"/>
    <n v="325204"/>
    <s v="Divisoria High School - Naggasican Extension"/>
    <s v="CITY OF SANTIAGO"/>
    <n v="4"/>
    <m/>
    <n v="1"/>
    <m/>
    <m/>
    <m/>
    <n v="408217.95"/>
    <n v="2041.0897500000001"/>
    <n v="406176.86025000003"/>
    <m/>
    <s v="UPGRADING"/>
    <s v="N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4"/>
    <s v="Tuguegarao City"/>
    <n v="104382"/>
    <s v="Tuguegarao Northeast CS"/>
    <s v="TUGUEGARAO CITY(Capital)"/>
    <n v="3"/>
    <m/>
    <n v="1"/>
    <m/>
    <m/>
    <m/>
    <n v="902002.59"/>
    <n v="4510.0129500000003"/>
    <n v="897492.57704999996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Tuguegarao City"/>
    <n v="104391"/>
    <s v="Tagga-Dadda ES"/>
    <s v="TUGUEGARAO CITY(Capital)"/>
    <n v="3"/>
    <m/>
    <n v="1"/>
    <m/>
    <m/>
    <m/>
    <n v="396711.95"/>
    <n v="1983.5597500000001"/>
    <n v="394728.39025"/>
    <m/>
    <s v="UPGRADING"/>
    <s v="Y"/>
    <s v="ONGOING"/>
    <m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Tuguegarao City"/>
    <n v="104392"/>
    <s v="Tuguegarao East CS"/>
    <s v="TUGUEGARAO CITY(Capital)"/>
    <n v="3"/>
    <m/>
    <n v="1"/>
    <m/>
    <m/>
    <m/>
    <n v="925595.11"/>
    <n v="4627.9755500000001"/>
    <n v="920967.13445000001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Tuguegarao City"/>
    <n v="104393"/>
    <s v="Annafunan ES"/>
    <s v="TUGUEGARAO CITY(Capital)"/>
    <n v="3"/>
    <m/>
    <n v="1"/>
    <m/>
    <m/>
    <m/>
    <n v="523307.76"/>
    <n v="2616.5388000000003"/>
    <n v="520691.22120000003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Tuguegarao City"/>
    <n v="104400"/>
    <s v="Tuguegarao North CS"/>
    <s v="TUGUEGARAO CITY(Capital)"/>
    <n v="3"/>
    <m/>
    <n v="1"/>
    <m/>
    <m/>
    <m/>
    <n v="1249377.8400000001"/>
    <n v="6246.8892000000005"/>
    <n v="1243130.9508"/>
    <m/>
    <s v="UPGRADING"/>
    <s v="Y"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Tuguegarao City"/>
    <n v="104407"/>
    <s v="Ugac Elementary School"/>
    <s v="TUGUEGARAO CITY(Capital)"/>
    <n v="3"/>
    <m/>
    <n v="1"/>
    <m/>
    <m/>
    <m/>
    <n v="403936.85"/>
    <n v="2019.68425"/>
    <n v="401917.16574999999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Tuguegarao City"/>
    <n v="104402"/>
    <s v="Cataggamman ES"/>
    <s v="TUGUEGARAO CITY(Capital)"/>
    <n v="3"/>
    <m/>
    <n v="1"/>
    <m/>
    <m/>
    <m/>
    <n v="1306164.6299999999"/>
    <n v="6530.8231499999993"/>
    <n v="1299633.8068499998"/>
    <m/>
    <s v="UPGRADING"/>
    <s v="Y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4"/>
    <s v="Tuguegarao City"/>
    <n v="104406"/>
    <s v="Tuguegarao West CS"/>
    <s v="TUGUEGARAO CITY(Capital)"/>
    <n v="3"/>
    <m/>
    <n v="1"/>
    <m/>
    <m/>
    <m/>
    <n v="1332603.3999999999"/>
    <n v="6663.0169999999998"/>
    <n v="1325940.3829999999"/>
    <m/>
    <s v="UPGRADING"/>
    <s v="Y"/>
    <s v="ONGOING"/>
    <m/>
    <n v="0.45"/>
    <m/>
    <m/>
    <m/>
    <m/>
    <m/>
    <m/>
    <m/>
    <m/>
    <m/>
    <m/>
    <m/>
    <n v="0"/>
    <n v="0"/>
    <n v="0"/>
    <n v="1"/>
    <n v="0"/>
    <n v="0"/>
    <n v="0"/>
    <n v="0"/>
    <n v="1"/>
    <n v="0"/>
  </r>
  <r>
    <x v="5"/>
    <s v="Angeles City"/>
    <n v="500131"/>
    <s v="Amsic IS"/>
    <s v="ANGELES CITY"/>
    <n v="1"/>
    <m/>
    <n v="1"/>
    <m/>
    <m/>
    <m/>
    <n v="173062.6"/>
    <n v="865.3130000000001"/>
    <n v="172197.28700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Angeles City"/>
    <n v="345279"/>
    <s v="Angeles City Senior High School"/>
    <s v="ANGELES CITY"/>
    <n v="1"/>
    <m/>
    <n v="1"/>
    <m/>
    <m/>
    <m/>
    <n v="173062.6"/>
    <n v="865.3130000000001"/>
    <n v="172197.28700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Angeles City"/>
    <n v="307203"/>
    <s v="Claro M. Recto ICT High School"/>
    <s v="ANGELES CITY"/>
    <n v="1"/>
    <m/>
    <n v="1"/>
    <m/>
    <m/>
    <m/>
    <n v="173062.6"/>
    <n v="865.3130000000001"/>
    <n v="172197.28700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Angeles City"/>
    <n v="500133"/>
    <s v="Sto. Domingo IS"/>
    <s v="ANGELES CITY"/>
    <n v="1"/>
    <m/>
    <n v="1"/>
    <m/>
    <m/>
    <m/>
    <n v="173062.6"/>
    <n v="865.3130000000001"/>
    <n v="172197.28700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Angeles City"/>
    <n v="500132"/>
    <s v="Malabanias IS"/>
    <s v="ANGELES CITY"/>
    <n v="1"/>
    <m/>
    <n v="1"/>
    <m/>
    <m/>
    <m/>
    <n v="173062.6"/>
    <n v="865.3130000000001"/>
    <n v="172197.28700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Angeles City"/>
    <n v="500129"/>
    <s v="Gov. Rafael L. Lazatin IS"/>
    <s v="ANGELES CITY"/>
    <n v="1"/>
    <m/>
    <n v="1"/>
    <m/>
    <m/>
    <m/>
    <n v="173062.6"/>
    <n v="865.3130000000001"/>
    <n v="172197.28700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Balanga City"/>
    <n v="300702"/>
    <s v="Bataan National High School"/>
    <s v="CITY OF BALANGA (Capital)"/>
    <n v="2"/>
    <m/>
    <n v="1"/>
    <m/>
    <m/>
    <m/>
    <n v="4750801.05"/>
    <n v="23754.005249999998"/>
    <n v="4727047.044749999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Bataan"/>
    <n v="104535"/>
    <s v="Mabatang ES"/>
    <s v="ABUCAY"/>
    <n v="1"/>
    <m/>
    <n v="1"/>
    <m/>
    <m/>
    <m/>
    <n v="1297834.3700000001"/>
    <n v="6489.1718500000006"/>
    <n v="1291345.1981500001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Bataan"/>
    <n v="104585"/>
    <s v="Pagalanggang ES"/>
    <s v="DINALUPIHAN"/>
    <n v="1"/>
    <m/>
    <n v="1"/>
    <m/>
    <m/>
    <m/>
    <n v="1007934.66"/>
    <n v="5039.6733000000004"/>
    <n v="1002894.9867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Bataan"/>
    <n v="306602"/>
    <s v="Morong NHS-Annex (Mabayo)"/>
    <s v="MORONG"/>
    <n v="1"/>
    <m/>
    <n v="1"/>
    <m/>
    <m/>
    <m/>
    <n v="1284158.1399999999"/>
    <n v="6420.7906999999996"/>
    <n v="1277737.3492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Bataan"/>
    <n v="300700"/>
    <s v="Saysain NHS"/>
    <s v="BAGAC"/>
    <n v="2"/>
    <m/>
    <n v="1"/>
    <m/>
    <m/>
    <m/>
    <n v="1284158.3400000001"/>
    <n v="6420.7917000000007"/>
    <n v="1277737.5483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Bataan"/>
    <n v="104546"/>
    <s v="Parang ES"/>
    <s v="BAGAC"/>
    <n v="2"/>
    <m/>
    <n v="1"/>
    <m/>
    <m/>
    <m/>
    <n v="1229688.0900000001"/>
    <n v="6148.440450000001"/>
    <n v="1223539.64955"/>
    <m/>
    <s v="UPGRADING"/>
    <s v=" 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Bataan"/>
    <n v="306601"/>
    <s v="Justice E.A.Gancayco MHS"/>
    <s v="ORION"/>
    <n v="2"/>
    <m/>
    <n v="1"/>
    <m/>
    <m/>
    <m/>
    <n v="3303044.46"/>
    <n v="16515.222300000001"/>
    <n v="3286529.2376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Bulacan"/>
    <n v="300743"/>
    <s v="Iba National High School"/>
    <s v="HAGONOY"/>
    <n v="1"/>
    <m/>
    <n v="1"/>
    <m/>
    <m/>
    <m/>
    <n v="1614783.76"/>
    <n v="8073.9188000000004"/>
    <n v="1606709.8411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Bulacan"/>
    <n v="300746"/>
    <s v="Lolomboy National NHS"/>
    <s v="BOCAUE"/>
    <n v="2"/>
    <m/>
    <n v="1"/>
    <m/>
    <m/>
    <m/>
    <n v="8532066.5600000005"/>
    <n v="42660.332800000004"/>
    <n v="8489406.22719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Bulacan"/>
    <n v="300749"/>
    <s v="Salapungan NHS"/>
    <s v="SAN RAFAEL"/>
    <n v="3"/>
    <m/>
    <n v="1"/>
    <m/>
    <m/>
    <m/>
    <n v="2288132.04"/>
    <n v="11440.6602"/>
    <n v="2276691.3798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Bulacan"/>
    <n v="300739"/>
    <s v="F. F. Halili Nat'l. Agr'l. School"/>
    <s v="SANTA MARIA"/>
    <n v="4"/>
    <m/>
    <n v="1"/>
    <m/>
    <m/>
    <m/>
    <n v="6307674.2599999998"/>
    <n v="31538.371299999999"/>
    <n v="6276135.888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Gapan City"/>
    <n v="300822"/>
    <s v="Maruhat NHS"/>
    <s v="CITY OF GAPAN"/>
    <n v="4"/>
    <m/>
    <n v="1"/>
    <m/>
    <m/>
    <m/>
    <n v="1122771.6299999999"/>
    <n v="5613.8581499999991"/>
    <n v="1117157.7718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Malolos City"/>
    <n v="104893"/>
    <s v="Mambog ES"/>
    <s v="CITY OF MALOLOS  (Capital)"/>
    <n v="1"/>
    <m/>
    <n v="1"/>
    <m/>
    <m/>
    <m/>
    <n v="186661.35"/>
    <n v="933.30675000000008"/>
    <n v="185728.04325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Malolos City"/>
    <n v="104878"/>
    <s v="Sta. Isabel ES"/>
    <s v="CITY OF MALOLOS  (Capital)"/>
    <n v="1"/>
    <m/>
    <n v="1"/>
    <m/>
    <m/>
    <m/>
    <n v="483647.78"/>
    <n v="2418.2389000000003"/>
    <n v="481229.54110000003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Olongapo City"/>
    <n v="301056"/>
    <s v="Kalalake NHS"/>
    <s v="OLONGAPO CITY"/>
    <n v="1"/>
    <m/>
    <n v="1"/>
    <m/>
    <m/>
    <m/>
    <n v="911338.59"/>
    <n v="4556.6929499999997"/>
    <n v="906781.8970499999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San Jose City"/>
    <n v="300800"/>
    <s v="San Jose City National High School (formerly Constancio Padilla National High School)"/>
    <s v="SAN JOSE CITY"/>
    <n v="2"/>
    <m/>
    <n v="1"/>
    <m/>
    <m/>
    <m/>
    <n v="1445828.67"/>
    <n v="7229.1433499999994"/>
    <n v="1438599.5266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5"/>
    <s v="Tarlac"/>
    <n v="106451"/>
    <s v="Gerona North CES"/>
    <s v="GERONA"/>
    <n v="2"/>
    <m/>
    <n v="1"/>
    <m/>
    <m/>
    <m/>
    <n v="6138939"/>
    <n v="30694.695"/>
    <n v="6122192"/>
    <m/>
    <s v="SOLAR PANEL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5"/>
    <s v="Tarlac"/>
    <n v="106452"/>
    <s v="Magaspac ES"/>
    <s v="GERONA"/>
    <n v="2"/>
    <m/>
    <n v="1"/>
    <m/>
    <m/>
    <m/>
    <n v="6138939"/>
    <n v="30694.695"/>
    <n v="6122192"/>
    <m/>
    <s v="SOLAR PANEL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5"/>
    <s v="Tarlac"/>
    <n v="106462"/>
    <s v="Amacalan ES"/>
    <s v="GERONA"/>
    <n v="2"/>
    <m/>
    <n v="1"/>
    <m/>
    <m/>
    <m/>
    <n v="6138939"/>
    <n v="30694.695"/>
    <n v="6122192"/>
    <m/>
    <s v="SOLAR PANEL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5"/>
    <s v="Tarlac"/>
    <n v="106467"/>
    <s v="Cardona ES"/>
    <s v="GERONA"/>
    <n v="2"/>
    <m/>
    <n v="1"/>
    <m/>
    <m/>
    <m/>
    <n v="6138939"/>
    <n v="30694.695"/>
    <n v="6122192"/>
    <m/>
    <s v="SOLAR PANEL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5"/>
    <s v="Tarlac"/>
    <n v="300959"/>
    <s v="Cardona NHS"/>
    <s v="GERONA"/>
    <n v="2"/>
    <m/>
    <n v="1"/>
    <m/>
    <m/>
    <m/>
    <n v="6138939"/>
    <n v="30694.695"/>
    <n v="6122192"/>
    <m/>
    <s v="SOLAR PANEL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5"/>
    <s v="Tarlac"/>
    <n v="300965"/>
    <s v="Gerona Western National  High School"/>
    <s v="GERONA"/>
    <n v="2"/>
    <m/>
    <n v="1"/>
    <m/>
    <m/>
    <m/>
    <n v="6138939"/>
    <n v="30694.695"/>
    <n v="6122192"/>
    <m/>
    <s v="SOLAR PANEL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5"/>
    <s v="Tarlac"/>
    <n v="300981"/>
    <s v="Quezon NHS"/>
    <s v="GERONA"/>
    <n v="2"/>
    <m/>
    <n v="1"/>
    <m/>
    <m/>
    <m/>
    <n v="6138939"/>
    <n v="30694.695"/>
    <n v="6122192"/>
    <m/>
    <s v="SOLAR PANEL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5"/>
    <s v="Tarlac"/>
    <n v="300981"/>
    <s v="Quezon NHS"/>
    <s v="GERONA"/>
    <n v="2"/>
    <m/>
    <n v="1"/>
    <m/>
    <m/>
    <m/>
    <m/>
    <m/>
    <n v="6122192"/>
    <m/>
    <s v="SOLAR PANEL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5"/>
    <s v="Tarlac"/>
    <n v="300995"/>
    <s v="Tagumbao NHS"/>
    <s v="GERONA"/>
    <n v="2"/>
    <m/>
    <n v="1"/>
    <m/>
    <m/>
    <m/>
    <n v="6138939"/>
    <n v="30694.695"/>
    <n v="6122192"/>
    <m/>
    <s v="SOLAR PANEL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5"/>
    <s v="Tarlac"/>
    <n v="300954"/>
    <s v="Buenlag NHS"/>
    <s v="GERONA"/>
    <n v="2"/>
    <m/>
    <n v="1"/>
    <m/>
    <m/>
    <m/>
    <m/>
    <m/>
    <n v="6122192"/>
    <m/>
    <s v="SOLAR PANEL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5"/>
    <s v="Tarlac"/>
    <n v="307007"/>
    <s v="Corazon C. Aquino High School"/>
    <s v="GERONA"/>
    <n v="2"/>
    <m/>
    <n v="1"/>
    <m/>
    <m/>
    <m/>
    <m/>
    <m/>
    <n v="6122192"/>
    <m/>
    <s v="SOLAR PANEL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6"/>
    <s v="Antipolo City"/>
    <n v="230006"/>
    <s v="Paglitaw ES"/>
    <s v="CITY OF ANTIPOLO"/>
    <n v="2"/>
    <m/>
    <n v="1"/>
    <m/>
    <m/>
    <m/>
    <n v="608772.6"/>
    <n v="3043.8629999999998"/>
    <n v="605728.73699999996"/>
    <m/>
    <s v="UPGRADING"/>
    <s v="N"/>
    <s v="COMPLETED"/>
    <n v="90"/>
    <n v="1"/>
    <m/>
    <m/>
    <m/>
    <m/>
    <d v="2019-06-27T00:00:00"/>
    <d v="2019-07-04T00:00:00"/>
    <d v="2019-07-15T00:00:00"/>
    <d v="2019-07-22T00:00:00"/>
    <d v="2019-10-27T00:00:00"/>
    <s v="Hakstow Construction and Development"/>
    <n v="603655"/>
    <n v="0"/>
    <n v="0"/>
    <n v="0"/>
    <n v="0"/>
    <n v="1"/>
    <n v="0"/>
    <n v="0"/>
    <n v="0"/>
    <n v="0"/>
    <n v="1"/>
  </r>
  <r>
    <x v="6"/>
    <s v="Bacoor City"/>
    <n v="107888"/>
    <s v="Queen's Row ES"/>
    <s v="BACOOR"/>
    <n v="2"/>
    <m/>
    <n v="1"/>
    <m/>
    <m/>
    <m/>
    <n v="9405258.9000000004"/>
    <n v="47026.294500000004"/>
    <n v="9358232.6054999996"/>
    <m/>
    <s v="UPGRADING"/>
    <s v="Y"/>
    <s v="ONGOING"/>
    <m/>
    <n v="0.78"/>
    <m/>
    <m/>
    <m/>
    <m/>
    <d v="2019-04-07T00:00:00"/>
    <d v="2019-12-07T00:00:00"/>
    <s v="07/30/2019"/>
    <s v="08/13/19"/>
    <s v="08/28/19"/>
    <s v="3CA Builders"/>
    <m/>
    <n v="0"/>
    <n v="0"/>
    <n v="0"/>
    <n v="1"/>
    <n v="0"/>
    <n v="0"/>
    <n v="0"/>
    <n v="0"/>
    <n v="1"/>
    <n v="0"/>
  </r>
  <r>
    <x v="6"/>
    <s v="Bacoor City"/>
    <n v="107874"/>
    <s v="Real Elementary School"/>
    <s v="BACOOR"/>
    <n v="2"/>
    <m/>
    <n v="1"/>
    <m/>
    <m/>
    <m/>
    <n v="3773422.45"/>
    <n v="18867.112250000002"/>
    <n v="3754555.3377500004"/>
    <m/>
    <s v="UPGRADING"/>
    <s v="Y"/>
    <s v="ONGOING"/>
    <m/>
    <n v="0.78"/>
    <m/>
    <m/>
    <m/>
    <m/>
    <d v="2019-04-07T00:00:00"/>
    <d v="2019-12-07T00:00:00"/>
    <s v="07/30/2019"/>
    <s v="08/13/19"/>
    <s v="08/28/19"/>
    <s v="3CA Builders"/>
    <m/>
    <n v="0"/>
    <n v="0"/>
    <n v="0"/>
    <n v="1"/>
    <n v="0"/>
    <n v="0"/>
    <n v="0"/>
    <n v="0"/>
    <n v="1"/>
    <n v="0"/>
  </r>
  <r>
    <x v="6"/>
    <s v="Batangas"/>
    <n v="342219"/>
    <s v="SHS in Sto. Tomas"/>
    <s v="SANTO TOMAS"/>
    <n v="3"/>
    <m/>
    <n v="1"/>
    <m/>
    <m/>
    <m/>
    <n v="2322221.0699999998"/>
    <n v="11611.10535"/>
    <n v="2310609.96465"/>
    <m/>
    <s v="UPGRADING"/>
    <s v="Y"/>
    <s v="ONGOING"/>
    <m/>
    <n v="0"/>
    <d v="2020-02-22T00:00:00"/>
    <m/>
    <s v="R4A – D2 – Electrification CY 2019 - Lot 1"/>
    <s v="11/21/2018"/>
    <s v="R4A – D2 – Electrification CY 2019 - Lot 1"/>
    <s v="11/29/2018"/>
    <d v="2018-11-12T00:00:00"/>
    <s v="01/24/2019"/>
    <d v="2019-10-25T00:00:00"/>
    <s v="Marakesh Enterprises"/>
    <m/>
    <n v="0"/>
    <n v="0"/>
    <n v="0"/>
    <n v="1"/>
    <n v="0"/>
    <n v="0"/>
    <n v="0"/>
    <n v="0"/>
    <n v="1"/>
    <n v="0"/>
  </r>
  <r>
    <x v="6"/>
    <s v="Batangas"/>
    <n v="301129"/>
    <s v="Padre Garcia NHS"/>
    <s v="PADRE GARCIA"/>
    <n v="4"/>
    <m/>
    <n v="1"/>
    <m/>
    <m/>
    <m/>
    <n v="2775039.26"/>
    <n v="13875.1963"/>
    <n v="2761164.0636999998"/>
    <m/>
    <s v="UPGRADING"/>
    <s v="Y"/>
    <s v="ONGOING"/>
    <m/>
    <n v="0"/>
    <d v="2020-02-22T00:00:00"/>
    <m/>
    <s v="R4A – D2 – Electrification CY 2019 - Lot 2"/>
    <s v="11/21/2018"/>
    <s v="R4A – D2 – Electrification CY 2019 - Lot 2"/>
    <s v="11/29/2018"/>
    <d v="2018-11-12T00:00:00"/>
    <s v="01/24/2019"/>
    <d v="2019-10-25T00:00:00"/>
    <s v="Marakesh Enterprises"/>
    <m/>
    <n v="0"/>
    <n v="0"/>
    <n v="0"/>
    <n v="1"/>
    <n v="0"/>
    <n v="0"/>
    <n v="0"/>
    <n v="0"/>
    <n v="1"/>
    <n v="0"/>
  </r>
  <r>
    <x v="6"/>
    <s v="Batangas"/>
    <n v="301069"/>
    <s v="Alupay NHS"/>
    <s v="ROSARIO"/>
    <n v="4"/>
    <m/>
    <n v="1"/>
    <m/>
    <m/>
    <m/>
    <n v="1926581.98"/>
    <n v="9632.9099000000006"/>
    <n v="1916949.0700999999"/>
    <m/>
    <s v="UPGRADING"/>
    <s v="Y"/>
    <s v="ONGOING"/>
    <m/>
    <n v="0"/>
    <d v="2020-02-22T00:00:00"/>
    <m/>
    <s v="R4A – D2 – Electrification CY 2019 - Lot 3"/>
    <s v="11/21/2018"/>
    <s v="R4A – D2 – Electrification CY 2019 - Lot 3"/>
    <s v="11/29/2018"/>
    <d v="2018-11-12T00:00:00"/>
    <s v="01/24/2019"/>
    <d v="2019-10-25T00:00:00"/>
    <s v="Botey Construction"/>
    <m/>
    <n v="0"/>
    <n v="0"/>
    <n v="0"/>
    <n v="1"/>
    <n v="0"/>
    <n v="0"/>
    <n v="0"/>
    <n v="0"/>
    <n v="1"/>
    <n v="0"/>
  </r>
  <r>
    <x v="6"/>
    <s v="Batangas"/>
    <n v="301139"/>
    <s v="Rosario NHS"/>
    <s v="ROSARIO"/>
    <n v="4"/>
    <m/>
    <n v="1"/>
    <m/>
    <m/>
    <m/>
    <n v="1898075.48"/>
    <n v="9490.3773999999994"/>
    <n v="1888585.1025999999"/>
    <m/>
    <s v="UPGRADING"/>
    <s v="Y"/>
    <s v="ONGOING"/>
    <m/>
    <n v="0"/>
    <s v="na"/>
    <s v="na"/>
    <s v="R4A – D2 – Electrification CY 2019 - Batch 2"/>
    <d v="2019-08-07T00:00:00"/>
    <s v="R4A – D2 – Electrification CY 2019 - Batch 2"/>
    <s v="07/18/2019"/>
    <d v="2019-05-08T00:00:00"/>
    <s v="08/23/2019"/>
    <s v="for issuance of NTP"/>
    <s v="G.S Motar Builders Construction and Trading"/>
    <m/>
    <n v="0"/>
    <n v="0"/>
    <n v="0"/>
    <n v="1"/>
    <n v="0"/>
    <n v="0"/>
    <n v="0"/>
    <n v="0"/>
    <n v="1"/>
    <n v="0"/>
  </r>
  <r>
    <x v="6"/>
    <s v="Batangas City"/>
    <n v="301475"/>
    <s v="Pedro S. Tolentino MNHS"/>
    <s v="BATANGAS CITY (Capital)"/>
    <n v="2"/>
    <m/>
    <n v="1"/>
    <m/>
    <m/>
    <m/>
    <n v="4000297.51"/>
    <n v="20001.487549999998"/>
    <n v="3980296.0224499996"/>
    <m/>
    <s v="UPGRADING"/>
    <s v="Y"/>
    <s v="ONGOING"/>
    <m/>
    <n v="0.1"/>
    <m/>
    <m/>
    <m/>
    <m/>
    <d v="2019-09-08T00:00:00"/>
    <s v="08-19-2019"/>
    <d v="2019-02-09T00:00:00"/>
    <m/>
    <m/>
    <m/>
    <m/>
    <n v="0"/>
    <n v="0"/>
    <n v="0"/>
    <n v="1"/>
    <n v="0"/>
    <n v="0"/>
    <n v="0"/>
    <n v="0"/>
    <n v="1"/>
    <n v="0"/>
  </r>
  <r>
    <x v="6"/>
    <s v="Batangas City"/>
    <n v="301480"/>
    <s v="STO. NIÑO NATIONAL HIGH SCHOOL"/>
    <s v="BATANGAS CITY (Capital)"/>
    <n v="2"/>
    <m/>
    <n v="1"/>
    <m/>
    <m/>
    <m/>
    <n v="3466113.53"/>
    <n v="17330.567650000001"/>
    <n v="3448782.9623499997"/>
    <m/>
    <s v="UPGRADING"/>
    <s v="Y"/>
    <s v="ONGOING"/>
    <m/>
    <n v="0.1"/>
    <m/>
    <m/>
    <m/>
    <m/>
    <d v="2019-09-08T00:00:00"/>
    <s v="08-19-2019"/>
    <d v="2019-02-09T00:00:00"/>
    <m/>
    <m/>
    <m/>
    <m/>
    <n v="0"/>
    <n v="0"/>
    <n v="0"/>
    <n v="1"/>
    <n v="0"/>
    <n v="0"/>
    <n v="0"/>
    <n v="0"/>
    <n v="1"/>
    <n v="0"/>
  </r>
  <r>
    <x v="6"/>
    <s v="Batangas City"/>
    <n v="342235"/>
    <s v="Alangilan Senior High School"/>
    <s v="BATANGAS CITY (Capital)"/>
    <n v="2"/>
    <m/>
    <n v="1"/>
    <m/>
    <m/>
    <m/>
    <n v="1583219.45"/>
    <n v="7916.0972499999998"/>
    <n v="1575303.3527499998"/>
    <m/>
    <s v="UPGRADING"/>
    <s v="Y"/>
    <s v="ONGOING"/>
    <m/>
    <n v="0.1"/>
    <m/>
    <m/>
    <m/>
    <m/>
    <d v="2019-09-08T00:00:00"/>
    <s v="08-19-2019"/>
    <d v="2019-02-09T00:00:00"/>
    <m/>
    <m/>
    <m/>
    <m/>
    <n v="0"/>
    <n v="0"/>
    <n v="0"/>
    <n v="1"/>
    <n v="0"/>
    <n v="0"/>
    <n v="0"/>
    <n v="0"/>
    <n v="1"/>
    <n v="0"/>
  </r>
  <r>
    <x v="6"/>
    <s v="Batangas City"/>
    <n v="301471"/>
    <s v="Banaba West NHS"/>
    <s v="BATANGAS CITY (Capital)"/>
    <n v="2"/>
    <m/>
    <n v="1"/>
    <m/>
    <m/>
    <m/>
    <n v="855998.5"/>
    <n v="4279.9925000000003"/>
    <n v="851718.50749999995"/>
    <m/>
    <s v="UPGRADING"/>
    <s v="Y"/>
    <s v="ONGOING"/>
    <m/>
    <n v="0.62"/>
    <s v="12-14-2019"/>
    <m/>
    <m/>
    <m/>
    <s v="11/16/2018"/>
    <s v="11/22/2018"/>
    <d v="2018-06-12T00:00:00"/>
    <d v="2019-01-08T00:00:00"/>
    <d v="2019-09-08T00:00:00"/>
    <m/>
    <m/>
    <n v="0"/>
    <n v="0"/>
    <n v="0"/>
    <n v="1"/>
    <n v="0"/>
    <n v="0"/>
    <n v="0"/>
    <n v="0"/>
    <n v="1"/>
    <n v="0"/>
  </r>
  <r>
    <x v="6"/>
    <s v="Batangas City"/>
    <n v="301472"/>
    <s v="Batangas National High School"/>
    <s v="BATANGAS CITY (Capital)"/>
    <n v="2"/>
    <m/>
    <n v="1"/>
    <m/>
    <m/>
    <m/>
    <n v="1072624.0900000001"/>
    <n v="5363.1204500000003"/>
    <n v="1067260.96955"/>
    <m/>
    <s v="UPGRADING"/>
    <s v="Y"/>
    <s v="ONGOING"/>
    <m/>
    <n v="0.69"/>
    <s v="12-14-2019"/>
    <m/>
    <m/>
    <m/>
    <s v="11/16/2018"/>
    <s v="11/22/2018"/>
    <d v="2018-06-12T00:00:00"/>
    <d v="2019-01-08T00:00:00"/>
    <d v="2019-09-08T00:00:00"/>
    <m/>
    <m/>
    <n v="0"/>
    <n v="0"/>
    <n v="0"/>
    <n v="1"/>
    <n v="0"/>
    <n v="0"/>
    <n v="0"/>
    <n v="0"/>
    <n v="1"/>
    <n v="0"/>
  </r>
  <r>
    <x v="6"/>
    <s v="Batangas City"/>
    <n v="301482"/>
    <s v="Talahib Pandayan NHS"/>
    <s v="BATANGAS CITY (Capital)"/>
    <n v="2"/>
    <m/>
    <n v="1"/>
    <m/>
    <m/>
    <m/>
    <n v="662657.66"/>
    <n v="3313.2883000000002"/>
    <n v="659344.37170000002"/>
    <m/>
    <s v="UPGRADING"/>
    <s v="Y"/>
    <s v="ONGOING"/>
    <m/>
    <n v="0.6"/>
    <s v="12-14-2019"/>
    <m/>
    <m/>
    <m/>
    <s v="11/16/2018"/>
    <s v="11/22/2018"/>
    <d v="2018-06-12T00:00:00"/>
    <d v="2019-01-08T00:00:00"/>
    <d v="2019-09-08T00:00:00"/>
    <m/>
    <m/>
    <n v="0"/>
    <n v="0"/>
    <n v="0"/>
    <n v="1"/>
    <n v="0"/>
    <n v="0"/>
    <n v="0"/>
    <n v="0"/>
    <n v="1"/>
    <n v="0"/>
  </r>
  <r>
    <x v="6"/>
    <s v="Batangas City"/>
    <n v="301483"/>
    <s v="Talumpok NHS"/>
    <s v="BATANGAS CITY (Capital)"/>
    <n v="2"/>
    <m/>
    <n v="1"/>
    <m/>
    <m/>
    <m/>
    <n v="739207.4"/>
    <n v="3696.0370000000003"/>
    <n v="735511.36300000001"/>
    <m/>
    <s v="UPGRADING"/>
    <s v="Y"/>
    <s v="ONGOING"/>
    <m/>
    <n v="0.63"/>
    <s v="12-14-2019"/>
    <m/>
    <m/>
    <m/>
    <s v="11/16/2018"/>
    <s v="11/22/2018"/>
    <d v="2018-06-12T00:00:00"/>
    <d v="2019-01-08T00:00:00"/>
    <d v="2019-09-08T00:00:00"/>
    <m/>
    <m/>
    <n v="0"/>
    <n v="0"/>
    <n v="0"/>
    <n v="1"/>
    <n v="0"/>
    <n v="0"/>
    <n v="0"/>
    <n v="0"/>
    <n v="1"/>
    <n v="0"/>
  </r>
  <r>
    <x v="6"/>
    <s v="Batangas City"/>
    <n v="308202"/>
    <s v="Tinga Sorosoro  National High School (TISISI)"/>
    <s v="BATANGAS CITY (Capital)"/>
    <n v="2"/>
    <m/>
    <n v="1"/>
    <m/>
    <m/>
    <m/>
    <n v="426203.99"/>
    <n v="2131.0199499999999"/>
    <n v="424072.97005"/>
    <m/>
    <s v="UPGRADING"/>
    <s v="Y"/>
    <s v="ONGOING"/>
    <m/>
    <n v="0.89"/>
    <s v="12-14-2019"/>
    <m/>
    <m/>
    <m/>
    <s v="11/16/2018"/>
    <s v="11/22/2018"/>
    <d v="2018-06-12T00:00:00"/>
    <d v="2019-01-08T00:00:00"/>
    <d v="2019-09-08T00:00:00"/>
    <m/>
    <m/>
    <n v="0"/>
    <n v="0"/>
    <n v="0"/>
    <n v="1"/>
    <n v="0"/>
    <n v="0"/>
    <n v="0"/>
    <n v="0"/>
    <n v="1"/>
    <n v="0"/>
  </r>
  <r>
    <x v="6"/>
    <s v="Batangas City"/>
    <n v="308203"/>
    <s v="Sta. Rita NHS"/>
    <s v="BATANGAS CITY (Capital)"/>
    <n v="2"/>
    <m/>
    <n v="1"/>
    <m/>
    <m/>
    <m/>
    <n v="700932.53"/>
    <n v="3504.6626500000002"/>
    <n v="697427.86735000007"/>
    <m/>
    <s v="UPGRADING"/>
    <s v="Y"/>
    <s v="ONGOING"/>
    <m/>
    <n v="0.59"/>
    <s v="12-14-2019"/>
    <m/>
    <m/>
    <m/>
    <s v="11/16/2018"/>
    <s v="11/22/2018"/>
    <d v="2018-06-12T00:00:00"/>
    <d v="2019-01-08T00:00:00"/>
    <d v="2019-09-08T00:00:00"/>
    <m/>
    <m/>
    <n v="0"/>
    <n v="0"/>
    <n v="0"/>
    <n v="1"/>
    <n v="0"/>
    <n v="0"/>
    <n v="0"/>
    <n v="0"/>
    <n v="1"/>
    <n v="0"/>
  </r>
  <r>
    <x v="6"/>
    <s v="Batangas City"/>
    <n v="308204"/>
    <s v="Libjo National High School"/>
    <s v="BATANGAS CITY (Capital)"/>
    <n v="2"/>
    <m/>
    <n v="1"/>
    <m/>
    <m/>
    <m/>
    <n v="739207.4"/>
    <n v="3696.0370000000003"/>
    <n v="735511.36300000001"/>
    <m/>
    <s v="UPGRADING"/>
    <s v="Y"/>
    <s v="ONGOING"/>
    <m/>
    <n v="0.63"/>
    <s v="12-14-2019"/>
    <m/>
    <m/>
    <m/>
    <s v="11/16/2018"/>
    <s v="11/22/2018"/>
    <d v="2018-06-12T00:00:00"/>
    <d v="2019-01-08T00:00:00"/>
    <d v="2019-09-08T00:00:00"/>
    <m/>
    <m/>
    <n v="0"/>
    <n v="0"/>
    <n v="0"/>
    <n v="1"/>
    <n v="0"/>
    <n v="0"/>
    <n v="0"/>
    <n v="0"/>
    <n v="1"/>
    <n v="0"/>
  </r>
  <r>
    <x v="6"/>
    <s v="Binan City"/>
    <n v="342242"/>
    <s v="Biñan City Senior High School-San Antonio Campus"/>
    <s v="CITY OF BIÑAN"/>
    <n v="1"/>
    <m/>
    <n v="1"/>
    <m/>
    <m/>
    <m/>
    <n v="4298158.74"/>
    <n v="21490.793700000002"/>
    <n v="4276667.9463"/>
    <m/>
    <s v="UPGRADING"/>
    <s v="Y"/>
    <s v="ONGOING"/>
    <n v="0.3"/>
    <n v="0.53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Binan City"/>
    <n v="342241"/>
    <s v="Biñan City Senior High School - SPORTS (Sto. Tomas Campus)"/>
    <s v="CITY OF BIÑAN"/>
    <n v="1"/>
    <m/>
    <n v="1"/>
    <m/>
    <m/>
    <m/>
    <n v="3356919.42"/>
    <n v="16784.597099999999"/>
    <n v="3340134.8229"/>
    <m/>
    <s v="UPGRADING"/>
    <s v="Y"/>
    <s v="ONGOING"/>
    <n v="0.25"/>
    <n v="0.52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Binan City"/>
    <n v="342240"/>
    <s v="Biñan City Senior High School - TIMBAO"/>
    <s v="CITY OF BIÑAN"/>
    <n v="1"/>
    <m/>
    <n v="1"/>
    <m/>
    <m/>
    <m/>
    <n v="2252698.37"/>
    <n v="11263.49185"/>
    <n v="2241434.8781500002"/>
    <m/>
    <s v="UPGRADING"/>
    <s v="Y"/>
    <s v="ONGOING"/>
    <n v="0.25"/>
    <n v="0.47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Calamba City"/>
    <n v="301516"/>
    <s v="Camp Vicente Lim Integrated School"/>
    <s v="CITY OF CALAMBA"/>
    <n v="2"/>
    <m/>
    <n v="1"/>
    <m/>
    <m/>
    <m/>
    <n v="5864118.0199999996"/>
    <n v="29320.590099999998"/>
    <n v="5834797.4298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6"/>
    <s v="Calamba City"/>
    <n v="301525"/>
    <s v="Punta Integrated School"/>
    <s v="CITY OF CALAMBA"/>
    <n v="2"/>
    <m/>
    <n v="1"/>
    <m/>
    <m/>
    <m/>
    <n v="1431951.85"/>
    <n v="7159.759250000001"/>
    <n v="1424792.09075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6"/>
    <s v="Calamba City"/>
    <n v="301521"/>
    <s v="Kapayapaan Integrated School"/>
    <s v="CITY OF CALAMBA"/>
    <n v="2"/>
    <m/>
    <n v="1"/>
    <m/>
    <m/>
    <m/>
    <n v="1852366.59"/>
    <n v="9261.83295"/>
    <n v="1843104.7570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6"/>
    <s v="Laguna"/>
    <n v="307927"/>
    <s v="Dayap National Integrated High School"/>
    <s v="CALAUAN"/>
    <n v="3"/>
    <m/>
    <n v="1"/>
    <m/>
    <m/>
    <m/>
    <n v="3144488.22"/>
    <n v="15722.441100000002"/>
    <n v="3128765.7789000003"/>
    <m/>
    <s v="UPGRADING"/>
    <s v="N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Lipa City"/>
    <n v="301491"/>
    <s v="Inosloban-Marawoy NHS"/>
    <s v="LIPA CITY"/>
    <n v="4"/>
    <m/>
    <n v="1"/>
    <m/>
    <m/>
    <m/>
    <n v="5995513.7300000004"/>
    <n v="29977.568650000001"/>
    <n v="5965536.1613500006"/>
    <m/>
    <s v="UPGRADING"/>
    <s v="N"/>
    <s v="ONGOING"/>
    <n v="0.3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Lipa City"/>
    <n v="109680"/>
    <s v="Mabini ES"/>
    <s v="LIPA CITY"/>
    <n v="4"/>
    <m/>
    <n v="1"/>
    <m/>
    <m/>
    <m/>
    <n v="1103476"/>
    <n v="5517.38"/>
    <n v="1097958.6200000001"/>
    <m/>
    <s v="UPGRADING"/>
    <s v="Y"/>
    <s v="ONGOING"/>
    <n v="0.5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Lipa City"/>
    <n v="109647"/>
    <s v="Pinagkawitan ES"/>
    <s v="LIPA CITY"/>
    <n v="4"/>
    <m/>
    <n v="1"/>
    <m/>
    <m/>
    <m/>
    <n v="1910980"/>
    <n v="9554.9"/>
    <n v="1901425.1"/>
    <m/>
    <s v="UPGRADING"/>
    <s v="N"/>
    <s v="COMPLETED"/>
    <n v="0.5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Lipa City"/>
    <n v="500781"/>
    <s v="Gaudencio B. Lontok Memorial Integrated School"/>
    <s v="LIPA CITY"/>
    <n v="4"/>
    <m/>
    <n v="1"/>
    <m/>
    <m/>
    <m/>
    <n v="1911261.23"/>
    <n v="9556.3061500000003"/>
    <n v="1901704.9238499999"/>
    <m/>
    <s v="UPGRADING"/>
    <s v="N"/>
    <s v="ONGOING"/>
    <n v="0.5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6"/>
    <s v="Lipa City"/>
    <n v="301497"/>
    <s v="Pinagtongulan NHS"/>
    <s v="LIPA CITY"/>
    <n v="4"/>
    <m/>
    <n v="1"/>
    <m/>
    <m/>
    <m/>
    <n v="2004214.01"/>
    <n v="10021.07005"/>
    <n v="1994192.93995"/>
    <m/>
    <s v="UPGRADING"/>
    <s v="N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Lipa City"/>
    <n v="301499"/>
    <s v="San Celestino National High School"/>
    <s v="LIPA CITY"/>
    <n v="4"/>
    <m/>
    <n v="1"/>
    <m/>
    <m/>
    <m/>
    <n v="1666029.08"/>
    <n v="8330.1454000000012"/>
    <n v="1657698.9346"/>
    <m/>
    <s v="UPGRADING"/>
    <s v="N"/>
    <s v="COMPLETED"/>
    <n v="0.3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Lipa City"/>
    <n v="301487"/>
    <s v="BOLBOK NATIONAL HIGH SCHOOL"/>
    <s v="LIPA CITY"/>
    <n v="4"/>
    <m/>
    <n v="1"/>
    <m/>
    <m/>
    <m/>
    <n v="3031713.89"/>
    <n v="15158.569450000001"/>
    <n v="3016555.3205500003"/>
    <m/>
    <s v="UPGRADING"/>
    <s v="N"/>
    <s v="COMPLETED"/>
    <n v="0.9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6"/>
    <s v="Rizal"/>
    <n v="308113"/>
    <s v="Regional Lead School for the Arts in Angono"/>
    <s v="ANGONO"/>
    <n v="1"/>
    <m/>
    <n v="1"/>
    <m/>
    <m/>
    <m/>
    <n v="2358246.4500000002"/>
    <n v="11791.232250000001"/>
    <n v="2346455.2177500003"/>
    <m/>
    <s v="UPGRADING"/>
    <s v="Y"/>
    <s v="ONGOING"/>
    <m/>
    <n v="0"/>
    <m/>
    <m/>
    <s v="INFRA-2019-002"/>
    <s v="INFRA-2019-002"/>
    <s v="8/5/2019 - 8/26/2019"/>
    <d v="2019-08-13T00:00:00"/>
    <d v="2019-08-27T00:00:00"/>
    <d v="2019-11-04T00:00:00"/>
    <m/>
    <s v="Marakesh Enterprises"/>
    <n v="2305993.7400000002"/>
    <n v="0"/>
    <n v="0"/>
    <n v="0"/>
    <n v="1"/>
    <n v="0"/>
    <n v="0"/>
    <n v="0"/>
    <n v="0"/>
    <n v="1"/>
    <n v="0"/>
  </r>
  <r>
    <x v="6"/>
    <s v="Rizal"/>
    <n v="301453"/>
    <s v="Pililla SHS"/>
    <s v="PILILLA"/>
    <n v="2"/>
    <m/>
    <n v="1"/>
    <m/>
    <m/>
    <m/>
    <n v="2079707.23"/>
    <n v="10398.53615"/>
    <n v="2069308.6938499999"/>
    <m/>
    <s v="UPGRADING"/>
    <s v="Y"/>
    <s v="ONGOING"/>
    <m/>
    <n v="0"/>
    <m/>
    <m/>
    <s v="INFRA-2019-002"/>
    <s v="INFRA-2019-002"/>
    <s v="8/5/2019 - 8/26/2019"/>
    <d v="2019-08-13T00:00:00"/>
    <d v="2019-08-27T00:00:00"/>
    <d v="2019-11-04T00:00:00"/>
    <m/>
    <s v="Marakesh Enterprises"/>
    <n v="2019022.19"/>
    <n v="0"/>
    <n v="0"/>
    <n v="0"/>
    <n v="1"/>
    <n v="0"/>
    <n v="0"/>
    <n v="0"/>
    <n v="0"/>
    <n v="1"/>
    <n v="0"/>
  </r>
  <r>
    <x v="6"/>
    <s v="Rizal"/>
    <n v="308123"/>
    <s v="Pantay NHS (Teresa NHS - Pantay Annex)"/>
    <s v="TERESA"/>
    <n v="2"/>
    <m/>
    <n v="1"/>
    <m/>
    <m/>
    <m/>
    <n v="9206388.5199999996"/>
    <n v="46031.942600000002"/>
    <n v="9160356.5773999989"/>
    <m/>
    <s v="UPGRADING"/>
    <s v="Y"/>
    <s v="ONGOING"/>
    <m/>
    <n v="0"/>
    <m/>
    <m/>
    <s v="INFRA-2019-002"/>
    <s v="INFRA-2019-002"/>
    <s v="8/5/2019 - 8/26/2019"/>
    <d v="2019-08-13T00:00:00"/>
    <d v="2019-08-27T00:00:00"/>
    <d v="2019-11-04T00:00:00"/>
    <m/>
    <s v="Marakesh Enterprises"/>
    <n v="7726389.0599999996"/>
    <n v="0"/>
    <n v="0"/>
    <n v="0"/>
    <n v="1"/>
    <n v="0"/>
    <n v="0"/>
    <n v="0"/>
    <n v="0"/>
    <n v="1"/>
    <n v="0"/>
  </r>
  <r>
    <x v="7"/>
    <s v="Calapan City"/>
    <n v="111539"/>
    <s v="Lazareto ES"/>
    <s v="CITY OF CALAPAN (Capital)"/>
    <n v="1"/>
    <m/>
    <n v="1"/>
    <m/>
    <m/>
    <m/>
    <n v="617623.12"/>
    <n v="3088.1156000000001"/>
    <n v="614535.00439999998"/>
    <m/>
    <s v="UPGRADING"/>
    <s v="Y"/>
    <s v="COMPLETED"/>
    <n v="0.15"/>
    <n v="1"/>
    <s v="January 10, 2020"/>
    <m/>
    <m/>
    <m/>
    <s v="September 30, 2019"/>
    <s v="October 7, 2019"/>
    <s v="October 21, 2019"/>
    <s v="October 29, 2019"/>
    <s v="November 11, 2019"/>
    <s v="CMSEL Construction and Developer"/>
    <n v="603780"/>
    <n v="0"/>
    <n v="0"/>
    <n v="0"/>
    <n v="0"/>
    <n v="1"/>
    <n v="0"/>
    <n v="0"/>
    <n v="0"/>
    <n v="0"/>
    <n v="1"/>
  </r>
  <r>
    <x v="7"/>
    <s v="Calapan City"/>
    <n v="301797"/>
    <s v="Community Vocational High School"/>
    <s v="CITY OF CALAPAN (Capital)"/>
    <n v="1"/>
    <m/>
    <n v="1"/>
    <m/>
    <m/>
    <m/>
    <n v="1595784.93"/>
    <n v="7978.9246499999999"/>
    <n v="1587806.00535"/>
    <m/>
    <s v="UPGRADING"/>
    <s v="Y"/>
    <s v="COMPLETED"/>
    <n v="0.5"/>
    <n v="1"/>
    <s v="November 1, 2019"/>
    <m/>
    <m/>
    <m/>
    <s v="November 12, 2019"/>
    <s v="November 19, 2019"/>
    <s v="December 10, 2018"/>
    <s v="December 21, 2018"/>
    <s v="August 27, 2019"/>
    <s v="ETVR Trading and Construction"/>
    <n v="1582805.23"/>
    <n v="0"/>
    <n v="0"/>
    <n v="0"/>
    <n v="0"/>
    <n v="1"/>
    <n v="0"/>
    <n v="0"/>
    <n v="0"/>
    <n v="0"/>
    <n v="1"/>
  </r>
  <r>
    <x v="7"/>
    <s v="Oriental Mindoro"/>
    <n v="110535"/>
    <s v="Porfirio G. Comia MES"/>
    <s v="NAUJAN"/>
    <n v="1"/>
    <m/>
    <n v="1"/>
    <m/>
    <m/>
    <m/>
    <n v="1304954.82"/>
    <n v="6524.7741000000005"/>
    <n v="1298430.0459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Oriental Mindoro"/>
    <n v="301611"/>
    <s v="Apitong NHS"/>
    <s v="NAUJAN"/>
    <n v="1"/>
    <m/>
    <n v="1"/>
    <m/>
    <m/>
    <m/>
    <n v="2056773.01"/>
    <n v="10283.86505"/>
    <n v="2046489.1449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Oriental Mindoro"/>
    <n v="301645"/>
    <s v="Naujan Municipal High School"/>
    <s v="NAUJAN"/>
    <n v="1"/>
    <m/>
    <n v="1"/>
    <m/>
    <m/>
    <m/>
    <n v="2130617.2799999998"/>
    <n v="10653.086399999998"/>
    <n v="2119964.1935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Oriental Mindoro"/>
    <n v="301648"/>
    <s v="Porfirio Comia MNHS"/>
    <s v="NAUJAN"/>
    <n v="1"/>
    <m/>
    <n v="1"/>
    <m/>
    <m/>
    <m/>
    <n v="2511941.8199999998"/>
    <n v="12559.7091"/>
    <n v="2499382.110899999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Oriental Mindoro"/>
    <n v="301618"/>
    <s v="Bansud NHS - Regional Science High School"/>
    <s v="BANSUD"/>
    <n v="2"/>
    <m/>
    <n v="1"/>
    <m/>
    <m/>
    <m/>
    <n v="1007628.26"/>
    <n v="5038.1413000000002"/>
    <n v="1002590.118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Oriental Mindoro"/>
    <n v="301649"/>
    <s v="Quinabigan NHS"/>
    <s v="PINAMALAYAN"/>
    <n v="2"/>
    <m/>
    <n v="1"/>
    <m/>
    <m/>
    <m/>
    <n v="237655.81"/>
    <n v="1188.2790500000001"/>
    <n v="236467.53094999999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Palawan"/>
    <n v="110754"/>
    <s v="Bohol Elementary School"/>
    <s v="DUMARAN"/>
    <n v="1"/>
    <m/>
    <n v="1"/>
    <m/>
    <m/>
    <m/>
    <n v="2225476.75"/>
    <n v="11127.383750000001"/>
    <n v="2214349.36625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Palawan"/>
    <n v="110767"/>
    <s v="Dumaran Central School"/>
    <s v="DUMARAN"/>
    <n v="1"/>
    <m/>
    <n v="1"/>
    <m/>
    <m/>
    <m/>
    <n v="2211333.71"/>
    <n v="11056.66855"/>
    <n v="2200277.0414499999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Palawan"/>
    <n v="110768"/>
    <s v="Ilian Elementary School"/>
    <s v="DUMARAN"/>
    <n v="1"/>
    <m/>
    <n v="1"/>
    <m/>
    <m/>
    <m/>
    <n v="2197393.11"/>
    <n v="10986.965549999999"/>
    <n v="2186406.14445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Palawan"/>
    <n v="301691"/>
    <s v="Dumaran National High School"/>
    <s v="DUMARAN"/>
    <n v="1"/>
    <m/>
    <n v="1"/>
    <m/>
    <m/>
    <m/>
    <n v="2297517.98"/>
    <n v="11487.589900000001"/>
    <n v="2286030.3901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Palawan"/>
    <n v="309135"/>
    <s v="Ilian National High School"/>
    <s v="DUMARAN"/>
    <n v="1"/>
    <m/>
    <n v="1"/>
    <m/>
    <m/>
    <m/>
    <n v="2130380.75"/>
    <n v="10651.903749999999"/>
    <n v="2119728.8462499999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Palawan"/>
    <n v="301714"/>
    <s v="Nicanor Zabala National High School"/>
    <s v="ROXAS"/>
    <n v="1"/>
    <m/>
    <n v="1"/>
    <m/>
    <m/>
    <m/>
    <n v="1147438.92"/>
    <n v="5737.1945999999998"/>
    <n v="1141701.7253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Palawan"/>
    <n v="111183"/>
    <s v="Binga Elementary School"/>
    <s v="SAN VICENTE"/>
    <n v="1"/>
    <m/>
    <n v="1"/>
    <m/>
    <m/>
    <m/>
    <n v="2158156.67"/>
    <n v="10790.78335"/>
    <n v="2147365.8866499998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7"/>
    <s v="Romblon"/>
    <n v="111356"/>
    <s v="Odiongan South CES"/>
    <s v="ODIONGAN"/>
    <n v="0"/>
    <m/>
    <n v="1"/>
    <m/>
    <m/>
    <m/>
    <n v="4392551.95"/>
    <n v="21962.759750000001"/>
    <n v="4370589.1902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Dapitan City"/>
    <n v="125926"/>
    <s v="Canlucani ES"/>
    <s v="DAPITAN CITY"/>
    <n v="1"/>
    <m/>
    <n v="1"/>
    <m/>
    <m/>
    <m/>
    <n v="485000.39"/>
    <n v="2425.0019500000003"/>
    <n v="482575.3880500000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Dapitan City"/>
    <n v="125936"/>
    <s v="Tag-ulo Elementary School"/>
    <s v="DAPITAN CITY"/>
    <n v="1"/>
    <m/>
    <n v="1"/>
    <m/>
    <m/>
    <m/>
    <n v="485000.39"/>
    <n v="2425.0019500000003"/>
    <n v="482575.3880500000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Dapitan City"/>
    <n v="125940"/>
    <s v="Lawaan ES"/>
    <s v="DAPITAN CITY"/>
    <n v="1"/>
    <m/>
    <n v="1"/>
    <m/>
    <m/>
    <m/>
    <n v="485000.39"/>
    <n v="2425.0019500000003"/>
    <n v="482575.3880500000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Dapitan City"/>
    <n v="125948"/>
    <s v="Opao ES"/>
    <s v="DAPITAN CITY"/>
    <n v="1"/>
    <m/>
    <n v="1"/>
    <m/>
    <m/>
    <m/>
    <n v="485000.39"/>
    <n v="2425.0019500000003"/>
    <n v="482575.3880500000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Dapitan City"/>
    <n v="125952"/>
    <s v="Sigayan ES"/>
    <s v="DAPITAN CITY"/>
    <n v="1"/>
    <m/>
    <n v="1"/>
    <m/>
    <m/>
    <m/>
    <n v="485000.39"/>
    <n v="2425.0019500000003"/>
    <n v="482575.3880500000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Dapitan City"/>
    <n v="125916"/>
    <s v="Ilaya ES"/>
    <s v="DAPITAN CITY"/>
    <n v="1"/>
    <m/>
    <n v="1"/>
    <m/>
    <m/>
    <m/>
    <n v="650000.80000000005"/>
    <n v="3250.0040000000004"/>
    <n v="646750.79600000009"/>
    <m/>
    <s v="UPGRADING"/>
    <m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125925"/>
    <s v="Baylimango CS"/>
    <s v="DAPITAN CITY"/>
    <n v="1"/>
    <m/>
    <n v="1"/>
    <m/>
    <m/>
    <m/>
    <n v="650000.80000000005"/>
    <n v="3250.0040000000004"/>
    <n v="646750.79600000009"/>
    <m/>
    <s v="UPGRADING"/>
    <m/>
    <s v="ONGOING"/>
    <m/>
    <n v="0.75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125935"/>
    <s v="Taguilon ES"/>
    <s v="DAPITAN CITY"/>
    <n v="1"/>
    <m/>
    <n v="1"/>
    <m/>
    <m/>
    <m/>
    <n v="650000.80000000005"/>
    <n v="3250.0040000000004"/>
    <n v="646750.79600000009"/>
    <m/>
    <s v="UPGRADING"/>
    <m/>
    <s v="ONGOING"/>
    <m/>
    <n v="0.75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125939"/>
    <s v="Dapitan City Experimental ES"/>
    <s v="DAPITAN CITY"/>
    <n v="1"/>
    <m/>
    <n v="1"/>
    <m/>
    <m/>
    <m/>
    <n v="650000.80000000005"/>
    <n v="3250.0040000000004"/>
    <n v="646750.79600000009"/>
    <m/>
    <s v="UPGRADING"/>
    <m/>
    <s v="ONGOING"/>
    <m/>
    <n v="0.75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125942"/>
    <s v="Polo ES"/>
    <s v="DAPITAN CITY"/>
    <n v="1"/>
    <m/>
    <n v="1"/>
    <m/>
    <m/>
    <m/>
    <n v="650000.80000000005"/>
    <n v="3250.0040000000004"/>
    <n v="646750.79600000009"/>
    <m/>
    <s v="UPGRADING"/>
    <m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125943"/>
    <s v="Sinonoc ES"/>
    <s v="DAPITAN CITY"/>
    <n v="1"/>
    <m/>
    <n v="1"/>
    <m/>
    <m/>
    <m/>
    <n v="485000.39"/>
    <n v="2425.0019500000003"/>
    <n v="482575.38805000001"/>
    <m/>
    <s v="UPGRADING"/>
    <m/>
    <s v="ONGOING"/>
    <m/>
    <n v="0.75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125945"/>
    <s v="Aseniero ES"/>
    <s v="DAPITAN CITY"/>
    <n v="1"/>
    <m/>
    <n v="1"/>
    <m/>
    <m/>
    <m/>
    <n v="650000.80000000005"/>
    <n v="3250.0040000000004"/>
    <n v="646750.79600000009"/>
    <m/>
    <s v="UPGRADING"/>
    <m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303876"/>
    <s v="Aseniero NHS"/>
    <s v="DAPITAN CITY"/>
    <n v="1"/>
    <m/>
    <n v="1"/>
    <m/>
    <m/>
    <m/>
    <n v="650000.80000000005"/>
    <n v="3250.0040000000004"/>
    <n v="646750.79600000009"/>
    <m/>
    <s v="UPGRADING"/>
    <m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303877"/>
    <s v="Barcelona National High School"/>
    <s v="DAPITAN CITY"/>
    <n v="1"/>
    <m/>
    <n v="1"/>
    <m/>
    <m/>
    <m/>
    <n v="934650.64"/>
    <n v="4673.2532000000001"/>
    <n v="929977.38679999998"/>
    <m/>
    <s v="UPGRADING"/>
    <m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303878"/>
    <s v="Baylimango NHS"/>
    <s v="DAPITAN CITY"/>
    <n v="1"/>
    <m/>
    <n v="1"/>
    <m/>
    <m/>
    <m/>
    <n v="899475.99"/>
    <n v="4497.3799500000005"/>
    <n v="894978.61005000002"/>
    <m/>
    <s v="UPGRADING"/>
    <m/>
    <s v="ONGOING"/>
    <m/>
    <n v="0.75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303880"/>
    <s v="Dapitan City National High School"/>
    <s v="DAPITAN CITY"/>
    <n v="1"/>
    <m/>
    <n v="1"/>
    <m/>
    <m/>
    <m/>
    <n v="2341708.56"/>
    <n v="11708.542800000001"/>
    <n v="2330000.0172000001"/>
    <m/>
    <s v="UPGRADING"/>
    <m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303883"/>
    <s v="Potungan NHS"/>
    <s v="DAPITAN CITY"/>
    <n v="1"/>
    <m/>
    <n v="1"/>
    <m/>
    <m/>
    <m/>
    <n v="904500.03"/>
    <n v="4522.5001499999998"/>
    <n v="899977.52985000005"/>
    <m/>
    <s v="UPGRADING"/>
    <m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apitan City"/>
    <n v="500675"/>
    <s v="Kauswagan Integrated School"/>
    <s v="DAPITAN CITY"/>
    <n v="1"/>
    <m/>
    <n v="1"/>
    <m/>
    <m/>
    <m/>
    <n v="650000.80000000005"/>
    <n v="3250.0040000000004"/>
    <n v="646750.79600000009"/>
    <m/>
    <s v="UPGRADING"/>
    <m/>
    <s v="ONGOING"/>
    <m/>
    <n v="0.75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ipolog City"/>
    <n v="303886"/>
    <s v="Cogon NHS"/>
    <s v="DIPOLOG CITY (Capital)"/>
    <n v="2"/>
    <m/>
    <n v="1"/>
    <m/>
    <m/>
    <m/>
    <n v="570502.66"/>
    <n v="2852.5133000000001"/>
    <n v="567650.14670000004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Dipolog City"/>
    <n v="125982"/>
    <s v="Dipolog Pilot Demonstration School"/>
    <s v="DIPOLOG CITY (Capital)"/>
    <n v="2"/>
    <m/>
    <n v="1"/>
    <m/>
    <m/>
    <m/>
    <n v="459044.78"/>
    <n v="2295.2239000000004"/>
    <n v="456749.5561000000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Dipolog City"/>
    <n v="125972"/>
    <s v="Galas ES"/>
    <s v="DIPOLOG CITY (Capital)"/>
    <n v="2"/>
    <m/>
    <n v="1"/>
    <m/>
    <m/>
    <m/>
    <n v="464377.98"/>
    <n v="2321.8899000000001"/>
    <n v="462056.09009999997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Dipolog City"/>
    <n v="303885"/>
    <s v="Alberto Q. Ubay Mem. Agro-Tech'l. Sci. HS"/>
    <s v="DIPOLOG CITY (Capital)"/>
    <n v="2"/>
    <m/>
    <n v="1"/>
    <m/>
    <m/>
    <m/>
    <n v="1012893.11"/>
    <n v="5064.4655499999999"/>
    <n v="1007828.64445"/>
    <m/>
    <s v="UPGRADING"/>
    <m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ipolog City"/>
    <n v="303890"/>
    <s v="Pamansalan Eco. Tech. HS"/>
    <s v="DIPOLOG CITY (Capital)"/>
    <n v="2"/>
    <m/>
    <n v="1"/>
    <m/>
    <m/>
    <m/>
    <n v="518849.35"/>
    <n v="2594.2467499999998"/>
    <n v="516255.10324999999"/>
    <m/>
    <s v="UPGRADING"/>
    <m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Dipolog City"/>
    <n v="303891"/>
    <s v="Punta National High School"/>
    <s v="DIPOLOG CITY (Capital)"/>
    <n v="2"/>
    <m/>
    <n v="1"/>
    <m/>
    <m/>
    <m/>
    <n v="560571.54"/>
    <n v="2802.8577"/>
    <n v="557768.68229999999"/>
    <m/>
    <s v="UPGRADING"/>
    <m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Isabela City"/>
    <n v="126034"/>
    <s v="Maligue Elementary School"/>
    <s v="CITY OF ISABELA (Capital)"/>
    <n v="0"/>
    <m/>
    <n v="1"/>
    <m/>
    <m/>
    <m/>
    <n v="1102839.17"/>
    <n v="5514.1958500000001"/>
    <n v="1097324.9741499999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Isabela City"/>
    <n v="126036"/>
    <s v="Sumagdang ES"/>
    <s v="CITY OF ISABELA (Capital)"/>
    <n v="0"/>
    <m/>
    <n v="1"/>
    <m/>
    <m/>
    <m/>
    <n v="1170819.1599999999"/>
    <n v="5854.0958000000001"/>
    <n v="1164965.0641999999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Isabela City"/>
    <n v="126007"/>
    <s v="Calvario Peak ES"/>
    <s v="CITY OF ISABELA (Capital)"/>
    <n v="0"/>
    <m/>
    <n v="1"/>
    <m/>
    <m/>
    <m/>
    <n v="1129525.92"/>
    <n v="5647.6295999999993"/>
    <n v="1123878.2903999998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Isabela City"/>
    <n v="126020"/>
    <s v="Kaumpurnah Elementary School"/>
    <s v="CITY OF ISABELA (Capital)"/>
    <n v="0"/>
    <m/>
    <n v="1"/>
    <m/>
    <m/>
    <m/>
    <n v="1166796.9099999999"/>
    <n v="5833.9845500000001"/>
    <n v="1160962.9254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Isabela City"/>
    <n v="126032"/>
    <s v="Lanote ES"/>
    <s v="CITY OF ISABELA (Capital)"/>
    <n v="0"/>
    <m/>
    <n v="1"/>
    <m/>
    <m/>
    <m/>
    <n v="1102386.8500000001"/>
    <n v="5511.9342500000002"/>
    <n v="1096874.9157500002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Isabela City"/>
    <n v="126017"/>
    <s v="Tabiawan ES"/>
    <s v="CITY OF ISABELA (Capital)"/>
    <n v="0"/>
    <m/>
    <n v="1"/>
    <m/>
    <m/>
    <m/>
    <n v="1084294.1399999999"/>
    <n v="5421.4706999999999"/>
    <n v="1078872.6693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Isabela City"/>
    <n v="126001"/>
    <s v="Isabela East Central Elementary School"/>
    <s v="CITY OF ISABELA (Capital)"/>
    <n v="0"/>
    <m/>
    <n v="1"/>
    <m/>
    <m/>
    <m/>
    <n v="1537113.76"/>
    <n v="7685.5688"/>
    <n v="1529428.1912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Isabela City"/>
    <n v="126002"/>
    <s v="Isabela Central Elementary Pilot School"/>
    <s v="CITY OF ISABELA (Capital)"/>
    <n v="0"/>
    <m/>
    <n v="1"/>
    <m/>
    <m/>
    <m/>
    <n v="1598589.1"/>
    <n v="7992.9455000000007"/>
    <n v="1590596.1545000002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Isabela City"/>
    <n v="126005"/>
    <s v="Begang Central Elementary School"/>
    <s v="CITY OF ISABELA (Capital)"/>
    <n v="0"/>
    <m/>
    <n v="1"/>
    <m/>
    <m/>
    <m/>
    <n v="1423532.52"/>
    <n v="7117.6626000000006"/>
    <n v="1416414.8574000001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Isabela City"/>
    <n v="126023"/>
    <s v="Malamawi Central Elementary School"/>
    <s v="CITY OF ISABELA (Capital)"/>
    <n v="0"/>
    <m/>
    <n v="1"/>
    <m/>
    <m/>
    <m/>
    <n v="1283313.99"/>
    <n v="6416.5699500000001"/>
    <n v="1276897.4200500001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Isabela City"/>
    <n v="126027"/>
    <s v="Busay Elementary School"/>
    <s v="CITY OF ISABELA (Capital)"/>
    <n v="0"/>
    <m/>
    <n v="1"/>
    <m/>
    <m/>
    <m/>
    <n v="1534350.39"/>
    <n v="7671.7519499999999"/>
    <n v="1526678.6380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Isabela City"/>
    <n v="314603"/>
    <s v="Baluno National High School"/>
    <s v="CITY OF ISABELA (Capital)"/>
    <n v="0"/>
    <m/>
    <n v="1"/>
    <m/>
    <m/>
    <m/>
    <n v="1572345.09"/>
    <n v="7861.7254500000008"/>
    <n v="1564483.3645500001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Isabela City"/>
    <n v="133031"/>
    <s v="Caro Elementary School"/>
    <s v="CITY OF ISABELA (Capital)"/>
    <n v="1"/>
    <m/>
    <n v="1"/>
    <m/>
    <m/>
    <m/>
    <n v="848184.23"/>
    <n v="4240.9211500000001"/>
    <n v="843943.30885000003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City"/>
    <n v="303923"/>
    <s v="Don Pablo A. Lorenzo MHS"/>
    <s v="ZAMBOANGA CITY"/>
    <n v="1"/>
    <m/>
    <n v="1"/>
    <m/>
    <m/>
    <m/>
    <n v="2010050.25"/>
    <n v="10050.251249999999"/>
    <n v="1999999.9987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City"/>
    <n v="126221"/>
    <s v="Catalina Vda de Jalon MS"/>
    <s v="ZAMBOANGA CITY"/>
    <n v="1"/>
    <m/>
    <n v="1"/>
    <m/>
    <m/>
    <m/>
    <n v="1005025.12"/>
    <n v="5025.1256000000003"/>
    <n v="999999.99439999997"/>
    <m/>
    <s v="UPGRADING"/>
    <m/>
    <s v="COMPLETED"/>
    <n v="0.9"/>
    <n v="1"/>
    <m/>
    <m/>
    <m/>
    <m/>
    <m/>
    <m/>
    <m/>
    <m/>
    <m/>
    <s v="JS ENGG. MKTG. SERVICES"/>
    <m/>
    <n v="0"/>
    <n v="0"/>
    <n v="0"/>
    <n v="0"/>
    <n v="1"/>
    <n v="0"/>
    <n v="0"/>
    <n v="0"/>
    <n v="0"/>
    <n v="1"/>
  </r>
  <r>
    <x v="8"/>
    <s v="Zamboanga City"/>
    <n v="126261"/>
    <s v="Zamboanga East CS"/>
    <s v="ZAMBOANGA CITY"/>
    <n v="1"/>
    <m/>
    <n v="1"/>
    <m/>
    <m/>
    <m/>
    <n v="1144423.1499999999"/>
    <n v="5722.1157499999999"/>
    <n v="1138701.0342499998"/>
    <m/>
    <s v="UPGRADING"/>
    <m/>
    <s v="COMPLETED"/>
    <n v="0.9"/>
    <n v="1"/>
    <m/>
    <m/>
    <m/>
    <m/>
    <m/>
    <m/>
    <m/>
    <m/>
    <m/>
    <s v="JS ENGG. MKTG. SERVICES"/>
    <m/>
    <n v="0"/>
    <n v="0"/>
    <n v="0"/>
    <n v="0"/>
    <n v="1"/>
    <n v="0"/>
    <n v="0"/>
    <n v="0"/>
    <n v="0"/>
    <n v="1"/>
  </r>
  <r>
    <x v="8"/>
    <s v="Zamboanga City"/>
    <n v="303914"/>
    <s v="Arena Blanco NHS"/>
    <s v="ZAMBOANGA CITY"/>
    <n v="2"/>
    <m/>
    <n v="1"/>
    <m/>
    <m/>
    <m/>
    <n v="1005025.12"/>
    <n v="5025.1256000000003"/>
    <n v="999999.99439999997"/>
    <m/>
    <s v="UPGRADING"/>
    <m/>
    <s v="COMPLETED"/>
    <n v="0.9"/>
    <n v="1"/>
    <m/>
    <m/>
    <m/>
    <m/>
    <m/>
    <m/>
    <m/>
    <m/>
    <m/>
    <s v="JS ENGG. MKTG. SERVICES"/>
    <m/>
    <n v="0"/>
    <n v="0"/>
    <n v="0"/>
    <n v="0"/>
    <n v="1"/>
    <n v="0"/>
    <n v="0"/>
    <n v="0"/>
    <n v="0"/>
    <n v="1"/>
  </r>
  <r>
    <x v="8"/>
    <s v="Zamboanga City"/>
    <n v="303922"/>
    <s v="Maria Clara L. Lobregat NHS"/>
    <s v="ZAMBOANGA CITY"/>
    <n v="2"/>
    <m/>
    <n v="1"/>
    <m/>
    <m/>
    <m/>
    <n v="1144423.1499999999"/>
    <n v="5722.1157499999999"/>
    <n v="1138701.0342499998"/>
    <m/>
    <s v="UPGRADING"/>
    <m/>
    <s v="COMPLETED"/>
    <n v="0.9"/>
    <n v="1"/>
    <m/>
    <m/>
    <m/>
    <m/>
    <m/>
    <m/>
    <m/>
    <m/>
    <m/>
    <s v="JS ENGG. MKTG. SERVICES"/>
    <m/>
    <n v="0"/>
    <n v="0"/>
    <n v="0"/>
    <n v="0"/>
    <n v="1"/>
    <n v="0"/>
    <n v="0"/>
    <n v="0"/>
    <n v="0"/>
    <n v="1"/>
  </r>
  <r>
    <x v="8"/>
    <s v="Zamboanga City"/>
    <n v="314801"/>
    <s v="Talon-Talon NHS"/>
    <s v="ZAMBOANGA CITY"/>
    <n v="2"/>
    <m/>
    <n v="1"/>
    <m/>
    <m/>
    <m/>
    <n v="1005025.12"/>
    <n v="5025.1256000000003"/>
    <n v="999999.99439999997"/>
    <m/>
    <s v="UPGRADING"/>
    <m/>
    <s v="COMPLETED"/>
    <n v="0.9"/>
    <n v="1"/>
    <m/>
    <m/>
    <m/>
    <m/>
    <m/>
    <m/>
    <m/>
    <m/>
    <m/>
    <s v="JS ENGG. MKTG. SERVICES"/>
    <m/>
    <n v="0"/>
    <n v="0"/>
    <n v="0"/>
    <n v="0"/>
    <n v="1"/>
    <n v="0"/>
    <n v="0"/>
    <n v="0"/>
    <n v="0"/>
    <n v="1"/>
  </r>
  <r>
    <x v="8"/>
    <s v="Zamboanga del Norte"/>
    <n v="303704"/>
    <s v="La Libertad NHS"/>
    <s v="LA LIBERTAD"/>
    <n v="1"/>
    <m/>
    <n v="1"/>
    <m/>
    <m/>
    <m/>
    <n v="694290.39"/>
    <n v="3471.4519500000001"/>
    <n v="690818.9380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13"/>
    <s v="Mutia NHS"/>
    <s v="MUTIA"/>
    <n v="1"/>
    <m/>
    <n v="1"/>
    <m/>
    <m/>
    <m/>
    <n v="699566.77"/>
    <n v="3497.83385"/>
    <n v="696068.936149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15"/>
    <s v="Pinan National High School"/>
    <s v="PIÑAN (NEW PIÑAN)"/>
    <n v="1"/>
    <m/>
    <n v="1"/>
    <m/>
    <m/>
    <m/>
    <n v="699566.77"/>
    <n v="3497.83385"/>
    <n v="696068.936149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16"/>
    <s v="Polanco NHS"/>
    <s v="POLANCO"/>
    <n v="1"/>
    <m/>
    <n v="1"/>
    <m/>
    <m/>
    <m/>
    <n v="699566.77"/>
    <n v="3497.83385"/>
    <n v="696068.936149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20"/>
    <s v="Rizal National High School"/>
    <s v="RIZAL"/>
    <n v="1"/>
    <m/>
    <n v="1"/>
    <m/>
    <m/>
    <m/>
    <n v="694290.39"/>
    <n v="3471.4519500000001"/>
    <n v="690818.9380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124651"/>
    <s v="Sergio Osmeña Central School"/>
    <s v="SERGIO OSMEÑA SR."/>
    <n v="1"/>
    <m/>
    <n v="1"/>
    <m/>
    <m/>
    <m/>
    <n v="694290.39"/>
    <n v="3471.4519500000001"/>
    <n v="690818.9380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28"/>
    <s v="Sergio Osmena NHS"/>
    <s v="SERGIO OSMEÑA SR."/>
    <n v="1"/>
    <m/>
    <n v="1"/>
    <m/>
    <m/>
    <m/>
    <n v="1399133.55"/>
    <n v="6995.6677500000005"/>
    <n v="1392137.8822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32"/>
    <s v="Gunyan NHS"/>
    <s v="SIAYAN"/>
    <n v="1"/>
    <m/>
    <n v="1"/>
    <m/>
    <m/>
    <m/>
    <n v="694290.39"/>
    <n v="3471.4519500000001"/>
    <n v="690818.9380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37"/>
    <s v="Sibutad National High School"/>
    <s v="SIBUTAD"/>
    <n v="1"/>
    <m/>
    <n v="1"/>
    <m/>
    <m/>
    <m/>
    <n v="699566.77"/>
    <n v="3497.83385"/>
    <n v="696068.936149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19"/>
    <s v="Ponot NHS"/>
    <s v="JOSE DALMAN (PONOT)"/>
    <n v="2"/>
    <m/>
    <n v="1"/>
    <m/>
    <m/>
    <m/>
    <n v="699566.77"/>
    <n v="3497.83385"/>
    <n v="696068.936149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696"/>
    <s v="Katipunan National High School"/>
    <s v="KATIPUNAN"/>
    <n v="2"/>
    <m/>
    <n v="1"/>
    <m/>
    <m/>
    <m/>
    <n v="1399133.55"/>
    <n v="6995.6677500000005"/>
    <n v="1392137.8822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124525"/>
    <s v="Linay CS"/>
    <s v="MANUKAN"/>
    <n v="2"/>
    <m/>
    <n v="1"/>
    <m/>
    <m/>
    <m/>
    <n v="694290.39"/>
    <n v="3471.4519500000001"/>
    <n v="690818.9380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10"/>
    <s v="Manukan NHS"/>
    <s v="MANUKAN"/>
    <n v="2"/>
    <m/>
    <n v="1"/>
    <m/>
    <m/>
    <m/>
    <n v="1399133.55"/>
    <n v="6995.6677500000005"/>
    <n v="1392137.8822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05"/>
    <s v="Langatian NHS"/>
    <s v="PRES. MANUEL A. ROXAS"/>
    <n v="2"/>
    <m/>
    <n v="1"/>
    <m/>
    <m/>
    <m/>
    <n v="699566.77"/>
    <n v="3497.83385"/>
    <n v="696068.936149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30"/>
    <s v="Siayan National High School"/>
    <s v="SIAYAN"/>
    <n v="2"/>
    <m/>
    <n v="1"/>
    <m/>
    <m/>
    <m/>
    <n v="694290.39"/>
    <n v="3471.4519500000001"/>
    <n v="690818.9380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124770"/>
    <s v="Sindangan Pilot Demonstration School"/>
    <s v="SINDANGAN"/>
    <n v="2"/>
    <m/>
    <n v="1"/>
    <m/>
    <m/>
    <m/>
    <n v="694290.39"/>
    <n v="3471.4519500000001"/>
    <n v="690818.9380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29"/>
    <s v="Siari John H. Roemer NHS"/>
    <s v="SINDANGAN"/>
    <n v="2"/>
    <m/>
    <n v="1"/>
    <m/>
    <m/>
    <m/>
    <n v="699566.77"/>
    <n v="3497.83385"/>
    <n v="696068.936149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38"/>
    <s v="SINDANGAN NATIONAL AGRICULTURAL SCHOOL"/>
    <s v="SINDANGAN"/>
    <n v="2"/>
    <m/>
    <n v="1"/>
    <m/>
    <m/>
    <m/>
    <n v="1409686.31"/>
    <n v="7048.4315500000002"/>
    <n v="1402637.8784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39"/>
    <s v="Sindangan National High School"/>
    <s v="SINDANGAN"/>
    <n v="2"/>
    <m/>
    <n v="1"/>
    <m/>
    <m/>
    <m/>
    <n v="1409686.31"/>
    <n v="7048.4315500000002"/>
    <n v="1402637.8784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672"/>
    <s v="Bacungan NHS"/>
    <s v="BACUNGAN (LEON T. POSTIGO)"/>
    <n v="3"/>
    <m/>
    <n v="1"/>
    <m/>
    <m/>
    <m/>
    <n v="699566.77"/>
    <n v="3497.83385"/>
    <n v="696068.936149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686"/>
    <s v="Gutalac NHS"/>
    <s v="GUTALAC"/>
    <n v="3"/>
    <m/>
    <n v="1"/>
    <m/>
    <m/>
    <m/>
    <n v="1409686.31"/>
    <n v="7048.4315500000002"/>
    <n v="1402637.8784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03"/>
    <s v="Kipit Agro-Fishery NHS"/>
    <s v="LABASON"/>
    <n v="3"/>
    <m/>
    <n v="1"/>
    <m/>
    <m/>
    <m/>
    <n v="699566.77"/>
    <n v="3497.83385"/>
    <n v="696068.936149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50"/>
    <s v="Ubay NHS"/>
    <s v="LABASON"/>
    <n v="3"/>
    <m/>
    <n v="1"/>
    <m/>
    <m/>
    <m/>
    <n v="699566.77"/>
    <n v="3497.83385"/>
    <n v="696068.936149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06"/>
    <s v="Liloy National High School"/>
    <s v="LILOY"/>
    <n v="3"/>
    <m/>
    <n v="1"/>
    <m/>
    <m/>
    <m/>
    <n v="2130358.62"/>
    <n v="10651.793100000001"/>
    <n v="2119706.8269000002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21"/>
    <s v="Salug National High School"/>
    <s v="SALUG"/>
    <n v="3"/>
    <m/>
    <n v="1"/>
    <m/>
    <m/>
    <m/>
    <n v="1399133.55"/>
    <n v="6995.6677500000005"/>
    <n v="1392137.8822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40"/>
    <s v="Siocon National High School"/>
    <s v="SIOCON"/>
    <n v="3"/>
    <m/>
    <n v="1"/>
    <m/>
    <m/>
    <m/>
    <n v="699566.77"/>
    <n v="3497.83385"/>
    <n v="696068.936149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42"/>
    <s v="Sirawai National High School"/>
    <s v="SIRAWAI"/>
    <n v="3"/>
    <m/>
    <n v="1"/>
    <m/>
    <m/>
    <m/>
    <n v="694290.39"/>
    <n v="3471.4519500000001"/>
    <n v="690818.9380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Norte"/>
    <n v="303745"/>
    <s v="Tampilisan NHS"/>
    <s v="TAMPILISAN"/>
    <n v="3"/>
    <m/>
    <n v="1"/>
    <m/>
    <m/>
    <m/>
    <n v="1399133.55"/>
    <n v="6995.6677500000005"/>
    <n v="1392137.8822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del Sur"/>
    <n v="303799"/>
    <s v="New Labangan NHS"/>
    <s v="LABANGAN"/>
    <n v="1"/>
    <m/>
    <n v="1"/>
    <m/>
    <m/>
    <m/>
    <n v="1850000"/>
    <n v="9250"/>
    <n v="1840750"/>
    <m/>
    <s v="UPGRADING"/>
    <m/>
    <s v="ONGOING"/>
    <n v="0.85"/>
    <n v="0.95"/>
    <m/>
    <m/>
    <m/>
    <m/>
    <d v="2019-07-17T00:00:00"/>
    <d v="2019-08-02T00:00:00"/>
    <d v="2019-08-14T00:00:00"/>
    <d v="2019-08-26T00:00:00"/>
    <m/>
    <s v="MAQUESERG CONSTRUCTION &amp; GEN. MDSE."/>
    <m/>
    <n v="0"/>
    <n v="0"/>
    <n v="0"/>
    <n v="1"/>
    <n v="0"/>
    <n v="0"/>
    <n v="0"/>
    <n v="0"/>
    <n v="1"/>
    <n v="0"/>
  </r>
  <r>
    <x v="8"/>
    <s v="Zamboanga del Sur"/>
    <n v="314203"/>
    <s v="BONIAO NATIONAL HIGH SCHOOL"/>
    <s v="MAHAYAG"/>
    <n v="1"/>
    <m/>
    <n v="1"/>
    <m/>
    <m/>
    <m/>
    <n v="1600000"/>
    <n v="8000"/>
    <n v="1592000"/>
    <m/>
    <s v="UPGRADING"/>
    <m/>
    <s v="ONGOING"/>
    <n v="0.95"/>
    <n v="0.95"/>
    <d v="2020-01-26T00:00:00"/>
    <m/>
    <m/>
    <m/>
    <d v="2018-10-24T00:00:00"/>
    <d v="2018-11-06T00:00:00"/>
    <d v="2018-11-27T00:00:00"/>
    <d v="2018-12-12T00:00:00"/>
    <d v="2019-08-19T00:00:00"/>
    <s v="MAQUESERG CONSTRUCTION &amp; GEN. MDSE."/>
    <m/>
    <n v="0"/>
    <n v="0"/>
    <n v="0"/>
    <n v="1"/>
    <n v="0"/>
    <n v="0"/>
    <n v="0"/>
    <n v="0"/>
    <n v="1"/>
    <n v="0"/>
  </r>
  <r>
    <x v="8"/>
    <s v="Zamboanga del Sur"/>
    <n v="303796"/>
    <s v="Midsalip NHS- Main"/>
    <s v="MIDSALIP"/>
    <n v="1"/>
    <m/>
    <n v="1"/>
    <m/>
    <m/>
    <m/>
    <n v="1766000"/>
    <n v="8830"/>
    <n v="1757170"/>
    <m/>
    <s v="UPGRADING"/>
    <m/>
    <s v="ONGOING"/>
    <n v="0.95"/>
    <n v="0.95"/>
    <d v="2020-01-26T00:00:00"/>
    <m/>
    <m/>
    <m/>
    <d v="2018-10-24T00:00:00"/>
    <d v="2018-11-06T00:00:00"/>
    <d v="2018-11-27T00:00:00"/>
    <d v="2018-12-12T00:00:00"/>
    <d v="2019-08-19T00:00:00"/>
    <s v="MAQUESERG CONSTRUCTION &amp; GEN. MDSE."/>
    <m/>
    <n v="0"/>
    <n v="0"/>
    <n v="0"/>
    <n v="1"/>
    <n v="0"/>
    <n v="0"/>
    <n v="0"/>
    <n v="0"/>
    <n v="1"/>
    <n v="0"/>
  </r>
  <r>
    <x v="8"/>
    <s v="Zamboanga del Sur"/>
    <n v="303814"/>
    <s v="SAPA ANDING AGRICULTURAL VOCATIONAL TECHNICAL SCHOOL"/>
    <s v="RAMON MAGSAYSAY (LIARGO)"/>
    <n v="1"/>
    <m/>
    <n v="1"/>
    <m/>
    <m/>
    <m/>
    <n v="1659000"/>
    <n v="8295"/>
    <n v="1650705"/>
    <m/>
    <s v="UPGRADING"/>
    <m/>
    <s v="ONGOING"/>
    <n v="0.95"/>
    <n v="0.95"/>
    <d v="2020-01-26T00:00:00"/>
    <m/>
    <m/>
    <m/>
    <d v="2018-10-24T00:00:00"/>
    <d v="2018-11-06T00:00:00"/>
    <d v="2018-11-27T00:00:00"/>
    <d v="2018-12-12T00:00:00"/>
    <d v="2019-08-19T00:00:00"/>
    <s v="MAQUESERG CONSTRUCTION &amp; GEN. MDSE."/>
    <m/>
    <n v="0"/>
    <n v="0"/>
    <n v="0"/>
    <n v="1"/>
    <n v="0"/>
    <n v="0"/>
    <n v="0"/>
    <n v="0"/>
    <n v="1"/>
    <n v="0"/>
  </r>
  <r>
    <x v="8"/>
    <s v="Zamboanga del Sur"/>
    <n v="303811"/>
    <s v="Tukuran Tech. Voc'l. HS"/>
    <s v="TUKURAN"/>
    <n v="1"/>
    <m/>
    <n v="1"/>
    <m/>
    <m/>
    <m/>
    <n v="1521000"/>
    <n v="7605"/>
    <n v="1513395"/>
    <m/>
    <s v="UPGRADING"/>
    <m/>
    <s v="ONGOING"/>
    <n v="0.95"/>
    <n v="0.95"/>
    <d v="2020-01-26T00:00:00"/>
    <m/>
    <m/>
    <m/>
    <d v="2018-10-24T00:00:00"/>
    <d v="2018-11-06T00:00:00"/>
    <d v="2018-11-27T00:00:00"/>
    <d v="2018-12-12T00:00:00"/>
    <d v="2019-08-19T00:00:00"/>
    <s v="MAQUESERG CONSTRUCTION &amp; GEN. MDSE."/>
    <m/>
    <n v="0"/>
    <n v="0"/>
    <n v="0"/>
    <n v="1"/>
    <n v="0"/>
    <n v="0"/>
    <n v="0"/>
    <n v="0"/>
    <n v="1"/>
    <n v="0"/>
  </r>
  <r>
    <x v="8"/>
    <s v="Zamboanga del Sur"/>
    <n v="303774"/>
    <s v="Dumalinao NHS"/>
    <s v="DUMALINAO"/>
    <n v="2"/>
    <m/>
    <n v="1"/>
    <m/>
    <m/>
    <m/>
    <n v="2092000"/>
    <n v="10460"/>
    <n v="2081540"/>
    <m/>
    <s v="UPGRADING"/>
    <m/>
    <s v="ONGOING"/>
    <n v="0.95"/>
    <n v="0.95"/>
    <d v="2019-12-27T00:00:00"/>
    <m/>
    <m/>
    <m/>
    <d v="2018-10-24T00:00:00"/>
    <d v="2018-11-06T00:00:00"/>
    <d v="2018-11-27T00:00:00"/>
    <d v="2018-12-12T00:00:00"/>
    <d v="2019-08-19T00:00:00"/>
    <s v="JS ENGINEERING AND MARKETING SERVICES"/>
    <m/>
    <n v="0"/>
    <n v="0"/>
    <n v="0"/>
    <n v="1"/>
    <n v="0"/>
    <n v="0"/>
    <n v="0"/>
    <n v="0"/>
    <n v="1"/>
    <n v="0"/>
  </r>
  <r>
    <x v="8"/>
    <s v="Zamboanga del Sur"/>
    <n v="303808"/>
    <s v="Rebokon AVHS"/>
    <s v="DUMALINAO"/>
    <n v="2"/>
    <m/>
    <n v="1"/>
    <m/>
    <m/>
    <m/>
    <n v="1501000"/>
    <n v="7505"/>
    <n v="1493495"/>
    <m/>
    <s v="UPGRADING"/>
    <m/>
    <s v="ONGOING"/>
    <n v="0.95"/>
    <n v="0.6"/>
    <d v="2019-12-27T00:00:00"/>
    <m/>
    <m/>
    <m/>
    <d v="2018-10-24T00:00:00"/>
    <d v="2018-11-06T00:00:00"/>
    <d v="2018-11-27T00:00:00"/>
    <d v="2018-12-12T00:00:00"/>
    <d v="2019-08-19T00:00:00"/>
    <s v="JS ENGINEERING AND MARKETING SERVICES"/>
    <m/>
    <n v="0"/>
    <n v="0"/>
    <n v="0"/>
    <n v="1"/>
    <n v="0"/>
    <n v="0"/>
    <n v="0"/>
    <n v="0"/>
    <n v="1"/>
    <n v="0"/>
  </r>
  <r>
    <x v="8"/>
    <s v="Zamboanga del Sur"/>
    <n v="303784"/>
    <s v="Kumalarang NHS"/>
    <s v="KUMALARANG"/>
    <n v="2"/>
    <m/>
    <n v="1"/>
    <m/>
    <m/>
    <m/>
    <n v="1672000"/>
    <n v="8360"/>
    <n v="1663640"/>
    <m/>
    <s v="UPGRADING"/>
    <m/>
    <s v="ONGOING"/>
    <n v="0.6"/>
    <n v="0.6"/>
    <d v="2019-12-21T00:00:00"/>
    <m/>
    <m/>
    <m/>
    <d v="2018-10-24T00:00:00"/>
    <d v="2018-11-06T00:00:00"/>
    <d v="2018-11-27T00:00:00"/>
    <d v="2018-12-12T00:00:00"/>
    <d v="2019-08-14T00:00:00"/>
    <s v="BDV CONSTRUCTION &amp; SUPPLIES"/>
    <m/>
    <n v="0"/>
    <n v="0"/>
    <n v="0"/>
    <n v="1"/>
    <n v="0"/>
    <n v="0"/>
    <n v="0"/>
    <n v="0"/>
    <n v="1"/>
    <n v="0"/>
  </r>
  <r>
    <x v="8"/>
    <s v="Zamboanga del Sur"/>
    <n v="303788"/>
    <s v="Lapuyan NHS"/>
    <s v="LAPUYAN"/>
    <n v="2"/>
    <m/>
    <n v="1"/>
    <m/>
    <m/>
    <m/>
    <n v="1580000"/>
    <n v="7900"/>
    <n v="1572100"/>
    <m/>
    <s v="UPGRADING"/>
    <m/>
    <s v="ONGOING"/>
    <n v="0.85"/>
    <n v="0.6"/>
    <m/>
    <m/>
    <m/>
    <m/>
    <d v="2019-07-17T00:00:00"/>
    <d v="2019-08-02T00:00:00"/>
    <d v="2019-08-14T00:00:00"/>
    <d v="2019-08-26T00:00:00"/>
    <m/>
    <s v="MAQUESERG CONSTRUCTION &amp; GEN. MDSE."/>
    <m/>
    <n v="0"/>
    <n v="0"/>
    <n v="0"/>
    <n v="1"/>
    <n v="0"/>
    <n v="0"/>
    <n v="0"/>
    <n v="0"/>
    <n v="1"/>
    <n v="0"/>
  </r>
  <r>
    <x v="8"/>
    <s v="Zamboanga del Sur"/>
    <n v="303822"/>
    <s v="Toribio Minor NHS"/>
    <s v="MARGOSATUBIG"/>
    <n v="2"/>
    <m/>
    <n v="1"/>
    <m/>
    <m/>
    <m/>
    <n v="1654000"/>
    <n v="8270"/>
    <n v="1645730"/>
    <m/>
    <s v="UPGRADING"/>
    <m/>
    <s v="ONGOING"/>
    <n v="0.6"/>
    <n v="0.85"/>
    <d v="2019-12-21T00:00:00"/>
    <m/>
    <m/>
    <m/>
    <d v="2018-10-24T00:00:00"/>
    <d v="2018-11-06T00:00:00"/>
    <d v="2018-11-27T00:00:00"/>
    <d v="2018-12-12T00:00:00"/>
    <d v="2019-08-14T00:00:00"/>
    <s v="BDV CONSTRUCTION &amp; SUPPLIES"/>
    <m/>
    <n v="0"/>
    <n v="0"/>
    <n v="0"/>
    <n v="1"/>
    <n v="0"/>
    <n v="0"/>
    <n v="0"/>
    <n v="0"/>
    <n v="1"/>
    <n v="0"/>
  </r>
  <r>
    <x v="8"/>
    <s v="Zamboanga del Sur"/>
    <n v="303791"/>
    <s v="Betinan NHS"/>
    <s v="SAN MIGUEL"/>
    <n v="2"/>
    <m/>
    <n v="1"/>
    <m/>
    <m/>
    <m/>
    <n v="1524000"/>
    <n v="7620"/>
    <n v="1516380"/>
    <m/>
    <s v="UPGRADING"/>
    <m/>
    <s v="ONGOING"/>
    <n v="0.6"/>
    <n v="0.85"/>
    <d v="2019-12-21T00:00:00"/>
    <m/>
    <m/>
    <m/>
    <d v="2018-10-24T00:00:00"/>
    <d v="2018-11-06T00:00:00"/>
    <d v="2018-11-27T00:00:00"/>
    <d v="2018-12-12T00:00:00"/>
    <d v="2019-08-14T00:00:00"/>
    <s v="BDV CONSTRUCTION &amp; SUPPLIES"/>
    <m/>
    <n v="0"/>
    <n v="0"/>
    <n v="0"/>
    <n v="1"/>
    <n v="0"/>
    <n v="0"/>
    <n v="0"/>
    <n v="0"/>
    <n v="1"/>
    <n v="0"/>
  </r>
  <r>
    <x v="8"/>
    <s v="Zamboanga Sibugay"/>
    <n v="303825"/>
    <s v="DAWA-DAWA NHS"/>
    <s v="Alicia"/>
    <n v="1"/>
    <m/>
    <n v="1"/>
    <m/>
    <m/>
    <m/>
    <n v="3684763.21"/>
    <n v="18423.816050000001"/>
    <n v="3666339.3939499999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Sibugay"/>
    <n v="303824"/>
    <s v="ALICIA NHS"/>
    <s v="Alicia"/>
    <n v="1"/>
    <m/>
    <n v="1"/>
    <m/>
    <m/>
    <m/>
    <n v="4847218.66"/>
    <n v="24236.0933"/>
    <n v="4822982.5667000003"/>
    <m/>
    <s v="UPGRADING"/>
    <m/>
    <s v="ONGOING"/>
    <m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Zamboanga Sibugay"/>
    <n v="303829"/>
    <s v="BUUG NHS"/>
    <s v="BUUG"/>
    <n v="1"/>
    <m/>
    <n v="1"/>
    <m/>
    <m/>
    <m/>
    <n v="5650378.4500000002"/>
    <n v="28251.892250000001"/>
    <n v="5622126.5577500006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Sibugay"/>
    <n v="303828"/>
    <s v="DIPLAHAN NHS"/>
    <s v="DIPLAHAN"/>
    <n v="1"/>
    <m/>
    <n v="1"/>
    <m/>
    <m/>
    <m/>
    <n v="3089516.4"/>
    <n v="15447.582"/>
    <n v="3074068.818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Sibugay"/>
    <n v="314314"/>
    <s v="DITAY NHS"/>
    <s v="DIPLAHAN"/>
    <n v="1"/>
    <m/>
    <n v="1"/>
    <m/>
    <m/>
    <m/>
    <n v="445687.91"/>
    <n v="2228.4395500000001"/>
    <n v="443459.47044999996"/>
    <m/>
    <s v="UPGRADING"/>
    <m/>
    <s v="COMPLETED"/>
    <m/>
    <n v="1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Sibugay"/>
    <n v="303837"/>
    <s v="IMELDA NHS"/>
    <s v="IMELDA"/>
    <n v="1"/>
    <m/>
    <n v="1"/>
    <m/>
    <m/>
    <m/>
    <n v="3077673.45"/>
    <n v="15388.367250000001"/>
    <n v="3062285.0827500001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Sibugay"/>
    <n v="303852"/>
    <s v="MABUHAY NHS"/>
    <s v="MABUHAY"/>
    <n v="1"/>
    <m/>
    <n v="1"/>
    <m/>
    <m/>
    <m/>
    <n v="2581516.65"/>
    <n v="12907.58325"/>
    <n v="2568609.0667499998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Sibugay"/>
    <n v="314315"/>
    <s v="Mabuhay Agro-Industrial HS"/>
    <s v="MABUHAY"/>
    <n v="1"/>
    <m/>
    <n v="1"/>
    <m/>
    <m/>
    <m/>
    <n v="726852.11"/>
    <n v="3634.26055"/>
    <n v="723217.84944999998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Sibugay"/>
    <n v="303845"/>
    <s v="MALANGAS NHS"/>
    <s v="MALANGAS"/>
    <n v="1"/>
    <m/>
    <n v="1"/>
    <m/>
    <m/>
    <m/>
    <n v="2901868.51"/>
    <n v="14509.342549999999"/>
    <n v="2887359.1674499996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Sibugay"/>
    <n v="303851"/>
    <s v="OLUTANGA NHS"/>
    <s v="OLUTANGA"/>
    <n v="1"/>
    <m/>
    <n v="1"/>
    <m/>
    <m/>
    <m/>
    <n v="2532995.73"/>
    <n v="12664.978650000001"/>
    <n v="2520330.75135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Sibugay"/>
    <n v="303856"/>
    <s v="PAYAO NHS"/>
    <s v="PAYAO"/>
    <n v="1"/>
    <m/>
    <n v="1"/>
    <m/>
    <m/>
    <m/>
    <n v="3031211.49"/>
    <n v="15156.057450000002"/>
    <n v="3016055.4325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8"/>
    <s v="Zamboanga Sibugay"/>
    <n v="303854"/>
    <s v="ZAMBOANGA SIBUGAY NHS"/>
    <s v="IPIL"/>
    <n v="2"/>
    <m/>
    <n v="1"/>
    <m/>
    <m/>
    <m/>
    <n v="3089516.4"/>
    <n v="15447.582"/>
    <n v="3074068.818"/>
    <m/>
    <s v="UPGRADING"/>
    <m/>
    <s v="ONGOING"/>
    <m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8"/>
    <s v="Zamboanga Sibugay"/>
    <n v="303827"/>
    <s v="Francisco Ramos NHS"/>
    <s v="KABASALAN"/>
    <n v="2"/>
    <m/>
    <n v="1"/>
    <m/>
    <m/>
    <m/>
    <n v="2072864.62"/>
    <n v="10364.323100000001"/>
    <n v="2062500.2969000002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Sibugay"/>
    <n v="303872"/>
    <s v="TITAY NHS"/>
    <s v="TITAY"/>
    <n v="2"/>
    <m/>
    <n v="1"/>
    <m/>
    <m/>
    <m/>
    <n v="1140480.9099999999"/>
    <n v="5702.4045499999993"/>
    <n v="1134778.5054499998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Sibugay"/>
    <n v="303859"/>
    <s v="PIONEER NHS"/>
    <s v="TUNGAWAN"/>
    <n v="2"/>
    <m/>
    <n v="1"/>
    <m/>
    <m/>
    <m/>
    <n v="411731.69"/>
    <n v="2058.6584499999999"/>
    <n v="409673.03155000001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8"/>
    <s v="Zamboanga Sibugay"/>
    <n v="303874"/>
    <s v="TUNGAWAN NHS"/>
    <s v="TUNGAWAN"/>
    <n v="2"/>
    <m/>
    <n v="1"/>
    <m/>
    <m/>
    <m/>
    <n v="1927052.86"/>
    <n v="9635.2643000000007"/>
    <n v="1917417.5957000002"/>
    <m/>
    <s v="UPGRADING"/>
    <m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9"/>
    <s v="Albay"/>
    <n v="301863"/>
    <s v="Pili National High School"/>
    <s v="BACACAY"/>
    <n v="1"/>
    <m/>
    <n v="1"/>
    <m/>
    <m/>
    <m/>
    <n v="2530593.0299999998"/>
    <n v="12652.96515"/>
    <n v="2517940.064849999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Albay"/>
    <n v="301878"/>
    <s v="Sogod National High school"/>
    <s v="BACACAY"/>
    <n v="1"/>
    <m/>
    <n v="1"/>
    <m/>
    <m/>
    <m/>
    <n v="2835628.63"/>
    <n v="14178.14315"/>
    <n v="2821450.4868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Albay"/>
    <n v="301827"/>
    <s v="Estancia National High School"/>
    <s v="MALINAO"/>
    <n v="1"/>
    <m/>
    <n v="1"/>
    <m/>
    <m/>
    <m/>
    <n v="1251780.25"/>
    <n v="6258.9012499999999"/>
    <n v="1245521.3487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Albay"/>
    <n v="301815"/>
    <s v="Bical High School"/>
    <s v="SANTO DOMINGO (LIBOG)"/>
    <n v="1"/>
    <m/>
    <n v="1"/>
    <m/>
    <m/>
    <m/>
    <n v="1031796.91"/>
    <n v="5158.9845500000001"/>
    <n v="1026637.9254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Albay"/>
    <n v="301872"/>
    <s v="San Fernando National High School"/>
    <s v="SANTO DOMINGO (LIBOG)"/>
    <n v="1"/>
    <m/>
    <n v="1"/>
    <m/>
    <m/>
    <m/>
    <n v="1247258.1100000001"/>
    <n v="6236.2905500000006"/>
    <n v="1241021.8194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Albay"/>
    <n v="301830"/>
    <s v="Jovellar National High School"/>
    <s v="JOVELLAR"/>
    <n v="3"/>
    <m/>
    <n v="1"/>
    <m/>
    <m/>
    <m/>
    <n v="2020559.44"/>
    <n v="10102.797199999999"/>
    <n v="2010456.642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Albay"/>
    <n v="301873"/>
    <s v="San Isidro National High School"/>
    <s v="JOVELLAR"/>
    <n v="3"/>
    <m/>
    <n v="1"/>
    <m/>
    <m/>
    <m/>
    <n v="1113045.98"/>
    <n v="5565.2299000000003"/>
    <n v="1107480.7501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Norte"/>
    <n v="301899"/>
    <s v="Labo National High School"/>
    <s v="LABO"/>
    <n v="1"/>
    <m/>
    <n v="1"/>
    <m/>
    <m/>
    <m/>
    <n v="4043823.52"/>
    <n v="20219.117600000001"/>
    <n v="4023604.402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Norte"/>
    <n v="301886"/>
    <s v="Bagong Silang I HS"/>
    <s v="LABO"/>
    <n v="1"/>
    <m/>
    <n v="1"/>
    <m/>
    <m/>
    <m/>
    <n v="3266647.1"/>
    <n v="16333.235500000001"/>
    <n v="3250313.8645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Norte"/>
    <n v="301917"/>
    <s v="Leocadio Alejo Entienza HS"/>
    <s v="SANTA ELENA"/>
    <n v="1"/>
    <m/>
    <n v="1"/>
    <m/>
    <m/>
    <m/>
    <n v="4043823.52"/>
    <n v="20219.117600000001"/>
    <n v="4023604.402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Norte"/>
    <n v="301891"/>
    <s v="Camarines Norte National HS"/>
    <s v="DAET (Capital)"/>
    <n v="2"/>
    <m/>
    <n v="1"/>
    <m/>
    <m/>
    <m/>
    <n v="3857618.71"/>
    <n v="19288.093550000001"/>
    <n v="3838330.6164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Norte"/>
    <n v="301925"/>
    <s v="Vinzons Pilot High School"/>
    <s v="VINZONS"/>
    <n v="2"/>
    <m/>
    <n v="1"/>
    <m/>
    <m/>
    <m/>
    <n v="14022233.76"/>
    <n v="70111.168799999999"/>
    <n v="13952122.591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Norte"/>
    <n v="301892"/>
    <s v="D. Q. Liwag NHS"/>
    <s v="VINZONS"/>
    <n v="2"/>
    <m/>
    <n v="1"/>
    <m/>
    <m/>
    <m/>
    <n v="4510135.4400000004"/>
    <n v="22550.677200000002"/>
    <n v="4487584.762800000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2046"/>
    <s v="Sinuknipan NHS"/>
    <s v="DEL GALLEGO"/>
    <n v="1"/>
    <m/>
    <n v="1"/>
    <m/>
    <m/>
    <m/>
    <n v="2089735.91"/>
    <n v="10448.679549999999"/>
    <n v="2079287.2304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m/>
    <s v="Sinuknipan Senior High School"/>
    <s v="DEL GALLEGO"/>
    <n v="1"/>
    <m/>
    <n v="1"/>
    <m/>
    <m/>
    <m/>
    <n v="1346316.56"/>
    <n v="6731.5828000000001"/>
    <n v="1339584.9772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51"/>
    <s v="Ragay Science and Math Oriented High School"/>
    <s v="RAGAY"/>
    <n v="1"/>
    <m/>
    <n v="1"/>
    <m/>
    <m/>
    <m/>
    <n v="2310948.9500000002"/>
    <n v="11554.744750000002"/>
    <n v="2299394.2052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27"/>
    <s v="Anib National High School"/>
    <s v="SIPOCOT"/>
    <n v="1"/>
    <m/>
    <n v="1"/>
    <m/>
    <m/>
    <m/>
    <n v="2458552.08"/>
    <n v="12292.760400000001"/>
    <n v="2446259.31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55"/>
    <s v="Sacred Heart High School"/>
    <s v="SIPOCOT"/>
    <n v="1"/>
    <m/>
    <n v="1"/>
    <m/>
    <m/>
    <m/>
    <n v="2318394.14"/>
    <n v="11591.970700000002"/>
    <n v="2306802.1693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73"/>
    <s v="Gainza National HS"/>
    <s v="GAINZA"/>
    <n v="2"/>
    <m/>
    <n v="1"/>
    <m/>
    <m/>
    <m/>
    <n v="1566614.35"/>
    <n v="7833.071750000001"/>
    <n v="1558781.27825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99"/>
    <s v="Milaor National High School"/>
    <s v="MILAOR"/>
    <n v="2"/>
    <m/>
    <n v="1"/>
    <m/>
    <m/>
    <m/>
    <n v="2319927.77"/>
    <n v="11599.638850000001"/>
    <n v="2308328.13114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81"/>
    <s v="Hobo National High School"/>
    <s v="MINALABAC"/>
    <n v="2"/>
    <m/>
    <n v="1"/>
    <m/>
    <m/>
    <m/>
    <n v="2868966.33"/>
    <n v="14344.83165"/>
    <n v="2854621.4983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2021"/>
    <s v="Ramon B. Felipe Sr. NHS (frmerly: San Vicente HS)"/>
    <s v="PAMPLONA"/>
    <n v="2"/>
    <m/>
    <n v="1"/>
    <m/>
    <m/>
    <m/>
    <n v="2464359.02"/>
    <n v="12321.795100000001"/>
    <n v="2452037.2248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57"/>
    <s v="Cagbibi  National  High School"/>
    <s v="PAMPLONA"/>
    <n v="2"/>
    <m/>
    <n v="1"/>
    <m/>
    <m/>
    <m/>
    <n v="1223675.9099999999"/>
    <n v="6118.3795499999997"/>
    <n v="1217557.5304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23"/>
    <s v="Del Rosario National HS"/>
    <s v="PAMPLONA"/>
    <n v="2"/>
    <m/>
    <n v="1"/>
    <m/>
    <m/>
    <m/>
    <n v="1797949.17"/>
    <n v="8989.7458499999993"/>
    <n v="1788959.4241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83"/>
    <s v="Jose De Villa NHS"/>
    <s v="CALABANGA"/>
    <n v="3"/>
    <m/>
    <n v="1"/>
    <m/>
    <m/>
    <m/>
    <n v="2336338.9700000002"/>
    <n v="11681.694850000002"/>
    <n v="2324657.2751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98"/>
    <s v="Medroso-Mendoza NHS"/>
    <s v="CALABANGA"/>
    <n v="3"/>
    <m/>
    <n v="1"/>
    <m/>
    <m/>
    <m/>
    <n v="2831480.62"/>
    <n v="14157.403100000001"/>
    <n v="2817323.2168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3542"/>
    <s v="Severo High School"/>
    <s v="CALABANGA"/>
    <n v="3"/>
    <m/>
    <n v="1"/>
    <m/>
    <m/>
    <m/>
    <n v="3953216"/>
    <n v="19766.080000000002"/>
    <n v="3933449.9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55"/>
    <s v="West Coast High School"/>
    <s v="CALABANGA"/>
    <n v="3"/>
    <m/>
    <n v="1"/>
    <m/>
    <m/>
    <m/>
    <n v="3953216"/>
    <n v="19766.080000000002"/>
    <n v="3933449.9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54"/>
    <s v="Sabang National High School"/>
    <s v="CALABANGA"/>
    <n v="3"/>
    <m/>
    <n v="1"/>
    <m/>
    <m/>
    <m/>
    <n v="3003112.73"/>
    <n v="15015.56365"/>
    <n v="2988097.1663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2065"/>
    <s v="Union National High School"/>
    <s v="CALABANGA"/>
    <n v="3"/>
    <m/>
    <n v="1"/>
    <m/>
    <m/>
    <m/>
    <n v="1782299.84"/>
    <n v="8911.4992000000002"/>
    <n v="1773388.3408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500157"/>
    <s v="Ponong Integrated School"/>
    <s v="MAGARAO"/>
    <n v="3"/>
    <m/>
    <n v="1"/>
    <m/>
    <m/>
    <m/>
    <n v="1952525.81"/>
    <n v="9762.6290500000014"/>
    <n v="1942763.1809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62"/>
    <s v="Altamarino-Clasio High School (formerly Curry High School)"/>
    <s v="PILI (Capital)"/>
    <n v="3"/>
    <m/>
    <n v="1"/>
    <m/>
    <m/>
    <m/>
    <n v="1816543.54"/>
    <n v="9082.7177000000011"/>
    <n v="1807460.8223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19"/>
    <s v="Dona Basilia S. Quilon Memorial High School (formerly:Bagong Sirang HS)"/>
    <s v="PILI (Capital)"/>
    <n v="3"/>
    <m/>
    <n v="1"/>
    <m/>
    <m/>
    <m/>
    <n v="2134901.77"/>
    <n v="10674.50885"/>
    <n v="2124227.26115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49"/>
    <s v="BINOBONG HIGH SCHOOL"/>
    <s v="PILI (Capital)"/>
    <n v="3"/>
    <m/>
    <n v="1"/>
    <m/>
    <m/>
    <m/>
    <n v="1240932.1399999999"/>
    <n v="6204.6606999999995"/>
    <n v="1234727.4793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75"/>
    <s v="Goa National High School"/>
    <s v="GOA"/>
    <n v="4"/>
    <m/>
    <n v="1"/>
    <m/>
    <m/>
    <m/>
    <n v="3540417.58"/>
    <n v="17702.087900000002"/>
    <n v="3522715.4920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41"/>
    <s v="Juan L. Filipino Memorial High School"/>
    <s v="GOA"/>
    <n v="4"/>
    <m/>
    <n v="1"/>
    <m/>
    <m/>
    <m/>
    <n v="3640861.92"/>
    <n v="18204.309600000001"/>
    <n v="3622657.6104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2040"/>
    <s v="Panagan National High School"/>
    <s v="LAGONOY"/>
    <n v="4"/>
    <m/>
    <n v="1"/>
    <m/>
    <m/>
    <m/>
    <n v="2049381.87"/>
    <n v="10246.90935"/>
    <n v="2039134.9606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15"/>
    <s v="Nato National High School (Main Campus)"/>
    <s v="SAGÑAY"/>
    <n v="4"/>
    <m/>
    <n v="1"/>
    <m/>
    <m/>
    <m/>
    <n v="1757233.46"/>
    <n v="8786.1672999999992"/>
    <n v="1748447.2926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15"/>
    <s v="Nato National High School (San Isidro)"/>
    <s v="SAGÑAY"/>
    <n v="4"/>
    <m/>
    <m/>
    <m/>
    <m/>
    <m/>
    <n v="1798703.1"/>
    <n v="8993.5155000000013"/>
    <n v="1789709.5845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0"/>
    <n v="0"/>
    <n v="0"/>
  </r>
  <r>
    <x v="9"/>
    <s v="Camarines Sur"/>
    <n v="309752"/>
    <s v="Tinorongan National High School (Formerly Sagñay Western  HS)"/>
    <s v="SAGÑAY"/>
    <n v="4"/>
    <m/>
    <n v="1"/>
    <m/>
    <m/>
    <m/>
    <n v="1449333.92"/>
    <n v="7246.6696000000002"/>
    <n v="1442087.25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2035"/>
    <s v="Rangas-Ramos NHS (frmerly:Sn Jose Fish.Sch.)"/>
    <s v="SAN JOSE"/>
    <n v="4"/>
    <m/>
    <n v="1"/>
    <m/>
    <m/>
    <m/>
    <n v="1706475.23"/>
    <n v="8532.3761500000001"/>
    <n v="1697942.8538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21"/>
    <s v="Huyonhuyon HS"/>
    <s v="TIGAON"/>
    <n v="4"/>
    <m/>
    <n v="1"/>
    <m/>
    <m/>
    <m/>
    <n v="2408143.8199999998"/>
    <n v="12040.7191"/>
    <n v="2396103.100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2015"/>
    <s v="Partido Agro-Industrial NHS"/>
    <s v="TIGAON"/>
    <n v="4"/>
    <m/>
    <n v="1"/>
    <m/>
    <m/>
    <m/>
    <n v="8309190.6699999999"/>
    <n v="41545.953350000003"/>
    <n v="8267644.71664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2038"/>
    <s v="San Rafael National High School"/>
    <s v="TIGAON"/>
    <n v="4"/>
    <m/>
    <n v="1"/>
    <m/>
    <m/>
    <m/>
    <n v="3690189.18"/>
    <n v="18450.945900000002"/>
    <n v="3671738.234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m/>
    <s v="San Rafael National High School annex"/>
    <s v="Tigaon"/>
    <n v="4"/>
    <m/>
    <n v="1"/>
    <m/>
    <m/>
    <m/>
    <n v="4921431.62"/>
    <n v="24607.158100000001"/>
    <n v="4896824.461900000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2056"/>
    <s v="Tamban NHS"/>
    <s v="TINAMBAC"/>
    <n v="4"/>
    <m/>
    <n v="1"/>
    <m/>
    <m/>
    <m/>
    <n v="7264217.7400000002"/>
    <n v="36321.0887"/>
    <n v="7227896.6513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112317"/>
    <s v="Agdangan ES"/>
    <s v="BAAO"/>
    <n v="5"/>
    <m/>
    <n v="1"/>
    <m/>
    <m/>
    <m/>
    <n v="2945467.81"/>
    <n v="14727.33905"/>
    <n v="2930740.4709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60"/>
    <s v="Coguit HS"/>
    <s v="BALATAN"/>
    <n v="5"/>
    <m/>
    <n v="1"/>
    <m/>
    <m/>
    <m/>
    <n v="4586815.53"/>
    <n v="22934.077650000003"/>
    <n v="4563881.4523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25"/>
    <s v="Laganac  High School"/>
    <s v="BALATAN"/>
    <n v="5"/>
    <m/>
    <n v="1"/>
    <m/>
    <m/>
    <m/>
    <n v="2867429.08"/>
    <n v="14337.145400000001"/>
    <n v="2853091.9346000003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97"/>
    <s v="Masoli High School"/>
    <s v="BATO"/>
    <n v="5"/>
    <m/>
    <n v="1"/>
    <m/>
    <m/>
    <m/>
    <n v="1885493.94"/>
    <n v="9427.4696999999996"/>
    <n v="1876066.4702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112421"/>
    <s v="Tambo ES"/>
    <s v="BUHI"/>
    <n v="5"/>
    <m/>
    <n v="1"/>
    <m/>
    <m/>
    <m/>
    <n v="2495578.9700000002"/>
    <n v="12477.894850000001"/>
    <n v="2483101.07515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38"/>
    <s v="Balaogan National  High School"/>
    <s v="BULA"/>
    <n v="5"/>
    <m/>
    <n v="1"/>
    <m/>
    <m/>
    <m/>
    <n v="1803929.13"/>
    <n v="9019.6456500000004"/>
    <n v="1794909.48434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9760"/>
    <s v="Fabrica HS - La Victoria Annex HS"/>
    <s v="BULA"/>
    <n v="5"/>
    <m/>
    <n v="1"/>
    <m/>
    <m/>
    <m/>
    <n v="3061918.51"/>
    <n v="15309.592549999999"/>
    <n v="3046608.91744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2007"/>
    <s v="Ombao HS"/>
    <s v="BULA"/>
    <n v="5"/>
    <m/>
    <n v="1"/>
    <m/>
    <m/>
    <m/>
    <n v="1826009.25"/>
    <n v="9130.0462499999994"/>
    <n v="1816879.2037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1991"/>
    <s v="Malawag National High School"/>
    <s v="NABUA"/>
    <n v="5"/>
    <m/>
    <n v="1"/>
    <m/>
    <m/>
    <m/>
    <n v="2064135.14"/>
    <n v="10320.6757"/>
    <n v="2053814.4642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marines Sur"/>
    <n v="302002"/>
    <s v="Lourdes PHS"/>
    <s v="NABUA"/>
    <n v="5"/>
    <m/>
    <n v="1"/>
    <m/>
    <m/>
    <m/>
    <n v="1255263.79"/>
    <n v="6276.3189500000008"/>
    <n v="1248987.4710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tanduanes"/>
    <n v="302072"/>
    <s v="Bagamanoc Rural DHS"/>
    <s v="BAGAMANOC"/>
    <n v="0"/>
    <m/>
    <n v="1"/>
    <m/>
    <m/>
    <m/>
    <n v="1681122.6"/>
    <n v="8405.6130000000012"/>
    <n v="1672716.9870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tanduanes"/>
    <n v="302073"/>
    <s v="Baras Rural DHS"/>
    <s v="BARAS"/>
    <n v="0"/>
    <m/>
    <n v="1"/>
    <m/>
    <m/>
    <m/>
    <n v="2235281.4500000002"/>
    <n v="11176.407250000002"/>
    <n v="2224105.0427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tanduanes"/>
    <n v="500412"/>
    <s v="Bote IS"/>
    <s v="BATO"/>
    <n v="0"/>
    <m/>
    <n v="1"/>
    <m/>
    <m/>
    <m/>
    <n v="2692700.44"/>
    <n v="13463.502200000001"/>
    <n v="2679236.937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tanduanes"/>
    <n v="302102"/>
    <s v="Supang-Datag National High  School"/>
    <s v="CARAMORAN"/>
    <n v="0"/>
    <m/>
    <n v="1"/>
    <m/>
    <m/>
    <m/>
    <n v="1273227.26"/>
    <n v="6366.1363000000001"/>
    <n v="1266861.1237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tanduanes"/>
    <n v="302082"/>
    <s v="Caramoran School of Fisheries"/>
    <s v="CARAMORAN"/>
    <n v="0"/>
    <m/>
    <n v="1"/>
    <m/>
    <m/>
    <m/>
    <n v="2620441.0299999998"/>
    <n v="13102.20515"/>
    <n v="2607338.8248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tanduanes"/>
    <n v="113314"/>
    <s v="Tambongon CES"/>
    <s v="VIGA"/>
    <n v="0"/>
    <m/>
    <n v="1"/>
    <m/>
    <m/>
    <m/>
    <n v="1494832.13"/>
    <n v="7474.1606499999998"/>
    <n v="1487357.9693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tanduanes"/>
    <n v="302084"/>
    <s v="Calatagan High School"/>
    <s v="VIRAC (Capital)"/>
    <n v="0"/>
    <m/>
    <n v="1"/>
    <m/>
    <m/>
    <m/>
    <n v="1505771.78"/>
    <n v="7528.8589000000002"/>
    <n v="1498242.9210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tanduanes"/>
    <n v="302093"/>
    <s v="Palta NHS"/>
    <s v="VIRAC (Capital)"/>
    <n v="0"/>
    <m/>
    <n v="1"/>
    <m/>
    <m/>
    <m/>
    <n v="1296398.92"/>
    <n v="6481.9946"/>
    <n v="1289916.9253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tanduanes"/>
    <n v="500031"/>
    <s v="Buyo Integrated School"/>
    <s v="VIRAC (Capital)"/>
    <n v="0"/>
    <m/>
    <n v="1"/>
    <m/>
    <m/>
    <m/>
    <n v="3186388.56"/>
    <n v="15931.942800000001"/>
    <n v="3170456.6172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Catanduanes"/>
    <n v="302083"/>
    <s v="Catanduanes NHS"/>
    <s v="VIRAC (Capital)"/>
    <n v="0"/>
    <m/>
    <n v="1"/>
    <m/>
    <m/>
    <m/>
    <n v="6858553.6299999999"/>
    <n v="34292.768150000004"/>
    <n v="6824260.8618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Iriga City"/>
    <n v="500167"/>
    <s v="Cristo Rey IS"/>
    <s v="IRIGA CITY"/>
    <n v="5"/>
    <m/>
    <n v="1"/>
    <m/>
    <m/>
    <m/>
    <n v="1586988.5"/>
    <n v="7934.9425000000001"/>
    <n v="1579053.5575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Iriga City"/>
    <n v="302249"/>
    <s v="Perpetual Help NHS"/>
    <s v="IRIGA CITY"/>
    <n v="5"/>
    <m/>
    <n v="1"/>
    <m/>
    <m/>
    <m/>
    <n v="1706777.84"/>
    <n v="8533.8892000000014"/>
    <n v="1698243.950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Iriga City"/>
    <n v="302252"/>
    <s v="Sagrada NHS"/>
    <s v="IRIGA CITY"/>
    <n v="5"/>
    <m/>
    <n v="1"/>
    <m/>
    <m/>
    <m/>
    <n v="2343563.46"/>
    <n v="11717.817300000001"/>
    <n v="2331845.642699999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Iriga City"/>
    <n v="302256"/>
    <s v="Sto. Niño NHS"/>
    <s v="IRIGA CITY"/>
    <n v="5"/>
    <m/>
    <n v="1"/>
    <m/>
    <m/>
    <m/>
    <n v="3419385.3"/>
    <n v="17096.926499999998"/>
    <n v="3402288.3734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Legaspi City"/>
    <n v="114457"/>
    <s v="Albay CS"/>
    <s v="LEGAZPI CITY  (Capital)"/>
    <n v="2"/>
    <m/>
    <n v="1"/>
    <m/>
    <m/>
    <m/>
    <n v="1408291.48"/>
    <n v="7041.4574000000002"/>
    <n v="1401250.022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Legaspi City"/>
    <n v="302258"/>
    <s v="Oro Site High School"/>
    <s v="LEGAZPI CITY  (Capital)"/>
    <n v="2"/>
    <m/>
    <n v="1"/>
    <m/>
    <m/>
    <m/>
    <n v="916949.56"/>
    <n v="4584.7478000000001"/>
    <n v="912364.812200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Legaspi City"/>
    <n v="302259"/>
    <s v="Homapon High School"/>
    <s v="LEGAZPI CITY  (Capital)"/>
    <n v="2"/>
    <m/>
    <n v="1"/>
    <m/>
    <m/>
    <m/>
    <n v="1325598.42"/>
    <n v="6627.9920999999995"/>
    <n v="1318970.427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Legaspi City"/>
    <n v="302262"/>
    <s v="Gogon High School"/>
    <s v="LEGAZPI CITY  (Capital)"/>
    <n v="2"/>
    <m/>
    <n v="1"/>
    <m/>
    <m/>
    <m/>
    <n v="1085598.27"/>
    <n v="5427.9913500000002"/>
    <n v="1080170.2786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Legaspi City"/>
    <n v="500169"/>
    <s v="Taysan Resettlement Integrated School"/>
    <s v="LEGAZPI CITY  (Capital)"/>
    <n v="2"/>
    <m/>
    <n v="1"/>
    <m/>
    <m/>
    <m/>
    <n v="1280207.32"/>
    <n v="6401.0366000000004"/>
    <n v="1273806.2834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Legaspi City"/>
    <n v="310206"/>
    <s v="Cagbacong High School"/>
    <s v="LEGAZPI CITY  (Capital)"/>
    <n v="2"/>
    <m/>
    <n v="1"/>
    <m/>
    <m/>
    <m/>
    <n v="1031464.78"/>
    <n v="5157.3239000000003"/>
    <n v="1026307.4561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Legaspi City"/>
    <n v="302263"/>
    <s v="Pawa High School"/>
    <s v="LEGAZPI CITY  (Capital)"/>
    <n v="2"/>
    <m/>
    <n v="1"/>
    <m/>
    <m/>
    <m/>
    <n v="1518683.47"/>
    <n v="7593.4173499999997"/>
    <n v="1511090.0526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Legaspi City"/>
    <n v="114470"/>
    <s v="Cagbacong Elementary School"/>
    <s v="LEGAZPI CITY  (Capital)"/>
    <n v="2"/>
    <m/>
    <n v="1"/>
    <m/>
    <m/>
    <m/>
    <n v="545908.56999999995"/>
    <n v="2729.5428499999998"/>
    <n v="543179.02714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Masbate"/>
    <n v="309932"/>
    <s v="Nabongsoran High School"/>
    <s v="AROROY"/>
    <n v="2"/>
    <m/>
    <n v="1"/>
    <m/>
    <m/>
    <m/>
    <n v="1832115.23"/>
    <n v="9160.5761500000008"/>
    <n v="1822954.6538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Masbate"/>
    <n v="302143"/>
    <s v="Luy-a National High School"/>
    <s v="AROROY"/>
    <n v="2"/>
    <m/>
    <n v="1"/>
    <m/>
    <m/>
    <m/>
    <n v="2291424.79"/>
    <n v="11457.123950000001"/>
    <n v="2279967.6660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Masbate"/>
    <n v="309907"/>
    <s v="San Pablo National High School"/>
    <s v="MANDAON"/>
    <n v="2"/>
    <m/>
    <n v="1"/>
    <m/>
    <m/>
    <m/>
    <n v="1535130.08"/>
    <n v="7675.6504000000004"/>
    <n v="1527454.4296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Masbate"/>
    <n v="302151"/>
    <s v="Mobo National High School"/>
    <s v="MOBO"/>
    <n v="2"/>
    <m/>
    <n v="1"/>
    <m/>
    <m/>
    <m/>
    <n v="1897641.09"/>
    <n v="9488.2054500000013"/>
    <n v="1888152.8845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Masbate"/>
    <n v="302158"/>
    <s v="Pawican National High School"/>
    <s v="CATAINGAN"/>
    <n v="3"/>
    <m/>
    <n v="1"/>
    <m/>
    <m/>
    <m/>
    <n v="4648037.22"/>
    <n v="23240.186099999999"/>
    <n v="4624797.0339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Masbate"/>
    <n v="302177"/>
    <s v="Villahermosa National High School"/>
    <s v="CAWAYAN"/>
    <n v="3"/>
    <m/>
    <n v="1"/>
    <m/>
    <m/>
    <m/>
    <n v="1559451.65"/>
    <n v="7797.2582499999999"/>
    <n v="1551654.3917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Masbate"/>
    <n v="302136"/>
    <s v="Matagangtang National High School"/>
    <s v="PLACER"/>
    <n v="3"/>
    <m/>
    <n v="1"/>
    <m/>
    <m/>
    <m/>
    <n v="2056294.37"/>
    <n v="10281.47185"/>
    <n v="2046012.8981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Masbate"/>
    <n v="302170"/>
    <s v="San Ramon National High School"/>
    <s v="USON"/>
    <n v="3"/>
    <m/>
    <n v="1"/>
    <m/>
    <m/>
    <m/>
    <n v="1461341.2"/>
    <n v="7306.7060000000001"/>
    <n v="1454034.4939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Masbate"/>
    <n v="302175"/>
    <s v="Uson National High School"/>
    <s v="USON"/>
    <n v="3"/>
    <m/>
    <n v="1"/>
    <m/>
    <m/>
    <m/>
    <n v="3979065.52"/>
    <n v="19895.327600000001"/>
    <n v="3959170.1924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Naga City"/>
    <n v="302265"/>
    <s v="Cararayan National High School"/>
    <s v="NAGA CITY"/>
    <n v="3"/>
    <m/>
    <n v="1"/>
    <m/>
    <m/>
    <m/>
    <n v="6715416.3399999999"/>
    <n v="33577.081700000002"/>
    <n v="6681839.2582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Naga City"/>
    <n v="302264"/>
    <s v="Camarines Sur National High School"/>
    <s v="NAGA CITY"/>
    <n v="3"/>
    <m/>
    <n v="1"/>
    <m/>
    <m/>
    <m/>
    <n v="10695533.449999999"/>
    <n v="53477.667249999999"/>
    <n v="10642055.78274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Sorsogon"/>
    <n v="302192"/>
    <s v="Bulusan NHS"/>
    <s v="BULUSAN"/>
    <n v="2"/>
    <m/>
    <n v="1"/>
    <m/>
    <m/>
    <m/>
    <n v="2841488.36"/>
    <n v="14207.441800000001"/>
    <n v="2827280.918199999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Sorsogon"/>
    <n v="302242"/>
    <s v="San Roque NHS"/>
    <s v="BULUSAN"/>
    <n v="2"/>
    <m/>
    <n v="1"/>
    <m/>
    <m/>
    <m/>
    <n v="1128354.3"/>
    <n v="5641.7715000000007"/>
    <n v="1122712.528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Sorsogon"/>
    <n v="302182"/>
    <s v="Bagacay NHS"/>
    <s v="GUBAT"/>
    <n v="2"/>
    <m/>
    <n v="1"/>
    <m/>
    <m/>
    <m/>
    <n v="1686847.85"/>
    <n v="8434.2392500000005"/>
    <n v="1678413.6107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Sorsogon"/>
    <n v="302189"/>
    <s v="Bulacao NHS"/>
    <s v="GUBAT"/>
    <n v="2"/>
    <m/>
    <n v="1"/>
    <m/>
    <m/>
    <m/>
    <n v="1502223.77"/>
    <n v="7511.1188499999998"/>
    <n v="1494712.6511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9"/>
    <s v="Sorsogon"/>
    <n v="302185"/>
    <s v="Bentuco NHS"/>
    <s v="GUBAT"/>
    <n v="2"/>
    <m/>
    <n v="1"/>
    <m/>
    <m/>
    <m/>
    <n v="1307787.68"/>
    <n v="6538.9384"/>
    <n v="1301248.7415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0"/>
    <s v="Aklan"/>
    <n v="500543"/>
    <s v="Balete Integrated School"/>
    <s v="BALETE"/>
    <n v="0"/>
    <m/>
    <n v="1"/>
    <m/>
    <m/>
    <m/>
    <n v="1266873.53"/>
    <n v="6334.3676500000001"/>
    <n v="1260539.16235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678"/>
    <s v="Torralba ES"/>
    <s v="BANGA"/>
    <n v="0"/>
    <m/>
    <n v="1"/>
    <m/>
    <m/>
    <m/>
    <n v="1128105.53"/>
    <n v="5640.52765"/>
    <n v="1122465.0023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660"/>
    <s v="Banga ES"/>
    <s v="BANGA"/>
    <n v="0"/>
    <m/>
    <n v="1"/>
    <m/>
    <m/>
    <m/>
    <n v="2162134.0699999998"/>
    <n v="10810.670349999999"/>
    <n v="2151323.3996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686"/>
    <s v="Camaligan ES"/>
    <s v="BATAN"/>
    <n v="0"/>
    <m/>
    <n v="1"/>
    <m/>
    <m/>
    <m/>
    <n v="1295560.24"/>
    <n v="6477.8011999999999"/>
    <n v="1289082.43879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500184"/>
    <s v="Mandong Integrated School"/>
    <s v="BATAN"/>
    <n v="0"/>
    <m/>
    <n v="1"/>
    <m/>
    <m/>
    <m/>
    <n v="1287978.53"/>
    <n v="6439.8926500000007"/>
    <n v="1281538.6373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681"/>
    <s v="Batan Elementary School"/>
    <s v="BATAN"/>
    <n v="0"/>
    <m/>
    <n v="1"/>
    <m/>
    <m/>
    <m/>
    <n v="1642173.37"/>
    <n v="8210.8668500000003"/>
    <n v="1633962.5031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500187"/>
    <s v="Tabon Integrated School"/>
    <s v="BATAN"/>
    <n v="0"/>
    <m/>
    <n v="1"/>
    <m/>
    <m/>
    <m/>
    <n v="1230719.57"/>
    <n v="6153.5978500000001"/>
    <n v="1224565.9721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500642"/>
    <s v="Palay Integrated School"/>
    <s v="BATAN"/>
    <n v="0"/>
    <m/>
    <n v="1"/>
    <m/>
    <m/>
    <m/>
    <n v="1183233.32"/>
    <n v="5916.1666000000005"/>
    <n v="1177317.153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702"/>
    <s v="Bel-is ES"/>
    <s v="BURUANGA"/>
    <n v="0"/>
    <m/>
    <n v="1"/>
    <m/>
    <m/>
    <m/>
    <n v="1211747.83"/>
    <n v="6058.7391500000003"/>
    <n v="1205689.0908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736"/>
    <s v="Monlaque Elementary School"/>
    <s v="IBAJAY"/>
    <n v="0"/>
    <m/>
    <n v="1"/>
    <m/>
    <m/>
    <m/>
    <n v="1060061.31"/>
    <n v="5300.3065500000002"/>
    <n v="1054761.0034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737"/>
    <s v="Naile ES"/>
    <s v="IBAJAY"/>
    <n v="0"/>
    <m/>
    <n v="1"/>
    <m/>
    <m/>
    <m/>
    <n v="1248621.55"/>
    <n v="6243.1077500000001"/>
    <n v="1242378.44225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719"/>
    <s v="Ibajay Central School"/>
    <s v="IBAJAY"/>
    <n v="0"/>
    <m/>
    <n v="1"/>
    <m/>
    <m/>
    <m/>
    <n v="2162188.12"/>
    <n v="10810.9406"/>
    <n v="2151377.1794000003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738"/>
    <s v="Naisud CS"/>
    <s v="IBAJAY"/>
    <n v="0"/>
    <m/>
    <n v="1"/>
    <m/>
    <m/>
    <m/>
    <n v="1559364.68"/>
    <n v="7796.8234000000002"/>
    <n v="1551567.8565999998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746"/>
    <s v="Andagaw Elementary School"/>
    <s v="KALIBO (Capital)"/>
    <n v="0"/>
    <m/>
    <n v="1"/>
    <m/>
    <m/>
    <m/>
    <n v="1139450.8500000001"/>
    <n v="5697.2542500000009"/>
    <n v="1133753.59575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752"/>
    <s v="New Buswang Elementary School"/>
    <s v="KALIBO (Capital)"/>
    <n v="0"/>
    <m/>
    <n v="1"/>
    <m/>
    <m/>
    <m/>
    <n v="1223263.26"/>
    <n v="6116.3163000000004"/>
    <n v="1217146.94369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762"/>
    <s v="Tinigaw ES"/>
    <s v="KALIBO (Capital)"/>
    <n v="0"/>
    <m/>
    <n v="1"/>
    <m/>
    <m/>
    <m/>
    <n v="1223263.26"/>
    <n v="6116.3163000000004"/>
    <n v="1217146.94369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756"/>
    <s v="Kalibo I ES"/>
    <s v="KALIBO (Capital)"/>
    <n v="0"/>
    <m/>
    <n v="1"/>
    <m/>
    <m/>
    <m/>
    <n v="1223263.26"/>
    <n v="6116.3163000000004"/>
    <n v="1217146.94369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758"/>
    <s v="Linabuan Norte ES"/>
    <s v="KALIBO (Capital)"/>
    <n v="0"/>
    <m/>
    <n v="1"/>
    <m/>
    <m/>
    <m/>
    <n v="1223263.26"/>
    <n v="6116.3163000000004"/>
    <n v="1217146.94369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500179"/>
    <s v="Kalibo Integrated Special Education Center"/>
    <s v="KALIBO (Capital)"/>
    <n v="0"/>
    <m/>
    <n v="1"/>
    <m/>
    <m/>
    <m/>
    <n v="1183233.32"/>
    <n v="5916.1666000000005"/>
    <n v="1177317.153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856"/>
    <s v="Yapak Elementary School"/>
    <s v="MALAY"/>
    <n v="0"/>
    <m/>
    <n v="1"/>
    <m/>
    <m/>
    <m/>
    <n v="1186938.28"/>
    <n v="5934.6914000000006"/>
    <n v="1181003.58860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866"/>
    <s v="Malinao ES"/>
    <s v="MALINAO"/>
    <n v="0"/>
    <m/>
    <n v="1"/>
    <m/>
    <m/>
    <m/>
    <n v="1301436.8700000001"/>
    <n v="6507.1843500000004"/>
    <n v="1294929.68565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895"/>
    <s v="Unidos Elementary School"/>
    <s v="NABAS"/>
    <n v="0"/>
    <m/>
    <n v="1"/>
    <m/>
    <m/>
    <m/>
    <n v="1359307"/>
    <n v="6796.5349999999999"/>
    <n v="1352510.46500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896"/>
    <s v="Union Elementary School"/>
    <s v="NABAS"/>
    <n v="0"/>
    <m/>
    <n v="1"/>
    <m/>
    <m/>
    <m/>
    <n v="1275494.58"/>
    <n v="6377.4729000000007"/>
    <n v="1269117.10710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114883"/>
    <s v="LASERNA ELEMENTARY SCHOOL"/>
    <s v="NABAS"/>
    <n v="0"/>
    <m/>
    <n v="1"/>
    <m/>
    <m/>
    <m/>
    <n v="1275494.58"/>
    <n v="6377.4729000000007"/>
    <n v="1269117.10710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302337"/>
    <s v="Toledo NHS"/>
    <s v="NABAS"/>
    <n v="0"/>
    <m/>
    <n v="1"/>
    <m/>
    <m/>
    <m/>
    <n v="1486724.18"/>
    <n v="7433.6208999999999"/>
    <n v="1479290.559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klan"/>
    <n v="302340"/>
    <s v="Union National High School"/>
    <s v="NABAS"/>
    <n v="0"/>
    <m/>
    <n v="1"/>
    <m/>
    <m/>
    <m/>
    <n v="1193785.82"/>
    <n v="5968.9291000000003"/>
    <n v="1187816.890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Antique"/>
    <n v="114939"/>
    <s v="Anini-y CS"/>
    <s v="ANINI-Y"/>
    <n v="0"/>
    <m/>
    <n v="1"/>
    <m/>
    <m/>
    <m/>
    <n v="1534696.12"/>
    <n v="7673.4806000000008"/>
    <n v="1527022.6394000002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366539.9132052544"/>
    <n v="0"/>
    <n v="0"/>
    <n v="0"/>
    <n v="1"/>
    <n v="0"/>
    <n v="0"/>
    <n v="0"/>
    <n v="0"/>
    <n v="1"/>
    <n v="0"/>
  </r>
  <r>
    <x v="10"/>
    <s v="Antique"/>
    <n v="114958"/>
    <s v="Barbaza Central School"/>
    <s v="BARBAZA"/>
    <n v="0"/>
    <m/>
    <n v="1"/>
    <m/>
    <m/>
    <m/>
    <n v="1534696.12"/>
    <n v="7673.4806000000008"/>
    <n v="1527022.6394000002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366539.9132052544"/>
    <n v="0"/>
    <n v="0"/>
    <n v="0"/>
    <n v="1"/>
    <n v="0"/>
    <n v="0"/>
    <n v="0"/>
    <n v="0"/>
    <n v="1"/>
    <n v="0"/>
  </r>
  <r>
    <x v="10"/>
    <s v="Antique"/>
    <n v="114961"/>
    <s v="Capoyu-an ES"/>
    <s v="BARBAZA"/>
    <n v="0"/>
    <m/>
    <n v="1"/>
    <m/>
    <m/>
    <m/>
    <n v="1305579.42"/>
    <n v="6527.8971000000001"/>
    <n v="1299051.5229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295902.67"/>
    <n v="0"/>
    <n v="0"/>
    <n v="1"/>
    <n v="0"/>
    <n v="0"/>
    <n v="0"/>
    <n v="0"/>
    <n v="1"/>
    <n v="0"/>
    <n v="0"/>
  </r>
  <r>
    <x v="10"/>
    <s v="Antique"/>
    <n v="114973"/>
    <s v="Belison CS"/>
    <s v="BELISON"/>
    <n v="0"/>
    <m/>
    <n v="1"/>
    <m/>
    <m/>
    <m/>
    <n v="1534696.12"/>
    <n v="7673.4806000000008"/>
    <n v="1527022.6394000002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366539.9132052544"/>
    <n v="0"/>
    <n v="0"/>
    <n v="0"/>
    <n v="1"/>
    <n v="0"/>
    <n v="0"/>
    <n v="0"/>
    <n v="0"/>
    <n v="1"/>
    <n v="0"/>
  </r>
  <r>
    <x v="10"/>
    <s v="Antique"/>
    <n v="114984"/>
    <s v="Bugasong CS"/>
    <s v="BUGASONG"/>
    <n v="0"/>
    <m/>
    <n v="1"/>
    <m/>
    <m/>
    <m/>
    <n v="1841129.22"/>
    <n v="9205.6460999999999"/>
    <n v="1831923.5739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639233.1204578138"/>
    <n v="0"/>
    <n v="0"/>
    <n v="0"/>
    <n v="1"/>
    <n v="0"/>
    <n v="0"/>
    <n v="0"/>
    <n v="0"/>
    <n v="1"/>
    <n v="0"/>
  </r>
  <r>
    <x v="10"/>
    <s v="Antique"/>
    <n v="302342"/>
    <s v="Antique Vocational School"/>
    <s v="BUGASONG"/>
    <n v="0"/>
    <m/>
    <n v="1"/>
    <m/>
    <m/>
    <m/>
    <n v="3010746.02"/>
    <n v="15053.730100000001"/>
    <n v="2995692.2899000002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2680652.5155057623"/>
    <n v="0"/>
    <n v="0"/>
    <n v="0"/>
    <n v="1"/>
    <n v="0"/>
    <n v="0"/>
    <n v="0"/>
    <n v="0"/>
    <n v="1"/>
    <n v="0"/>
  </r>
  <r>
    <x v="10"/>
    <s v="Antique"/>
    <n v="114991"/>
    <s v="Jinalinan-Paliwan ES"/>
    <s v="BUGASONG"/>
    <n v="0"/>
    <m/>
    <n v="1"/>
    <m/>
    <m/>
    <m/>
    <n v="2164419.44"/>
    <n v="10822.0972"/>
    <n v="2153597.34279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2145894.44"/>
    <n v="0"/>
    <n v="0"/>
    <n v="1"/>
    <n v="0"/>
    <n v="0"/>
    <n v="0"/>
    <n v="0"/>
    <n v="1"/>
    <n v="0"/>
    <n v="0"/>
  </r>
  <r>
    <x v="10"/>
    <s v="Antique"/>
    <n v="115038"/>
    <s v="Culasi CS"/>
    <s v="CULASI"/>
    <n v="0"/>
    <m/>
    <n v="1"/>
    <m/>
    <m/>
    <m/>
    <n v="1805242.29"/>
    <n v="9026.2114500000007"/>
    <n v="1796216.07855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607264.3706751009"/>
    <n v="0"/>
    <n v="0"/>
    <n v="0"/>
    <n v="1"/>
    <n v="0"/>
    <n v="0"/>
    <n v="0"/>
    <n v="0"/>
    <n v="1"/>
    <n v="0"/>
  </r>
  <r>
    <x v="10"/>
    <s v="Antique"/>
    <n v="115039"/>
    <s v="Culasi North ES"/>
    <s v="CULASI"/>
    <n v="0"/>
    <m/>
    <n v="1"/>
    <m/>
    <m/>
    <m/>
    <n v="1235709.96"/>
    <n v="6178.5497999999998"/>
    <n v="1229531.4102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099907.0221722638"/>
    <n v="0"/>
    <n v="0"/>
    <n v="0"/>
    <n v="1"/>
    <n v="0"/>
    <n v="0"/>
    <n v="0"/>
    <n v="0"/>
    <n v="1"/>
    <n v="0"/>
  </r>
  <r>
    <x v="10"/>
    <s v="Antique"/>
    <n v="302367"/>
    <s v="Northern Antique Vocational School"/>
    <s v="CULASI"/>
    <n v="0"/>
    <m/>
    <n v="1"/>
    <m/>
    <m/>
    <m/>
    <n v="3080424.07"/>
    <n v="15402.120349999999"/>
    <n v="3065021.9496499998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2743061.1625703429"/>
    <n v="0"/>
    <n v="0"/>
    <n v="0"/>
    <n v="1"/>
    <n v="0"/>
    <n v="0"/>
    <n v="0"/>
    <n v="0"/>
    <n v="1"/>
    <n v="0"/>
  </r>
  <r>
    <x v="10"/>
    <s v="Antique"/>
    <n v="115033"/>
    <s v="Bitadton ES"/>
    <s v="CULASI"/>
    <n v="0"/>
    <m/>
    <n v="1"/>
    <m/>
    <m/>
    <m/>
    <n v="1467887.06"/>
    <n v="7339.4353000000001"/>
    <n v="1460547.6247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458367.7"/>
    <n v="0"/>
    <n v="0"/>
    <n v="1"/>
    <n v="0"/>
    <n v="0"/>
    <n v="0"/>
    <n v="0"/>
    <n v="1"/>
    <n v="0"/>
    <n v="0"/>
  </r>
  <r>
    <x v="10"/>
    <s v="Antique"/>
    <n v="500515"/>
    <s v="Kawit Integrated School"/>
    <s v="CULASI"/>
    <n v="0"/>
    <m/>
    <n v="1"/>
    <m/>
    <m/>
    <m/>
    <n v="1284212.1499999999"/>
    <n v="6421.0607499999996"/>
    <n v="1277791.08925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274291.2"/>
    <n v="0"/>
    <n v="0"/>
    <n v="1"/>
    <n v="0"/>
    <n v="0"/>
    <n v="0"/>
    <n v="0"/>
    <n v="1"/>
    <n v="0"/>
    <n v="0"/>
  </r>
  <r>
    <x v="10"/>
    <s v="Antique"/>
    <n v="500548"/>
    <s v="Lipata-Lamputong Integrated School"/>
    <s v="CULASI"/>
    <n v="0"/>
    <m/>
    <n v="1"/>
    <m/>
    <m/>
    <m/>
    <n v="1358635.52"/>
    <n v="6793.1776"/>
    <n v="1351842.3424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347905.79"/>
    <n v="0"/>
    <n v="0"/>
    <n v="1"/>
    <n v="0"/>
    <n v="0"/>
    <n v="0"/>
    <n v="0"/>
    <n v="1"/>
    <n v="0"/>
    <n v="0"/>
  </r>
  <r>
    <x v="10"/>
    <s v="Antique"/>
    <n v="115069"/>
    <s v="Hamtic Central School"/>
    <s v="HAMTIC"/>
    <n v="0"/>
    <m/>
    <n v="1"/>
    <m/>
    <m/>
    <m/>
    <n v="1534696.12"/>
    <n v="7673.4806000000008"/>
    <n v="1527022.6394000002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366539.9132052544"/>
    <n v="0"/>
    <n v="0"/>
    <n v="0"/>
    <n v="1"/>
    <n v="0"/>
    <n v="0"/>
    <n v="0"/>
    <n v="0"/>
    <n v="1"/>
    <n v="0"/>
  </r>
  <r>
    <x v="10"/>
    <s v="Antique"/>
    <n v="115064"/>
    <s v="Buhang ES"/>
    <s v="HAMTIC"/>
    <n v="0"/>
    <m/>
    <n v="1"/>
    <m/>
    <m/>
    <m/>
    <n v="1161286.5900000001"/>
    <n v="5806.4329500000003"/>
    <n v="1155480.15705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152020.72"/>
    <n v="0"/>
    <n v="0"/>
    <n v="1"/>
    <n v="0"/>
    <n v="0"/>
    <n v="0"/>
    <n v="0"/>
    <n v="1"/>
    <n v="0"/>
    <n v="0"/>
  </r>
  <r>
    <x v="10"/>
    <s v="Antique"/>
    <n v="115094"/>
    <s v="Moscoso-Rios CS"/>
    <s v="HAMTIC"/>
    <n v="0"/>
    <m/>
    <n v="1"/>
    <m/>
    <m/>
    <m/>
    <n v="1427278.86"/>
    <n v="7136.3943000000008"/>
    <n v="1420142.4657000001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416377.96"/>
    <n v="0"/>
    <n v="0"/>
    <n v="1"/>
    <n v="0"/>
    <n v="0"/>
    <n v="0"/>
    <n v="0"/>
    <n v="1"/>
    <n v="0"/>
    <n v="0"/>
  </r>
  <r>
    <x v="10"/>
    <s v="Antique"/>
    <n v="115110"/>
    <s v="Laua-an CS"/>
    <s v="LAUA-AN"/>
    <n v="0"/>
    <m/>
    <n v="1"/>
    <m/>
    <m/>
    <m/>
    <n v="1305579.42"/>
    <n v="6527.8971000000001"/>
    <n v="1299051.5229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162557.5502789409"/>
    <n v="0"/>
    <n v="0"/>
    <n v="0"/>
    <n v="1"/>
    <n v="0"/>
    <n v="0"/>
    <n v="0"/>
    <n v="0"/>
    <n v="1"/>
    <n v="0"/>
  </r>
  <r>
    <x v="10"/>
    <s v="Antique"/>
    <n v="115106"/>
    <s v="Guisijan ES"/>
    <s v="LAUA-AN"/>
    <n v="0"/>
    <m/>
    <n v="1"/>
    <m/>
    <m/>
    <m/>
    <n v="1393463.69"/>
    <n v="6967.3184499999998"/>
    <n v="1386496.37155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382565.37"/>
    <n v="0"/>
    <n v="0"/>
    <n v="1"/>
    <n v="0"/>
    <n v="0"/>
    <n v="0"/>
    <n v="0"/>
    <n v="1"/>
    <n v="0"/>
    <n v="0"/>
  </r>
  <r>
    <x v="10"/>
    <s v="Antique"/>
    <n v="115130"/>
    <s v="Libertad Central School"/>
    <s v="LIBERTAD"/>
    <n v="0"/>
    <m/>
    <n v="1"/>
    <m/>
    <m/>
    <m/>
    <n v="1501702.22"/>
    <n v="7508.5110999999997"/>
    <n v="1494193.7089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337128.0483881305"/>
    <n v="0"/>
    <n v="0"/>
    <n v="0"/>
    <n v="1"/>
    <n v="0"/>
    <n v="0"/>
    <n v="0"/>
    <n v="0"/>
    <n v="1"/>
    <n v="0"/>
  </r>
  <r>
    <x v="10"/>
    <s v="Antique"/>
    <n v="115161"/>
    <s v="Pandan CS"/>
    <s v="PANDAN"/>
    <n v="0"/>
    <m/>
    <n v="1"/>
    <m/>
    <m/>
    <m/>
    <n v="1805242.29"/>
    <n v="9026.2114500000007"/>
    <n v="1796216.07855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607527.238546802"/>
    <n v="0"/>
    <n v="0"/>
    <n v="0"/>
    <n v="1"/>
    <n v="0"/>
    <n v="0"/>
    <n v="0"/>
    <n v="0"/>
    <n v="1"/>
    <n v="0"/>
  </r>
  <r>
    <x v="10"/>
    <s v="Antique"/>
    <n v="115162"/>
    <s v="Patria ES"/>
    <s v="PANDAN"/>
    <n v="0"/>
    <m/>
    <n v="1"/>
    <m/>
    <m/>
    <m/>
    <n v="1197340.8899999999"/>
    <n v="5986.7044499999993"/>
    <n v="1191354.18554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187577.0900000001"/>
    <n v="0"/>
    <n v="0"/>
    <n v="1"/>
    <n v="0"/>
    <n v="0"/>
    <n v="0"/>
    <n v="0"/>
    <n v="1"/>
    <n v="0"/>
    <n v="0"/>
  </r>
  <r>
    <x v="10"/>
    <s v="Antique"/>
    <n v="115179"/>
    <s v="Col. Ruperto Abellon Sr. MS"/>
    <s v="PATNONGON"/>
    <n v="0"/>
    <m/>
    <n v="1"/>
    <m/>
    <m/>
    <m/>
    <n v="1305579.42"/>
    <n v="6527.8971000000001"/>
    <n v="1299051.5229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162586.7528482371"/>
    <n v="0"/>
    <n v="0"/>
    <n v="0"/>
    <n v="1"/>
    <n v="0"/>
    <n v="0"/>
    <n v="0"/>
    <n v="0"/>
    <n v="1"/>
    <n v="0"/>
  </r>
  <r>
    <x v="10"/>
    <s v="Antique"/>
    <n v="115193"/>
    <s v="Carit-an Central School"/>
    <s v="PATNONGON"/>
    <n v="0"/>
    <m/>
    <n v="1"/>
    <m/>
    <m/>
    <m/>
    <n v="1197340.8899999999"/>
    <n v="5986.7044499999993"/>
    <n v="1191354.18554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187750.03"/>
    <n v="0"/>
    <n v="0"/>
    <n v="1"/>
    <n v="0"/>
    <n v="0"/>
    <n v="0"/>
    <n v="0"/>
    <n v="1"/>
    <n v="0"/>
    <n v="0"/>
  </r>
  <r>
    <x v="10"/>
    <s v="Antique"/>
    <n v="115196"/>
    <s v="Igbarawan-Mabasa Elementary School"/>
    <s v="PATNONGON"/>
    <n v="0"/>
    <m/>
    <n v="1"/>
    <m/>
    <m/>
    <m/>
    <n v="1197340.8899999999"/>
    <n v="5986.7044499999993"/>
    <n v="1191354.18554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187750.03"/>
    <n v="0"/>
    <n v="0"/>
    <n v="1"/>
    <n v="0"/>
    <n v="0"/>
    <n v="0"/>
    <n v="0"/>
    <n v="1"/>
    <n v="0"/>
    <n v="0"/>
  </r>
  <r>
    <x v="10"/>
    <s v="Antique"/>
    <n v="115212"/>
    <s v="Assemblyman Segundo Moscoso MS"/>
    <s v="SAN JOSE (Capital)"/>
    <n v="0"/>
    <m/>
    <n v="1"/>
    <m/>
    <m/>
    <m/>
    <n v="1501702.22"/>
    <n v="7508.5110999999997"/>
    <n v="1494193.7089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337201.0682357815"/>
    <n v="0"/>
    <n v="0"/>
    <n v="0"/>
    <n v="1"/>
    <n v="0"/>
    <n v="0"/>
    <n v="0"/>
    <n v="0"/>
    <n v="1"/>
    <n v="0"/>
  </r>
  <r>
    <x v="10"/>
    <s v="Antique"/>
    <n v="115213"/>
    <s v="Atabay ES"/>
    <s v="SAN JOSE (Capital)"/>
    <n v="0"/>
    <m/>
    <n v="1"/>
    <m/>
    <m/>
    <m/>
    <n v="1271764.26"/>
    <n v="6358.8213000000005"/>
    <n v="1265405.4387000001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132163.448138688"/>
    <n v="0"/>
    <n v="0"/>
    <n v="0"/>
    <n v="1"/>
    <n v="0"/>
    <n v="0"/>
    <n v="0"/>
    <n v="0"/>
    <n v="1"/>
    <n v="0"/>
  </r>
  <r>
    <x v="10"/>
    <s v="Antique"/>
    <n v="115218"/>
    <s v="Delegate Angel Salazar Jr. MS"/>
    <s v="SAN JOSE (Capital)"/>
    <n v="0"/>
    <m/>
    <n v="1"/>
    <m/>
    <m/>
    <m/>
    <n v="1678988.95"/>
    <n v="8394.9447500000006"/>
    <n v="1670594.0052499999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494833.2796382457"/>
    <n v="0"/>
    <n v="0"/>
    <n v="0"/>
    <n v="1"/>
    <n v="0"/>
    <n v="0"/>
    <n v="0"/>
    <n v="0"/>
    <n v="1"/>
    <n v="0"/>
  </r>
  <r>
    <x v="10"/>
    <s v="Antique"/>
    <n v="115220"/>
    <s v="Gov. Santos Capadocia MS"/>
    <s v="SAN JOSE (Capital)"/>
    <n v="0"/>
    <m/>
    <n v="1"/>
    <m/>
    <m/>
    <m/>
    <n v="1271764.26"/>
    <n v="6358.8213000000005"/>
    <n v="1265405.4387000001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132163.448138688"/>
    <n v="0"/>
    <n v="0"/>
    <n v="0"/>
    <n v="1"/>
    <n v="0"/>
    <n v="0"/>
    <n v="0"/>
    <n v="0"/>
    <n v="1"/>
    <n v="0"/>
  </r>
  <r>
    <x v="10"/>
    <s v="Antique"/>
    <n v="302341"/>
    <s v="Antique NS"/>
    <s v="SAN JOSE (Capital)"/>
    <n v="0"/>
    <m/>
    <n v="1"/>
    <m/>
    <m/>
    <m/>
    <n v="3849768.93"/>
    <n v="19248.844650000003"/>
    <n v="3830520.0853500003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3426899.1597110587"/>
    <n v="0"/>
    <n v="0"/>
    <n v="0"/>
    <n v="1"/>
    <n v="0"/>
    <n v="0"/>
    <n v="0"/>
    <n v="0"/>
    <n v="1"/>
    <n v="0"/>
  </r>
  <r>
    <x v="10"/>
    <s v="Antique"/>
    <n v="115224"/>
    <s v="Canuto B. Pefianco Sr. ES (Madrangca ES)"/>
    <s v="SAN JOSE (Capital)"/>
    <n v="0"/>
    <m/>
    <n v="1"/>
    <m/>
    <m/>
    <m/>
    <n v="1197340.8899999999"/>
    <n v="5986.7044499999993"/>
    <n v="1191354.18554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188312.05"/>
    <n v="0"/>
    <n v="0"/>
    <n v="1"/>
    <n v="0"/>
    <n v="0"/>
    <n v="0"/>
    <n v="0"/>
    <n v="1"/>
    <n v="0"/>
    <n v="0"/>
  </r>
  <r>
    <x v="10"/>
    <s v="Antique"/>
    <n v="115229"/>
    <s v="Salazar ES (Funda Dalipe ES)"/>
    <s v="SAN JOSE (Capital)"/>
    <n v="0"/>
    <m/>
    <n v="1"/>
    <m/>
    <m/>
    <m/>
    <n v="1197340.8899999999"/>
    <n v="5986.7044499999993"/>
    <n v="1191354.18554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187577.0900000001"/>
    <n v="0"/>
    <n v="0"/>
    <n v="1"/>
    <n v="0"/>
    <n v="0"/>
    <n v="0"/>
    <n v="0"/>
    <n v="1"/>
    <n v="0"/>
    <n v="0"/>
  </r>
  <r>
    <x v="10"/>
    <s v="Antique"/>
    <n v="115231"/>
    <s v="San Fernando ES"/>
    <s v="SAN JOSE (Capital)"/>
    <n v="0"/>
    <m/>
    <n v="1"/>
    <m/>
    <m/>
    <m/>
    <n v="1197340.8899999999"/>
    <n v="5986.7044499999993"/>
    <n v="1191354.18554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186903.7"/>
    <n v="0"/>
    <n v="0"/>
    <n v="1"/>
    <n v="0"/>
    <n v="0"/>
    <n v="0"/>
    <n v="0"/>
    <n v="1"/>
    <n v="0"/>
    <n v="0"/>
  </r>
  <r>
    <x v="10"/>
    <s v="Antique"/>
    <n v="178509"/>
    <s v="Antique Integrated School"/>
    <s v="SAN JOSE (Capital)"/>
    <n v="0"/>
    <m/>
    <n v="1"/>
    <m/>
    <m/>
    <m/>
    <n v="1473187.68"/>
    <n v="7365.9384"/>
    <n v="1465821.74159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462402.62"/>
    <n v="0"/>
    <n v="0"/>
    <n v="1"/>
    <n v="0"/>
    <n v="0"/>
    <n v="0"/>
    <n v="0"/>
    <n v="1"/>
    <n v="0"/>
    <n v="0"/>
  </r>
  <r>
    <x v="10"/>
    <s v="Antique"/>
    <n v="115225"/>
    <s v="Maybato ES"/>
    <s v="SAN JOSE (Capital)"/>
    <n v="0"/>
    <m/>
    <n v="1"/>
    <m/>
    <m/>
    <m/>
    <n v="1197340.8899999999"/>
    <n v="5986.7044499999993"/>
    <n v="1191354.18554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187749.5"/>
    <n v="0"/>
    <n v="0"/>
    <n v="1"/>
    <n v="0"/>
    <n v="0"/>
    <n v="0"/>
    <n v="0"/>
    <n v="1"/>
    <n v="0"/>
    <n v="0"/>
  </r>
  <r>
    <x v="10"/>
    <s v="Antique"/>
    <n v="115238"/>
    <s v="Calag-itan CS"/>
    <s v="SAN REMIGIO"/>
    <n v="0"/>
    <m/>
    <n v="1"/>
    <m/>
    <m/>
    <m/>
    <n v="1534696.12"/>
    <n v="7673.4806000000008"/>
    <n v="1527022.6394000002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366481.499117055"/>
    <n v="0"/>
    <n v="0"/>
    <n v="0"/>
    <n v="1"/>
    <n v="0"/>
    <n v="0"/>
    <n v="0"/>
    <n v="0"/>
    <n v="1"/>
    <n v="0"/>
  </r>
  <r>
    <x v="10"/>
    <s v="Antique"/>
    <n v="115258"/>
    <s v="BUGO CENTRAL SCHOOL"/>
    <s v="SAN REMIGIO"/>
    <n v="0"/>
    <m/>
    <n v="1"/>
    <m/>
    <m/>
    <m/>
    <n v="1197340.8899999999"/>
    <n v="5986.7044499999993"/>
    <n v="1191354.18554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1888268.83"/>
    <n v="0"/>
    <n v="0"/>
    <n v="1"/>
    <n v="0"/>
    <n v="0"/>
    <n v="0"/>
    <n v="0"/>
    <n v="1"/>
    <n v="0"/>
    <n v="0"/>
  </r>
  <r>
    <x v="10"/>
    <s v="Antique"/>
    <n v="115285"/>
    <s v="Sebaste CS"/>
    <s v="SEBASTE"/>
    <n v="0"/>
    <m/>
    <n v="1"/>
    <m/>
    <m/>
    <m/>
    <n v="1534696.12"/>
    <n v="7673.4806000000008"/>
    <n v="1527022.6394000002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366539.9132052544"/>
    <n v="0"/>
    <n v="0"/>
    <n v="0"/>
    <n v="1"/>
    <n v="0"/>
    <n v="0"/>
    <n v="0"/>
    <n v="0"/>
    <n v="1"/>
    <n v="0"/>
  </r>
  <r>
    <x v="10"/>
    <s v="Antique"/>
    <n v="115306"/>
    <s v="Sibalom Central ELementary School"/>
    <s v="SIBALOM"/>
    <n v="0"/>
    <m/>
    <n v="1"/>
    <m/>
    <m/>
    <m/>
    <n v="1645006.42"/>
    <n v="8225.0321000000004"/>
    <n v="1636781.3879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464325.0968510984"/>
    <n v="0"/>
    <n v="0"/>
    <n v="0"/>
    <n v="1"/>
    <n v="0"/>
    <n v="0"/>
    <n v="0"/>
    <n v="0"/>
    <n v="1"/>
    <n v="0"/>
  </r>
  <r>
    <x v="10"/>
    <s v="Antique"/>
    <n v="115315"/>
    <s v="Egaña ES"/>
    <s v="SIBALOM"/>
    <n v="0"/>
    <m/>
    <n v="1"/>
    <m/>
    <m/>
    <m/>
    <n v="1197340.8899999999"/>
    <n v="5986.7044499999993"/>
    <n v="1191354.18554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187750.03"/>
    <n v="0"/>
    <n v="0"/>
    <n v="1"/>
    <n v="0"/>
    <n v="0"/>
    <n v="0"/>
    <n v="0"/>
    <n v="1"/>
    <n v="0"/>
    <n v="0"/>
  </r>
  <r>
    <x v="10"/>
    <s v="Antique"/>
    <n v="115331"/>
    <s v="Pis-anan Central School"/>
    <s v="SIBALOM"/>
    <n v="0"/>
    <m/>
    <n v="1"/>
    <m/>
    <m/>
    <m/>
    <n v="1197340.8899999999"/>
    <n v="5986.7044499999993"/>
    <n v="1191354.1855499998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187750.03"/>
    <n v="0"/>
    <n v="0"/>
    <n v="1"/>
    <n v="0"/>
    <n v="0"/>
    <n v="0"/>
    <n v="0"/>
    <n v="1"/>
    <n v="0"/>
    <n v="0"/>
  </r>
  <r>
    <x v="10"/>
    <s v="Antique"/>
    <n v="500549"/>
    <s v="Lacaron lntegrated School"/>
    <s v="SIBALOM"/>
    <n v="0"/>
    <m/>
    <n v="1"/>
    <m/>
    <m/>
    <m/>
    <n v="1358635.52"/>
    <n v="6793.1776"/>
    <n v="1351842.3424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1347905.79"/>
    <n v="0"/>
    <n v="0"/>
    <n v="1"/>
    <n v="0"/>
    <n v="0"/>
    <n v="0"/>
    <n v="0"/>
    <n v="1"/>
    <n v="0"/>
    <n v="0"/>
  </r>
  <r>
    <x v="10"/>
    <s v="Antique"/>
    <n v="115352"/>
    <s v="Tibiao Central School"/>
    <s v="TIBIAO"/>
    <n v="0"/>
    <m/>
    <n v="1"/>
    <m/>
    <m/>
    <m/>
    <n v="1534696.12"/>
    <n v="7673.4806000000008"/>
    <n v="1527022.6394000002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366539.9132052544"/>
    <n v="0"/>
    <n v="0"/>
    <n v="0"/>
    <n v="1"/>
    <n v="0"/>
    <n v="0"/>
    <n v="0"/>
    <n v="0"/>
    <n v="1"/>
    <n v="0"/>
  </r>
  <r>
    <x v="10"/>
    <s v="Antique"/>
    <n v="302355"/>
    <s v="Gamad-Sto. Tomas NHS"/>
    <s v="TOBIAS FORNIER (DAO)"/>
    <n v="0"/>
    <m/>
    <n v="1"/>
    <m/>
    <m/>
    <m/>
    <n v="2138907.08"/>
    <n v="10694.535400000001"/>
    <n v="2128212.5446000001"/>
    <m/>
    <s v="UPGRADING"/>
    <s v="Y"/>
    <s v="UNDER PROCUREMENT"/>
    <m/>
    <m/>
    <m/>
    <m/>
    <m/>
    <m/>
    <s v="July 26, 2019"/>
    <s v="August 2, 2019"/>
    <s v="August 15, 2019"/>
    <s v="August 29, 2019"/>
    <m/>
    <s v="Benzen Construction"/>
    <n v="2122370.86"/>
    <n v="0"/>
    <n v="0"/>
    <n v="1"/>
    <n v="0"/>
    <n v="0"/>
    <n v="0"/>
    <n v="0"/>
    <n v="1"/>
    <n v="0"/>
    <n v="0"/>
  </r>
  <r>
    <x v="10"/>
    <s v="Antique"/>
    <n v="115408"/>
    <s v="Valderama CES"/>
    <s v="VALDERRAMA"/>
    <n v="0"/>
    <m/>
    <n v="1"/>
    <m/>
    <m/>
    <m/>
    <n v="1338573.32"/>
    <n v="6692.8666000000003"/>
    <n v="1331880.4534"/>
    <m/>
    <s v="UPGRADING"/>
    <s v="Y"/>
    <s v="ONGOING"/>
    <m/>
    <n v="0"/>
    <s v="February 15, 2020"/>
    <m/>
    <m/>
    <s v="R6-D2-2019BEFF-09-E"/>
    <s v="November 13, 2018"/>
    <s v="November 20, 2018"/>
    <s v="December 3, 2018"/>
    <s v="February 8, 2019"/>
    <s v="September 18, 2019"/>
    <s v="Goldentec Contractor Corporation"/>
    <n v="1191829.2194944648"/>
    <n v="0"/>
    <n v="0"/>
    <n v="0"/>
    <n v="1"/>
    <n v="0"/>
    <n v="0"/>
    <n v="0"/>
    <n v="0"/>
    <n v="1"/>
    <n v="0"/>
  </r>
  <r>
    <x v="10"/>
    <s v="Bago City"/>
    <n v="117498"/>
    <s v="J.L. Araneta Elementary School"/>
    <s v="BAGO CITY"/>
    <n v="4"/>
    <m/>
    <n v="1"/>
    <m/>
    <m/>
    <m/>
    <n v="500013.26"/>
    <n v="2500.0663"/>
    <n v="497513.1937"/>
    <m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Bago City"/>
    <n v="117506"/>
    <s v="Gen. Juan A. Araneta ES"/>
    <s v="BAGO CITY"/>
    <n v="4"/>
    <m/>
    <n v="1"/>
    <m/>
    <m/>
    <m/>
    <n v="534638.1"/>
    <n v="2673.1905000000002"/>
    <n v="531964.90949999995"/>
    <m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Bago City"/>
    <n v="117504"/>
    <s v="Bago City Elementary School"/>
    <s v="BAGO CITY"/>
    <n v="4"/>
    <m/>
    <n v="1"/>
    <m/>
    <m/>
    <m/>
    <n v="662718.06000000006"/>
    <n v="3313.5903000000003"/>
    <n v="659404.46970000002"/>
    <m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Bago City"/>
    <n v="117499"/>
    <s v="Ma. Rosario Araneta ES"/>
    <s v="BAGO CITY"/>
    <n v="4"/>
    <m/>
    <n v="1"/>
    <m/>
    <m/>
    <m/>
    <n v="279050.03999999998"/>
    <n v="1395.2501999999999"/>
    <n v="277654.78979999997"/>
    <m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Bago City"/>
    <n v="117501"/>
    <s v="T.M. Morada Sr. ES"/>
    <s v="BAGO CITY"/>
    <n v="4"/>
    <m/>
    <n v="1"/>
    <m/>
    <m/>
    <m/>
    <n v="332856.69"/>
    <n v="1664.2834500000001"/>
    <n v="331192.40655000001"/>
    <m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Bago City"/>
    <n v="117508"/>
    <s v="L. De La Rama ES"/>
    <s v="BAGO CITY"/>
    <n v="4"/>
    <m/>
    <n v="1"/>
    <m/>
    <m/>
    <m/>
    <n v="216001.52"/>
    <n v="1080.0075999999999"/>
    <n v="214921.51239999998"/>
    <m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Bago City"/>
    <n v="117509"/>
    <s v="Lag-asan ES"/>
    <s v="BAGO CITY"/>
    <n v="4"/>
    <m/>
    <n v="1"/>
    <m/>
    <m/>
    <m/>
    <n v="672967.88"/>
    <n v="3364.8394000000003"/>
    <n v="669603.04059999995"/>
    <m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Bago City"/>
    <n v="117510"/>
    <s v="M.L. Araneta ES"/>
    <s v="BAGO CITY"/>
    <n v="4"/>
    <m/>
    <n v="1"/>
    <m/>
    <m/>
    <m/>
    <n v="755636.55"/>
    <n v="3778.1827500000004"/>
    <n v="751858.36725000001"/>
    <m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diz City"/>
    <n v="311403"/>
    <s v="Mabini NHS - Alimatoc Ext. HS"/>
    <s v="CADIZ CITY"/>
    <n v="2"/>
    <m/>
    <n v="1"/>
    <m/>
    <m/>
    <m/>
    <n v="4631699.05"/>
    <n v="23158.49525"/>
    <n v="4608540.5547500001"/>
    <m/>
    <s v="UPGRADING"/>
    <s v="Y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diz City"/>
    <n v="302735"/>
    <s v="Villacin National High School"/>
    <s v="CADIZ CITY"/>
    <n v="2"/>
    <m/>
    <n v="1"/>
    <m/>
    <m/>
    <m/>
    <n v="3560415.93"/>
    <n v="17802.07965"/>
    <n v="3542613.85035"/>
    <m/>
    <s v="UPGRADING"/>
    <s v="Y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diz City"/>
    <n v="311405"/>
    <s v="Banquerohan NHS (Dr. Vicente F Gustilo NHS-Banquerohan Ext)"/>
    <s v="CADIZ CITY"/>
    <n v="2"/>
    <m/>
    <n v="1"/>
    <m/>
    <m/>
    <m/>
    <n v="3176131.35"/>
    <n v="15880.65675"/>
    <n v="3160250.69325"/>
    <m/>
    <s v="UPGRADING"/>
    <s v="Y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diz City"/>
    <n v="311406"/>
    <s v="Burgos National High School"/>
    <s v="CADIZ CITY"/>
    <n v="2"/>
    <m/>
    <n v="1"/>
    <m/>
    <m/>
    <m/>
    <n v="1402643.61"/>
    <n v="7013.2180500000004"/>
    <n v="1395630.3919500001"/>
    <m/>
    <s v="UPGRADING"/>
    <s v="Y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diz City"/>
    <n v="302729"/>
    <s v="Caduha-an NHS - Andres Bonifacio Ext. HS"/>
    <s v="CADIZ CITY"/>
    <n v="2"/>
    <m/>
    <n v="1"/>
    <m/>
    <m/>
    <m/>
    <n v="1524721.65"/>
    <n v="7623.6082499999993"/>
    <n v="1517098.0417499999"/>
    <m/>
    <s v="UPGRADING"/>
    <s v="Y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diz City"/>
    <n v="311401"/>
    <s v="Caduha-an NHS - Luna Ext. HS"/>
    <s v="CADIZ CITY"/>
    <n v="2"/>
    <m/>
    <n v="1"/>
    <m/>
    <m/>
    <m/>
    <n v="1409045.19"/>
    <n v="7045.22595"/>
    <n v="1401999.9640499998"/>
    <m/>
    <s v="UPGRADING"/>
    <s v="Y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diz City"/>
    <n v="311402"/>
    <s v="Caduha-an NHS - Tagbanon Ext. HS"/>
    <s v="CADIZ CITY"/>
    <n v="2"/>
    <m/>
    <n v="1"/>
    <m/>
    <m/>
    <m/>
    <n v="1602136.72"/>
    <n v="8010.6836000000003"/>
    <n v="1594126.0363999999"/>
    <m/>
    <s v="UPGRADING"/>
    <s v="Y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diz City"/>
    <n v="311404"/>
    <s v="Dr. Vicente F. Gustilo Memorial NHS - Daga Ext. HS"/>
    <s v="CADIZ CITY"/>
    <n v="2"/>
    <m/>
    <n v="1"/>
    <m/>
    <m/>
    <m/>
    <n v="1805687.43"/>
    <n v="9028.4371499999997"/>
    <n v="1796658.99285"/>
    <m/>
    <s v="UPGRADING"/>
    <s v="Y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diz City"/>
    <n v="311407"/>
    <s v="V NHS-Sewahon Extension High School"/>
    <s v="CADIZ CITY"/>
    <n v="2"/>
    <m/>
    <n v="1"/>
    <m/>
    <m/>
    <m/>
    <n v="1610170.12"/>
    <n v="8050.8506000000007"/>
    <n v="1602119.2694000001"/>
    <m/>
    <s v="UPGRADING"/>
    <s v="Y"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547"/>
    <s v="Aglimocon ES"/>
    <s v="MA-AYON"/>
    <n v="1"/>
    <m/>
    <n v="1"/>
    <m/>
    <m/>
    <m/>
    <n v="653679.04"/>
    <n v="3268.3952000000004"/>
    <n v="650410.644800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548"/>
    <s v="Alasaging ES"/>
    <s v="MA-AYON"/>
    <n v="1"/>
    <m/>
    <n v="1"/>
    <m/>
    <m/>
    <m/>
    <n v="624891.1"/>
    <n v="3124.4555"/>
    <n v="621766.6444999999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549"/>
    <s v="Alayunan ES"/>
    <s v="MA-AYON"/>
    <n v="1"/>
    <m/>
    <n v="1"/>
    <m/>
    <m/>
    <m/>
    <n v="570194.02"/>
    <n v="2850.9701"/>
    <n v="567343.04989999998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550"/>
    <s v="Balighot Elementary School"/>
    <s v="MA-AYON"/>
    <n v="1"/>
    <m/>
    <n v="1"/>
    <m/>
    <m/>
    <m/>
    <n v="598981.96"/>
    <n v="2994.9097999999999"/>
    <n v="595987.0501999999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551"/>
    <s v="Batabat ES"/>
    <s v="MA-AYON"/>
    <n v="1"/>
    <m/>
    <n v="1"/>
    <m/>
    <m/>
    <m/>
    <n v="570194.02"/>
    <n v="2850.9701"/>
    <n v="567343.04989999998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707"/>
    <s v="Aranguel ES"/>
    <s v="PRESIDENT ROXAS"/>
    <n v="1"/>
    <m/>
    <n v="1"/>
    <m/>
    <m/>
    <m/>
    <n v="682466.98"/>
    <n v="3412.3348999999998"/>
    <n v="679054.64509999997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709"/>
    <s v="Bayuyan ES"/>
    <s v="PRESIDENT ROXAS"/>
    <n v="1"/>
    <m/>
    <n v="1"/>
    <m/>
    <m/>
    <m/>
    <n v="682466.98"/>
    <n v="3412.3348999999998"/>
    <n v="679054.64509999997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79002"/>
    <s v="Cabugcabug ES (president roxas)"/>
    <s v="PRESIDENT ROXAS"/>
    <n v="1"/>
    <m/>
    <n v="1"/>
    <m/>
    <m/>
    <m/>
    <n v="598981.96"/>
    <n v="2994.9097999999999"/>
    <n v="595987.0501999999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708"/>
    <s v="Badiangon ES"/>
    <s v="PRESIDENT ROXAS"/>
    <n v="1"/>
    <m/>
    <n v="1"/>
    <m/>
    <m/>
    <m/>
    <n v="682466.98"/>
    <n v="3412.3348999999998"/>
    <n v="679054.64509999997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710"/>
    <s v="Bliss Pantalan ES"/>
    <s v="PRESIDENT ROXAS"/>
    <n v="1"/>
    <m/>
    <n v="1"/>
    <m/>
    <m/>
    <m/>
    <n v="570194.02"/>
    <n v="2850.9701"/>
    <n v="567343.04989999998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712"/>
    <s v="Carmencita-Sto.Niño ES"/>
    <s v="PRESIDENT ROXAS"/>
    <n v="1"/>
    <m/>
    <n v="1"/>
    <m/>
    <m/>
    <m/>
    <n v="682466.98"/>
    <n v="3412.3348999999998"/>
    <n v="679054.64509999997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09"/>
    <s v="Agcabugao Elementary School"/>
    <s v="CUARTERO"/>
    <n v="2"/>
    <m/>
    <n v="1"/>
    <m/>
    <m/>
    <m/>
    <n v="598981.96"/>
    <n v="2994.9097999999999"/>
    <n v="595987.0501999999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12"/>
    <s v="Angub Elementary School"/>
    <s v="CUARTERO"/>
    <n v="2"/>
    <m/>
    <n v="1"/>
    <m/>
    <m/>
    <m/>
    <n v="872467.38"/>
    <n v="4362.3369000000002"/>
    <n v="868105.043100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13"/>
    <s v="Balingasag PS"/>
    <s v="CUARTERO"/>
    <n v="2"/>
    <m/>
    <n v="1"/>
    <m/>
    <m/>
    <m/>
    <n v="482966.56"/>
    <n v="2414.8328000000001"/>
    <n v="480551.7272000000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14"/>
    <s v="Bito-on Elementary School"/>
    <s v="CUARTERO"/>
    <n v="2"/>
    <m/>
    <n v="1"/>
    <m/>
    <m/>
    <m/>
    <n v="598981.96"/>
    <n v="2994.9097999999999"/>
    <n v="595987.0501999999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10"/>
    <s v="Agdahon ES"/>
    <s v="CUARTERO"/>
    <n v="2"/>
    <m/>
    <n v="1"/>
    <m/>
    <m/>
    <m/>
    <n v="682466.98"/>
    <n v="3412.3348999999998"/>
    <n v="679054.64509999997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11"/>
    <s v="Agnaga ES"/>
    <s v="CUARTERO"/>
    <n v="2"/>
    <m/>
    <n v="1"/>
    <m/>
    <m/>
    <m/>
    <n v="598981.96"/>
    <n v="2994.9097999999999"/>
    <n v="595987.0501999999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31"/>
    <s v="Bita PS"/>
    <s v="DAO"/>
    <n v="2"/>
    <m/>
    <n v="1"/>
    <m/>
    <m/>
    <m/>
    <n v="482966.56"/>
    <n v="2414.8328000000001"/>
    <n v="480551.7272000000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32"/>
    <s v="Centro Primary School"/>
    <s v="DAO"/>
    <n v="2"/>
    <m/>
    <n v="1"/>
    <m/>
    <m/>
    <m/>
    <n v="540542.43999999994"/>
    <n v="2702.7121999999999"/>
    <n v="537839.727799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34"/>
    <s v="Daplas Primary School"/>
    <s v="DAO"/>
    <n v="2"/>
    <m/>
    <n v="1"/>
    <m/>
    <m/>
    <m/>
    <n v="482966.56"/>
    <n v="2414.8328000000001"/>
    <n v="480551.7272000000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38"/>
    <s v="Ilas Sur ES"/>
    <s v="DAO"/>
    <n v="2"/>
    <m/>
    <n v="1"/>
    <m/>
    <m/>
    <m/>
    <n v="737164.07"/>
    <n v="3685.82035"/>
    <n v="733478.2496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40"/>
    <s v="Malonoy ES (dao)"/>
    <s v="DAO"/>
    <n v="2"/>
    <m/>
    <n v="1"/>
    <m/>
    <m/>
    <m/>
    <n v="682466.98"/>
    <n v="3412.3348999999998"/>
    <n v="679054.64509999997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29"/>
    <s v="Agtambi PS"/>
    <s v="DAO"/>
    <n v="2"/>
    <m/>
    <n v="1"/>
    <m/>
    <m/>
    <m/>
    <n v="482966.56"/>
    <n v="2414.8328000000001"/>
    <n v="480551.7272000000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30"/>
    <s v="Agtanguay ES"/>
    <s v="DAO"/>
    <n v="2"/>
    <m/>
    <n v="1"/>
    <m/>
    <m/>
    <m/>
    <n v="708376.13"/>
    <n v="3541.8806500000001"/>
    <n v="704834.24935000006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33"/>
    <s v="Dao Central School"/>
    <s v="DAO"/>
    <n v="2"/>
    <m/>
    <n v="1"/>
    <m/>
    <m/>
    <m/>
    <n v="872467.38"/>
    <n v="4362.3369000000002"/>
    <n v="868105.043100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35"/>
    <s v="Alfonso E. Espiritu ES (aganan)"/>
    <s v="DAO"/>
    <n v="2"/>
    <m/>
    <n v="1"/>
    <m/>
    <m/>
    <m/>
    <n v="598981.96"/>
    <n v="2994.9097999999999"/>
    <n v="595987.0501999999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37"/>
    <s v="Ilas Norte ES"/>
    <s v="DAO"/>
    <n v="2"/>
    <m/>
    <n v="1"/>
    <m/>
    <m/>
    <m/>
    <n v="794739.95"/>
    <n v="3973.6997499999998"/>
    <n v="790766.2502499999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39"/>
    <s v="Lacaron ES"/>
    <s v="DAO"/>
    <n v="2"/>
    <m/>
    <n v="1"/>
    <m/>
    <m/>
    <m/>
    <n v="737164.07"/>
    <n v="3685.82035"/>
    <n v="733478.2496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44"/>
    <s v="Andres E. Quintia Sr. ES (Nasunogan)"/>
    <s v="DAO"/>
    <n v="2"/>
    <m/>
    <n v="1"/>
    <m/>
    <m/>
    <m/>
    <n v="737164.07"/>
    <n v="3685.82035"/>
    <n v="733478.2496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Capiz"/>
    <n v="115445"/>
    <s v="Antonio Abad ES (Quinabcaban)"/>
    <s v="DAO"/>
    <n v="2"/>
    <m/>
    <n v="1"/>
    <m/>
    <m/>
    <m/>
    <n v="624891.1"/>
    <n v="3124.4555"/>
    <n v="621766.6444999999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Escalante City"/>
    <n v="302595"/>
    <s v="Buenavista National High School"/>
    <s v="CITY OF ESCALANTE"/>
    <n v="1"/>
    <m/>
    <n v="1"/>
    <m/>
    <m/>
    <m/>
    <n v="1484496.64"/>
    <n v="7422.4831999999997"/>
    <n v="1477074.1568"/>
    <m/>
    <s v="UPGRADING"/>
    <s v="Y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Escalante City"/>
    <n v="302615"/>
    <s v="Dian-ay National High School"/>
    <s v="CITY OF ESCALANTE"/>
    <n v="1"/>
    <m/>
    <n v="1"/>
    <m/>
    <m/>
    <m/>
    <n v="1708168.21"/>
    <n v="8540.8410499999991"/>
    <n v="1699627.36895"/>
    <m/>
    <s v="UPGRADING"/>
    <s v="Y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Escalante City"/>
    <n v="302626"/>
    <s v="Old Poblacion National High School"/>
    <s v="CITY OF ESCALANTE"/>
    <n v="1"/>
    <m/>
    <n v="1"/>
    <m/>
    <m/>
    <m/>
    <n v="1484496.64"/>
    <n v="7422.4831999999997"/>
    <n v="1477074.1568"/>
    <m/>
    <s v="UPGRADING"/>
    <s v="Y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Escalante City"/>
    <n v="302627"/>
    <s v="Tamlang National High School"/>
    <s v="CITY OF ESCALANTE"/>
    <n v="1"/>
    <m/>
    <n v="1"/>
    <m/>
    <m/>
    <m/>
    <n v="1335649.9099999999"/>
    <n v="6678.2495499999995"/>
    <n v="1328971.6604499999"/>
    <m/>
    <s v="UPGRADING"/>
    <s v="Y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Guimaras"/>
    <n v="115821"/>
    <s v="Buenavista Central School"/>
    <s v="BUENAVISTA"/>
    <n v="0"/>
    <m/>
    <n v="1"/>
    <m/>
    <m/>
    <m/>
    <n v="2830060.1"/>
    <n v="14150.300500000001"/>
    <n v="2815909.799500000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115844"/>
    <s v="Supang Central School"/>
    <s v="BUENAVISTA"/>
    <n v="0"/>
    <m/>
    <n v="1"/>
    <m/>
    <m/>
    <m/>
    <n v="2804695.36"/>
    <n v="14023.4768"/>
    <n v="2790671.883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302426"/>
    <s v="Buenavista National High School"/>
    <s v="BUENAVISTA"/>
    <n v="0"/>
    <m/>
    <n v="1"/>
    <m/>
    <m/>
    <m/>
    <n v="2985014.84"/>
    <n v="14925.074199999999"/>
    <n v="2970089.7657999997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302427"/>
    <s v="Agsanayan National High School"/>
    <s v="BUENAVISTA"/>
    <n v="0"/>
    <m/>
    <n v="1"/>
    <m/>
    <m/>
    <m/>
    <n v="3034636.02"/>
    <n v="15173.1801"/>
    <n v="3019462.83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302430"/>
    <s v="East Valencia National High School"/>
    <s v="BUENAVISTA"/>
    <n v="0"/>
    <m/>
    <n v="1"/>
    <m/>
    <m/>
    <m/>
    <n v="3034636.02"/>
    <n v="15173.1801"/>
    <n v="3019462.83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302431"/>
    <s v="Getulio NHS"/>
    <s v="BUENAVISTA"/>
    <n v="0"/>
    <m/>
    <n v="1"/>
    <m/>
    <m/>
    <m/>
    <n v="3006120.37"/>
    <n v="15030.601850000001"/>
    <n v="2991089.7681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310902"/>
    <s v="Supang National High School"/>
    <s v="BUENAVISTA"/>
    <n v="0"/>
    <m/>
    <n v="1"/>
    <m/>
    <m/>
    <m/>
    <n v="3359179.9"/>
    <n v="16795.8995"/>
    <n v="3342384.00050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115864"/>
    <s v="Jordan Central School"/>
    <s v="JORDAN (Capital)"/>
    <n v="0"/>
    <m/>
    <n v="1"/>
    <m/>
    <m/>
    <m/>
    <n v="2851165.63"/>
    <n v="14255.828149999999"/>
    <n v="2836909.8018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115873"/>
    <s v="San Miguel Central School"/>
    <s v="JORDAN (Capital)"/>
    <n v="0"/>
    <m/>
    <n v="1"/>
    <m/>
    <m/>
    <m/>
    <n v="2696555.69"/>
    <n v="13482.77845"/>
    <n v="2683072.9115499998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115875"/>
    <s v="Sta. Teresa ES"/>
    <s v="JORDAN (Capital)"/>
    <n v="0"/>
    <m/>
    <n v="1"/>
    <m/>
    <m/>
    <m/>
    <n v="2444481.89"/>
    <n v="12222.409450000001"/>
    <n v="2432259.4805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115897"/>
    <s v="Nueva Valencia Central School"/>
    <s v="NUEVA VALENCIA"/>
    <n v="0"/>
    <m/>
    <n v="1"/>
    <m/>
    <m/>
    <m/>
    <n v="2861718.39"/>
    <n v="14308.591950000002"/>
    <n v="2847409.7980500003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115915"/>
    <s v="Salvacion Central School"/>
    <s v="NUEVA VALENCIA"/>
    <n v="0"/>
    <m/>
    <n v="1"/>
    <m/>
    <m/>
    <m/>
    <n v="3618043.01"/>
    <n v="18090.215049999999"/>
    <n v="3599952.7949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302434"/>
    <s v="Nueva Valencia National High School"/>
    <s v="NUEVA VALENCIA"/>
    <n v="0"/>
    <m/>
    <n v="1"/>
    <m/>
    <m/>
    <m/>
    <n v="3675064.98"/>
    <n v="18375.3249"/>
    <n v="3656689.65510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115858"/>
    <s v="Suclaran Central School"/>
    <s v="SAN LORENZO"/>
    <n v="0"/>
    <m/>
    <n v="1"/>
    <m/>
    <m/>
    <m/>
    <n v="2521747.1"/>
    <n v="12608.735500000001"/>
    <n v="2509138.36450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302437"/>
    <s v="Dr. Catalino Gallego Nava Memorial High School"/>
    <s v="SAN LORENZO"/>
    <n v="0"/>
    <m/>
    <n v="1"/>
    <m/>
    <m/>
    <m/>
    <n v="3232550.05"/>
    <n v="16162.750249999999"/>
    <n v="3216387.2997499998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302439"/>
    <s v="Remedios E. Vilches-San Lorenzo National High School"/>
    <s v="SAN LORENZO"/>
    <n v="0"/>
    <m/>
    <n v="1"/>
    <m/>
    <m/>
    <m/>
    <n v="3232550.05"/>
    <n v="16162.750249999999"/>
    <n v="3216387.2997499998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115879"/>
    <s v="Liningwan Central School"/>
    <s v="SIBUNAG"/>
    <n v="0"/>
    <m/>
    <n v="1"/>
    <m/>
    <m/>
    <m/>
    <n v="2448519.96"/>
    <n v="12242.5998"/>
    <n v="2436277.360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302425"/>
    <s v="Alegria NHS"/>
    <s v="SIBUNAG"/>
    <n v="0"/>
    <m/>
    <n v="1"/>
    <m/>
    <m/>
    <m/>
    <n v="2995567.61"/>
    <n v="14977.83805"/>
    <n v="2980589.7719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Guimaras"/>
    <n v="302429"/>
    <s v="Desiderio C. Gange NHS"/>
    <s v="SIBUNAG"/>
    <n v="0"/>
    <m/>
    <n v="1"/>
    <m/>
    <m/>
    <m/>
    <n v="3221997.29"/>
    <n v="16109.98645"/>
    <n v="3205887.3035499998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79"/>
    <s v="CAMANGAHAN NATIONAL HIGH SCHOOL"/>
    <s v="GUIMBAL"/>
    <n v="1"/>
    <m/>
    <n v="1"/>
    <m/>
    <m/>
    <m/>
    <n v="2448519.96"/>
    <n v="12242.5998"/>
    <n v="2436277.360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06"/>
    <s v="Guimbal NHS"/>
    <s v="GUIMBAL"/>
    <n v="1"/>
    <m/>
    <n v="1"/>
    <m/>
    <m/>
    <m/>
    <n v="4499246.18"/>
    <n v="22496.230899999999"/>
    <n v="4476749.94909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67"/>
    <s v="Botong-Cabanbanan NHS"/>
    <s v="OTON"/>
    <n v="1"/>
    <m/>
    <n v="1"/>
    <m/>
    <m/>
    <m/>
    <n v="2406308.91"/>
    <n v="12031.544550000001"/>
    <n v="2394277.3654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42"/>
    <s v="Oton National High School"/>
    <s v="OTON"/>
    <n v="1"/>
    <m/>
    <n v="1"/>
    <m/>
    <m/>
    <m/>
    <n v="5412015.5800000001"/>
    <n v="27060.0779"/>
    <n v="5384955.502100000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66"/>
    <s v="SAN JOAQUIN SCHOOL OF FISHERIES"/>
    <s v="SAN JOAQUIN"/>
    <n v="1"/>
    <m/>
    <n v="1"/>
    <m/>
    <m/>
    <m/>
    <n v="3248155.19"/>
    <n v="16240.775949999999"/>
    <n v="3231914.4140499998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11024"/>
    <s v="Bagacay National High School"/>
    <s v="TIGBAUAN"/>
    <n v="1"/>
    <m/>
    <n v="1"/>
    <m/>
    <m/>
    <m/>
    <n v="2480178.25"/>
    <n v="12400.891250000001"/>
    <n v="2467777.35875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78"/>
    <s v="Tigbauan NHS"/>
    <s v="TIGBAUAN"/>
    <n v="1"/>
    <m/>
    <n v="1"/>
    <m/>
    <m/>
    <m/>
    <n v="5323135.66"/>
    <n v="26615.6783"/>
    <n v="5296519.981700000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83"/>
    <s v="Tubungan NHS"/>
    <s v="TUBUNGAN"/>
    <n v="1"/>
    <m/>
    <n v="1"/>
    <m/>
    <m/>
    <m/>
    <n v="2935850.21"/>
    <n v="14679.251050000001"/>
    <n v="2921170.9589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46"/>
    <s v="Alimodian NCHS"/>
    <s v="ALIMODIAN"/>
    <n v="2"/>
    <m/>
    <n v="1"/>
    <m/>
    <m/>
    <m/>
    <n v="5467471.3600000003"/>
    <n v="27337.356800000001"/>
    <n v="5440134.003200000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11017"/>
    <s v="Bancal NHS"/>
    <s v="ALIMODIAN"/>
    <n v="2"/>
    <m/>
    <n v="1"/>
    <m/>
    <m/>
    <m/>
    <n v="2893639.15"/>
    <n v="14468.195749999999"/>
    <n v="2879170.9542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20"/>
    <s v="Leganes National High School"/>
    <s v="LEGANES"/>
    <n v="2"/>
    <m/>
    <n v="1"/>
    <m/>
    <m/>
    <m/>
    <n v="4993078"/>
    <n v="24965.39"/>
    <n v="4968112.6100000003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22"/>
    <s v="Leon National High School"/>
    <s v="LEON"/>
    <n v="2"/>
    <m/>
    <n v="1"/>
    <m/>
    <m/>
    <m/>
    <n v="3300919.01"/>
    <n v="16504.59505"/>
    <n v="3284414.4149499997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40"/>
    <s v="New Lucena National High School"/>
    <s v="NEW LUCENA"/>
    <n v="2"/>
    <m/>
    <n v="1"/>
    <m/>
    <m/>
    <m/>
    <n v="3470408.87"/>
    <n v="17352.04435"/>
    <n v="3453056.8256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39"/>
    <s v="New Lucena National Comprehensive High School"/>
    <s v="NEW LUCENA"/>
    <n v="2"/>
    <m/>
    <n v="1"/>
    <m/>
    <m/>
    <m/>
    <n v="3438750.58"/>
    <n v="17193.752899999999"/>
    <n v="3421556.82709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50"/>
    <s v="Pavia National High School"/>
    <s v="PAVIA"/>
    <n v="2"/>
    <m/>
    <n v="1"/>
    <m/>
    <m/>
    <m/>
    <n v="5478024.1299999999"/>
    <n v="27390.120650000001"/>
    <n v="5450634.0093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16"/>
    <s v="Leonora S. Salapantan NHS"/>
    <s v="SAN MIGUEL"/>
    <n v="2"/>
    <m/>
    <n v="1"/>
    <m/>
    <m/>
    <m/>
    <n v="4704901.05"/>
    <n v="23524.505249999998"/>
    <n v="4681376.544749999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52"/>
    <s v="Badiangan NHS"/>
    <s v="BADIANGAN"/>
    <n v="3"/>
    <m/>
    <n v="1"/>
    <m/>
    <m/>
    <m/>
    <n v="3788609.81"/>
    <n v="18943.049050000001"/>
    <n v="3769666.7609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65"/>
    <s v="Bingawan NHS"/>
    <s v="BINGAWAN"/>
    <n v="3"/>
    <m/>
    <n v="1"/>
    <m/>
    <m/>
    <m/>
    <n v="3322024.54"/>
    <n v="16610.1227"/>
    <n v="3305414.41729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47"/>
    <s v="Ambrosio Maido MNHS"/>
    <s v="CABATUAN"/>
    <n v="3"/>
    <m/>
    <n v="1"/>
    <m/>
    <m/>
    <m/>
    <n v="2985014.84"/>
    <n v="14925.074199999999"/>
    <n v="2970089.7657999997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73"/>
    <s v="Cabatuan NCHS"/>
    <s v="CABATUAN"/>
    <n v="3"/>
    <m/>
    <n v="1"/>
    <m/>
    <m/>
    <m/>
    <n v="5456918.5999999996"/>
    <n v="27284.592999999997"/>
    <n v="5429634.0069999993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77"/>
    <s v="Calinog NCHS"/>
    <s v="CALINOG"/>
    <n v="3"/>
    <m/>
    <n v="1"/>
    <m/>
    <m/>
    <m/>
    <n v="5320306.79"/>
    <n v="26601.533950000001"/>
    <n v="5293705.2560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12"/>
    <s v="Janiuay NCHS"/>
    <s v="JANIUAY"/>
    <n v="3"/>
    <m/>
    <n v="1"/>
    <m/>
    <m/>
    <m/>
    <n v="5541340.71"/>
    <n v="27706.703550000002"/>
    <n v="5513634.006450000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17"/>
    <s v="Lambunao National High School"/>
    <s v="LAMBUNAO"/>
    <n v="3"/>
    <m/>
    <n v="1"/>
    <m/>
    <m/>
    <m/>
    <n v="3375434"/>
    <n v="16877.170000000002"/>
    <n v="3358556.83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24"/>
    <s v="Maasin National Comprehensive High School"/>
    <s v="MAASIN"/>
    <n v="3"/>
    <m/>
    <n v="1"/>
    <m/>
    <m/>
    <m/>
    <n v="5509682.4199999999"/>
    <n v="27548.412100000001"/>
    <n v="5482134.0078999996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33"/>
    <s v="Mina NHS"/>
    <s v="MINA"/>
    <n v="3"/>
    <m/>
    <n v="1"/>
    <m/>
    <m/>
    <m/>
    <n v="5530787.9500000002"/>
    <n v="27653.939750000001"/>
    <n v="5503134.0102500003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57"/>
    <s v="Barotac Nuevo National Comprehensive High School"/>
    <s v="BAROTAC NUEVO"/>
    <n v="4"/>
    <m/>
    <n v="1"/>
    <m/>
    <m/>
    <m/>
    <n v="4760009.49"/>
    <n v="23800.047450000002"/>
    <n v="4736209.4425499998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97"/>
    <s v="Duenas General Comprehensive High School"/>
    <s v="DUEÑAS"/>
    <n v="4"/>
    <m/>
    <n v="1"/>
    <m/>
    <m/>
    <m/>
    <n v="5736096.3099999996"/>
    <n v="28680.481549999997"/>
    <n v="5707415.8284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11006"/>
    <s v="P.D. Monfort National Science HS"/>
    <s v="DUMANGAS"/>
    <n v="4"/>
    <m/>
    <n v="1"/>
    <m/>
    <m/>
    <m/>
    <n v="3858120.05"/>
    <n v="19290.60025"/>
    <n v="3838829.4497499997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98"/>
    <s v="Dumangas NHS"/>
    <s v="DUMANGAS"/>
    <n v="4"/>
    <m/>
    <n v="1"/>
    <m/>
    <m/>
    <m/>
    <n v="3858601.45"/>
    <n v="19293.007250000002"/>
    <n v="3839308.442750000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43"/>
    <s v="Pagdugue National High School"/>
    <s v="DUMANGAS"/>
    <n v="4"/>
    <m/>
    <n v="1"/>
    <m/>
    <m/>
    <m/>
    <n v="2416861.67"/>
    <n v="12084.308349999999"/>
    <n v="2404777.3616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64"/>
    <s v="San Enrique NCHS"/>
    <s v="SAN ENRIQUE"/>
    <n v="4"/>
    <m/>
    <n v="1"/>
    <m/>
    <m/>
    <m/>
    <n v="3279813.48"/>
    <n v="16399.0674"/>
    <n v="3263414.41259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86"/>
    <s v="Culasi NHS"/>
    <s v="AJUY"/>
    <n v="5"/>
    <m/>
    <n v="1"/>
    <m/>
    <m/>
    <m/>
    <n v="3257469.23"/>
    <n v="16287.346149999999"/>
    <n v="3241181.8838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52"/>
    <s v="Pili NHS"/>
    <s v="AJUY"/>
    <n v="5"/>
    <m/>
    <n v="1"/>
    <m/>
    <m/>
    <m/>
    <n v="2942803.79"/>
    <n v="14714.01895"/>
    <n v="2928089.77105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11001"/>
    <s v="Valerio P. Palmares NHS"/>
    <s v="BATAD"/>
    <n v="5"/>
    <m/>
    <n v="1"/>
    <m/>
    <m/>
    <m/>
    <n v="4919628.8099999996"/>
    <n v="24598.144049999999"/>
    <n v="4895030.6659499994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60"/>
    <s v="Batad National High School"/>
    <s v="BATAD"/>
    <n v="5"/>
    <m/>
    <n v="1"/>
    <m/>
    <m/>
    <m/>
    <n v="5404154.7800000003"/>
    <n v="27020.7739"/>
    <n v="5377134.00609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82"/>
    <s v="Cawayan NHS"/>
    <s v="CARLES"/>
    <n v="5"/>
    <m/>
    <n v="1"/>
    <m/>
    <m/>
    <m/>
    <n v="3195391.37"/>
    <n v="15976.95685"/>
    <n v="3179414.4131499999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94"/>
    <s v="Don Casimero Andrada NHS"/>
    <s v="CARLES"/>
    <n v="5"/>
    <m/>
    <n v="1"/>
    <m/>
    <m/>
    <m/>
    <n v="3321680.24"/>
    <n v="16608.4012"/>
    <n v="3305071.8388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84"/>
    <s v="Roberto H. Tirol High School"/>
    <s v="CONCEPCION"/>
    <n v="5"/>
    <m/>
    <n v="1"/>
    <m/>
    <m/>
    <m/>
    <n v="3778057.05"/>
    <n v="18890.285250000001"/>
    <n v="3759166.7647499996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00"/>
    <s v="Estancia National High School"/>
    <s v="ESTANCIA"/>
    <n v="5"/>
    <m/>
    <n v="1"/>
    <m/>
    <m/>
    <m/>
    <n v="5757201.8399999999"/>
    <n v="28786.0092"/>
    <n v="5728415.8307999996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21"/>
    <s v="Lemery National High School"/>
    <s v="LEMERY"/>
    <n v="5"/>
    <m/>
    <n v="1"/>
    <m/>
    <m/>
    <m/>
    <n v="3701324.06"/>
    <n v="18506.620300000002"/>
    <n v="3682817.4397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493"/>
    <s v="Carlos Lopez NHS"/>
    <s v="SAN DIONISIO"/>
    <n v="5"/>
    <m/>
    <n v="1"/>
    <m/>
    <m/>
    <m/>
    <n v="3597861.45"/>
    <n v="17989.307250000002"/>
    <n v="3579872.14275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"/>
    <n v="302541"/>
    <s v="Nicomedes R. Tubar Sr. NHS"/>
    <s v="SAN DIONISIO"/>
    <n v="5"/>
    <m/>
    <n v="1"/>
    <m/>
    <m/>
    <m/>
    <n v="5520235.1799999997"/>
    <n v="27601.175899999998"/>
    <n v="5492634.0040999996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 City"/>
    <n v="117605"/>
    <s v="Graciano Lopez Jaena ES"/>
    <s v="ILOILO CITY (Capital)"/>
    <n v="0"/>
    <m/>
    <n v="1"/>
    <m/>
    <m/>
    <m/>
    <n v="2039709.09"/>
    <n v="10198.545450000001"/>
    <n v="2029510.54455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 City"/>
    <n v="117580"/>
    <s v="Arevalo ES"/>
    <s v="ILOILO CITY (Capital)"/>
    <n v="0"/>
    <m/>
    <n v="1"/>
    <m/>
    <m/>
    <m/>
    <n v="1838904.81"/>
    <n v="9194.52405"/>
    <n v="1829710.2859500002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 City"/>
    <n v="117617"/>
    <s v="Mandurriao Elementary School"/>
    <s v="ILOILO CITY (Capital)"/>
    <n v="0"/>
    <m/>
    <n v="1"/>
    <m/>
    <m/>
    <m/>
    <n v="1890587.26"/>
    <n v="9452.9362999999994"/>
    <n v="1881134.32370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Iloilo City"/>
    <n v="117621"/>
    <s v="I. Arroyo ES"/>
    <s v="ILOILO CITY (Capital)"/>
    <n v="0"/>
    <m/>
    <n v="1"/>
    <m/>
    <m/>
    <m/>
    <n v="1372197.71"/>
    <n v="6860.98855"/>
    <n v="1365336.7214500001"/>
    <m/>
    <s v="UPGRADING"/>
    <m/>
    <s v="NOT YET STARTED"/>
    <m/>
    <m/>
    <m/>
    <m/>
    <m/>
    <m/>
    <m/>
    <m/>
    <m/>
    <m/>
    <m/>
    <m/>
    <m/>
    <n v="0"/>
    <n v="1"/>
    <n v="0"/>
    <n v="0"/>
    <n v="0"/>
    <n v="0"/>
    <n v="1"/>
    <n v="0"/>
    <n v="0"/>
    <n v="0"/>
  </r>
  <r>
    <x v="10"/>
    <s v="Kabankalan City"/>
    <n v="117846"/>
    <s v="NOAC ELEMENTARY SCHOOL"/>
    <s v="CITY OF KABANKALAN"/>
    <n v="6"/>
    <m/>
    <n v="1"/>
    <m/>
    <m/>
    <m/>
    <n v="329604.62"/>
    <n v="1648.0231000000001"/>
    <n v="327956.5969"/>
    <m/>
    <s v="UPGRADING"/>
    <s v="N"/>
    <s v="ONGOING"/>
    <n v="0"/>
    <n v="0.1"/>
    <m/>
    <m/>
    <m/>
    <m/>
    <m/>
    <m/>
    <m/>
    <m/>
    <m/>
    <s v="PAR Builders,Electrical and Construction Supply Corp."/>
    <n v="237776.08"/>
    <n v="0"/>
    <n v="0"/>
    <n v="0"/>
    <n v="1"/>
    <n v="0"/>
    <n v="0"/>
    <n v="0"/>
    <n v="0"/>
    <n v="1"/>
    <n v="0"/>
  </r>
  <r>
    <x v="10"/>
    <s v="Kabankalan City"/>
    <n v="117889"/>
    <s v="Nursery PS"/>
    <s v="CITY OF KABANKALAN"/>
    <n v="6"/>
    <m/>
    <n v="1"/>
    <m/>
    <m/>
    <m/>
    <n v="405171.76"/>
    <n v="2025.8588000000002"/>
    <n v="403145.90120000002"/>
    <m/>
    <s v="UPGRADING"/>
    <s v="N"/>
    <s v="ONGOING"/>
    <n v="0"/>
    <n v="0.45"/>
    <m/>
    <m/>
    <m/>
    <m/>
    <m/>
    <m/>
    <m/>
    <m/>
    <m/>
    <s v="PAR Builders,Electrical and Construction Supply Corp."/>
    <n v="311542.08"/>
    <n v="0"/>
    <n v="0"/>
    <n v="0"/>
    <n v="1"/>
    <n v="0"/>
    <n v="0"/>
    <n v="0"/>
    <n v="0"/>
    <n v="1"/>
    <n v="0"/>
  </r>
  <r>
    <x v="10"/>
    <s v="Kabankalan City"/>
    <n v="117882"/>
    <s v="Dr. Pablo Torre PS"/>
    <s v="CITY OF KABANKALAN"/>
    <n v="6"/>
    <m/>
    <n v="1"/>
    <m/>
    <m/>
    <m/>
    <n v="446008.26"/>
    <n v="2230.0413000000003"/>
    <n v="443778.21870000003"/>
    <m/>
    <s v="UPGRADING"/>
    <s v="N"/>
    <s v="ONGOING"/>
    <n v="0"/>
    <n v="0.8"/>
    <m/>
    <m/>
    <m/>
    <m/>
    <m/>
    <m/>
    <m/>
    <m/>
    <m/>
    <s v="Rism Builders and Construction Services Inc."/>
    <n v="370031.25"/>
    <n v="0"/>
    <n v="0"/>
    <n v="0"/>
    <n v="1"/>
    <n v="0"/>
    <n v="0"/>
    <n v="0"/>
    <n v="0"/>
    <n v="1"/>
    <n v="0"/>
  </r>
  <r>
    <x v="10"/>
    <s v="Kabankalan City"/>
    <n v="117879"/>
    <s v="Candiacap ES"/>
    <s v="CITY OF KABANKALAN"/>
    <n v="6"/>
    <m/>
    <n v="1"/>
    <m/>
    <m/>
    <m/>
    <n v="407822.33"/>
    <n v="2039.1116500000001"/>
    <n v="405783.21835000004"/>
    <m/>
    <s v="UPGRADING"/>
    <s v="N"/>
    <s v="ONGOING"/>
    <n v="0"/>
    <n v="0.8"/>
    <m/>
    <m/>
    <m/>
    <m/>
    <m/>
    <m/>
    <m/>
    <m/>
    <m/>
    <s v="Rism Builders and Construction Services Inc."/>
    <n v="331508.3"/>
    <n v="0"/>
    <n v="0"/>
    <n v="0"/>
    <n v="1"/>
    <n v="0"/>
    <n v="0"/>
    <n v="0"/>
    <n v="0"/>
    <n v="1"/>
    <n v="0"/>
  </r>
  <r>
    <x v="10"/>
    <s v="Kabankalan City"/>
    <n v="117843"/>
    <s v="Lorenzo Zayco ES"/>
    <s v="CITY OF KABANKALAN"/>
    <n v="6"/>
    <m/>
    <n v="1"/>
    <m/>
    <m/>
    <m/>
    <n v="760560.62"/>
    <n v="3802.8031000000001"/>
    <n v="756757.81689999998"/>
    <m/>
    <s v="UPGRADING"/>
    <s v="N"/>
    <s v="ONGOING"/>
    <n v="0"/>
    <n v="0.95"/>
    <m/>
    <m/>
    <m/>
    <m/>
    <m/>
    <m/>
    <m/>
    <m/>
    <m/>
    <s v="PAR Builders,Electrical and Construction Supply Corp."/>
    <n v="665681.84"/>
    <n v="0"/>
    <n v="0"/>
    <n v="0"/>
    <n v="1"/>
    <n v="0"/>
    <n v="0"/>
    <n v="0"/>
    <n v="0"/>
    <n v="1"/>
    <n v="0"/>
  </r>
  <r>
    <x v="10"/>
    <s v="Kabankalan City"/>
    <n v="117832"/>
    <s v="Basak ES"/>
    <s v="CITY OF KABANKALAN"/>
    <n v="6"/>
    <m/>
    <n v="1"/>
    <m/>
    <m/>
    <m/>
    <n v="628605.53"/>
    <n v="3143.02765"/>
    <n v="625462.50235000008"/>
    <m/>
    <s v="UPGRADING"/>
    <s v="N"/>
    <s v="ONGOING"/>
    <n v="0"/>
    <n v="0.85"/>
    <m/>
    <m/>
    <m/>
    <m/>
    <m/>
    <m/>
    <m/>
    <m/>
    <m/>
    <s v="Rism Builders and Construction Services Inc."/>
    <n v="550460.44999999995"/>
    <n v="0"/>
    <n v="0"/>
    <n v="0"/>
    <n v="1"/>
    <n v="0"/>
    <n v="0"/>
    <n v="0"/>
    <n v="0"/>
    <n v="1"/>
    <n v="0"/>
  </r>
  <r>
    <x v="10"/>
    <s v="Kabankalan City"/>
    <n v="117835"/>
    <s v="Camingawan ES"/>
    <s v="CITY OF KABANKALAN"/>
    <n v="6"/>
    <m/>
    <n v="1"/>
    <m/>
    <m/>
    <m/>
    <n v="262470.43"/>
    <n v="1312.3521499999999"/>
    <n v="261158.07785"/>
    <m/>
    <s v="UPGRADING"/>
    <s v="N"/>
    <s v="ONGOING"/>
    <n v="0"/>
    <n v="0.95"/>
    <s v="November 17, 2019"/>
    <m/>
    <m/>
    <m/>
    <m/>
    <m/>
    <m/>
    <s v="December 18, 2018"/>
    <s v="August 13, 2019"/>
    <s v="Rism Builders and Construction Services Inc."/>
    <n v="260100"/>
    <n v="0"/>
    <n v="0"/>
    <n v="0"/>
    <n v="1"/>
    <n v="0"/>
    <n v="0"/>
    <n v="0"/>
    <n v="0"/>
    <n v="1"/>
    <n v="0"/>
  </r>
  <r>
    <x v="10"/>
    <s v="Kabankalan City"/>
    <n v="117847"/>
    <s v="Oringao ES"/>
    <s v="CITY OF KABANKALAN"/>
    <n v="6"/>
    <m/>
    <n v="1"/>
    <m/>
    <m/>
    <m/>
    <n v="346562.59"/>
    <n v="1732.8129500000002"/>
    <n v="344829.77705000003"/>
    <m/>
    <s v="UPGRADING"/>
    <s v="N"/>
    <s v="ONGOING"/>
    <n v="0"/>
    <n v="0.95"/>
    <s v="November 17, 2019"/>
    <m/>
    <m/>
    <m/>
    <m/>
    <m/>
    <m/>
    <s v="December 18, 2018"/>
    <s v="August 13, 2019"/>
    <s v="Rism Builders and Construction Services Inc."/>
    <n v="343800"/>
    <n v="0"/>
    <n v="0"/>
    <n v="0"/>
    <n v="1"/>
    <n v="0"/>
    <n v="0"/>
    <n v="0"/>
    <n v="0"/>
    <n v="1"/>
    <n v="0"/>
  </r>
  <r>
    <x v="10"/>
    <s v="Kabankalan City"/>
    <n v="117852"/>
    <s v="Tagukon ES"/>
    <s v="CITY OF KABANKALAN"/>
    <n v="6"/>
    <m/>
    <n v="1"/>
    <m/>
    <m/>
    <m/>
    <n v="412868.5"/>
    <n v="2064.3425000000002"/>
    <n v="410804.15749999997"/>
    <m/>
    <s v="UPGRADING"/>
    <s v="N"/>
    <s v="ONGOING"/>
    <n v="0"/>
    <n v="0.95"/>
    <s v="November 17, 2019"/>
    <m/>
    <m/>
    <m/>
    <m/>
    <m/>
    <m/>
    <s v="December 18, 2018"/>
    <s v="August 13, 2019"/>
    <s v="Rism Builders and Construction Services Inc."/>
    <n v="409800"/>
    <n v="0"/>
    <n v="0"/>
    <n v="0"/>
    <n v="1"/>
    <n v="0"/>
    <n v="0"/>
    <n v="0"/>
    <n v="0"/>
    <n v="1"/>
    <n v="0"/>
  </r>
  <r>
    <x v="10"/>
    <s v="Kabankalan City"/>
    <n v="117853"/>
    <s v="Tan-awan ES"/>
    <s v="CITY OF KABANKALAN"/>
    <n v="6"/>
    <m/>
    <n v="1"/>
    <m/>
    <m/>
    <m/>
    <n v="427403.76"/>
    <n v="2137.0188000000003"/>
    <n v="425266.74119999999"/>
    <m/>
    <s v="UPGRADING"/>
    <s v="N"/>
    <s v="ONGOING"/>
    <n v="0"/>
    <n v="0.95"/>
    <s v="November 17, 2019"/>
    <m/>
    <m/>
    <m/>
    <m/>
    <m/>
    <m/>
    <s v="December 18, 2018"/>
    <s v="August 13, 2019"/>
    <s v="Rism Builders and Construction Services Inc."/>
    <n v="424200"/>
    <n v="0"/>
    <n v="0"/>
    <n v="0"/>
    <n v="1"/>
    <n v="0"/>
    <n v="0"/>
    <n v="0"/>
    <n v="0"/>
    <n v="1"/>
    <n v="0"/>
  </r>
  <r>
    <x v="10"/>
    <s v="Kabankalan City"/>
    <n v="117861"/>
    <s v="Kabanyohan Elementary School"/>
    <s v="CITY OF KABANKALAN"/>
    <n v="6"/>
    <m/>
    <n v="1"/>
    <m/>
    <m/>
    <m/>
    <n v="256850.37"/>
    <n v="1284.2518500000001"/>
    <n v="255566.11814999999"/>
    <m/>
    <s v="UPGRADING"/>
    <s v="N"/>
    <s v="ONGOING"/>
    <n v="0"/>
    <n v="1"/>
    <s v="November 17, 2019"/>
    <m/>
    <m/>
    <m/>
    <m/>
    <m/>
    <m/>
    <s v="December 18, 2018"/>
    <s v="August 13, 2019"/>
    <s v="Rism Builders and Construction Services Inc."/>
    <n v="253800"/>
    <n v="0"/>
    <n v="0"/>
    <n v="0"/>
    <n v="1"/>
    <n v="0"/>
    <n v="0"/>
    <n v="0"/>
    <n v="0"/>
    <n v="1"/>
    <n v="0"/>
  </r>
  <r>
    <x v="10"/>
    <s v="Kabankalan City"/>
    <n v="117869"/>
    <s v="Tabugon ES"/>
    <s v="CITY OF KABANKALAN"/>
    <n v="6"/>
    <m/>
    <n v="1"/>
    <m/>
    <m/>
    <m/>
    <n v="878730.89"/>
    <n v="4393.65445"/>
    <n v="874337.23554999998"/>
    <m/>
    <s v="UPGRADING"/>
    <s v="N"/>
    <s v="ONGOING"/>
    <n v="0"/>
    <n v="1"/>
    <s v="November 17, 2019"/>
    <m/>
    <m/>
    <m/>
    <m/>
    <m/>
    <m/>
    <s v="December 18, 2018"/>
    <s v="August 13, 2019"/>
    <s v="Rism Builders and Construction Services Inc."/>
    <n v="872600"/>
    <n v="0"/>
    <n v="0"/>
    <n v="0"/>
    <n v="1"/>
    <n v="0"/>
    <n v="0"/>
    <n v="0"/>
    <n v="0"/>
    <n v="1"/>
    <n v="0"/>
  </r>
  <r>
    <x v="10"/>
    <s v="Kabankalan City"/>
    <n v="117871"/>
    <s v="Tampalon ES"/>
    <s v="CITY OF KABANKALAN"/>
    <n v="6"/>
    <m/>
    <n v="1"/>
    <m/>
    <m/>
    <m/>
    <n v="728041.35"/>
    <n v="3640.2067499999998"/>
    <n v="724401.14324999996"/>
    <m/>
    <s v="UPGRADING"/>
    <s v="N"/>
    <s v="ONGOING"/>
    <n v="0"/>
    <n v="1"/>
    <s v="November 17, 2019"/>
    <m/>
    <m/>
    <m/>
    <m/>
    <m/>
    <m/>
    <s v="December 18, 2018"/>
    <s v="August 13, 2019"/>
    <s v="Rism Builders and Construction Services Inc."/>
    <n v="722700"/>
    <n v="0"/>
    <n v="0"/>
    <n v="0"/>
    <n v="1"/>
    <n v="0"/>
    <n v="0"/>
    <n v="0"/>
    <n v="0"/>
    <n v="1"/>
    <n v="0"/>
  </r>
  <r>
    <x v="10"/>
    <s v="Kabankalan City"/>
    <n v="302794"/>
    <s v="Inapoy NHS"/>
    <s v="CITY OF KABANKALAN"/>
    <n v="6"/>
    <m/>
    <n v="1"/>
    <m/>
    <m/>
    <m/>
    <n v="289754.27"/>
    <n v="1448.7713500000002"/>
    <n v="288305.49865000002"/>
    <m/>
    <s v="UPGRADING"/>
    <s v="N"/>
    <s v="ONGOING"/>
    <n v="0"/>
    <n v="0.95"/>
    <s v="November 17, 2019"/>
    <m/>
    <m/>
    <m/>
    <m/>
    <m/>
    <m/>
    <s v="December 18, 2018"/>
    <s v="August 13, 2019"/>
    <s v="Rism Builders and Construction Services Inc."/>
    <n v="287300"/>
    <n v="0"/>
    <n v="0"/>
    <n v="0"/>
    <n v="1"/>
    <n v="0"/>
    <n v="0"/>
    <n v="0"/>
    <n v="0"/>
    <n v="1"/>
    <n v="0"/>
  </r>
  <r>
    <x v="10"/>
    <s v="Kabankalan City"/>
    <n v="302795"/>
    <s v="Locotan NHS"/>
    <s v="CITY OF KABANKALAN"/>
    <n v="6"/>
    <m/>
    <n v="1"/>
    <m/>
    <m/>
    <m/>
    <n v="365146.42"/>
    <n v="1825.7320999999999"/>
    <n v="363320.68789999996"/>
    <m/>
    <s v="UPGRADING"/>
    <s v="N"/>
    <s v="ONGOING"/>
    <n v="0"/>
    <n v="0.95"/>
    <s v="November 17, 2019"/>
    <m/>
    <m/>
    <m/>
    <m/>
    <m/>
    <m/>
    <s v="December 18, 2018"/>
    <s v="August 13, 2019"/>
    <s v="Rism Builders and Construction Services Inc."/>
    <n v="362300"/>
    <n v="0"/>
    <n v="0"/>
    <n v="0"/>
    <n v="1"/>
    <n v="0"/>
    <n v="0"/>
    <n v="0"/>
    <n v="0"/>
    <n v="1"/>
    <n v="0"/>
  </r>
  <r>
    <x v="10"/>
    <s v="Negros Occidental"/>
    <n v="343897"/>
    <s v="SHS in Calatrava"/>
    <s v="CALATRAVA"/>
    <n v="1"/>
    <m/>
    <n v="1"/>
    <m/>
    <m/>
    <m/>
    <n v="2150211.8199999998"/>
    <n v="10751.059099999999"/>
    <n v="2139460.7608999996"/>
    <m/>
    <s v="UPGRADING"/>
    <s v="Y"/>
    <s v="ONGOING"/>
    <n v="0"/>
    <n v="0.2"/>
    <d v="2020-01-31T00:00:00"/>
    <m/>
    <m/>
    <m/>
    <m/>
    <m/>
    <m/>
    <d v="2019-08-02T00:00:00"/>
    <d v="2019-09-23T00:00:00"/>
    <s v="Romber Construction and General Merchandise"/>
    <n v="1731414"/>
    <n v="0"/>
    <n v="0"/>
    <n v="0"/>
    <n v="1"/>
    <n v="0"/>
    <n v="0"/>
    <n v="0"/>
    <n v="0"/>
    <n v="1"/>
    <n v="0"/>
  </r>
  <r>
    <x v="10"/>
    <s v="Negros Occidental"/>
    <n v="302693"/>
    <s v="Toboso NHS"/>
    <s v="TOBOSO"/>
    <n v="2"/>
    <m/>
    <n v="1"/>
    <m/>
    <m/>
    <m/>
    <n v="1780753.92"/>
    <n v="8903.7695999999996"/>
    <n v="1771850.1503999999"/>
    <m/>
    <s v="UPGRADING"/>
    <s v="Y"/>
    <s v="ONGOING"/>
    <n v="0"/>
    <n v="0.2"/>
    <d v="2020-01-31T00:00:00"/>
    <m/>
    <m/>
    <m/>
    <m/>
    <m/>
    <m/>
    <d v="2019-08-02T00:00:00"/>
    <d v="2019-09-23T00:00:00"/>
    <s v="Romber Construction and General Merchandise"/>
    <n v="1432540"/>
    <n v="0"/>
    <n v="0"/>
    <n v="0"/>
    <n v="1"/>
    <n v="0"/>
    <n v="0"/>
    <n v="0"/>
    <n v="0"/>
    <n v="1"/>
    <n v="0"/>
  </r>
  <r>
    <x v="10"/>
    <s v="Negros Occidental"/>
    <n v="302656"/>
    <s v="La Castellana NHS"/>
    <s v="LA CASTELLANA"/>
    <n v="5"/>
    <m/>
    <n v="1"/>
    <m/>
    <m/>
    <m/>
    <n v="1708168.21"/>
    <n v="8540.8410499999991"/>
    <n v="1699627.36895"/>
    <m/>
    <s v="UPGRADING"/>
    <s v="Y"/>
    <s v="ONGOING"/>
    <n v="0"/>
    <n v="0.4"/>
    <d v="2019-12-27T00:00:00"/>
    <m/>
    <m/>
    <m/>
    <m/>
    <m/>
    <m/>
    <d v="2019-08-19T00:00:00"/>
    <d v="2019-08-19T00:00:00"/>
    <s v="TMTC Construction and Supply"/>
    <n v="1697812.15"/>
    <n v="0"/>
    <n v="0"/>
    <n v="0"/>
    <n v="1"/>
    <n v="0"/>
    <n v="0"/>
    <n v="0"/>
    <n v="0"/>
    <n v="1"/>
    <n v="0"/>
  </r>
  <r>
    <x v="10"/>
    <s v="Negros Occidental"/>
    <n v="302606"/>
    <s v="Caningay NHS"/>
    <s v="CANDONI"/>
    <n v="6"/>
    <m/>
    <n v="1"/>
    <m/>
    <m/>
    <m/>
    <n v="2535306.2400000002"/>
    <n v="12676.531200000001"/>
    <n v="2522629.7088000001"/>
    <m/>
    <s v="UPGRADING"/>
    <s v="Y"/>
    <s v="ONGOING"/>
    <n v="0"/>
    <n v="0.2"/>
    <d v="2020-01-31T00:00:00"/>
    <m/>
    <m/>
    <m/>
    <m/>
    <m/>
    <m/>
    <d v="2019-08-02T00:00:00"/>
    <d v="2019-09-23T00:00:00"/>
    <s v="Romber Construction and General Merchandise"/>
    <n v="2370390.96"/>
    <n v="0"/>
    <n v="0"/>
    <n v="0"/>
    <n v="1"/>
    <n v="0"/>
    <n v="0"/>
    <n v="0"/>
    <n v="0"/>
    <n v="1"/>
    <n v="0"/>
  </r>
  <r>
    <x v="10"/>
    <s v="Passi City"/>
    <n v="302804"/>
    <s v="Mulapula National High School"/>
    <s v="CITY OF PASSI"/>
    <n v="4"/>
    <m/>
    <n v="1"/>
    <m/>
    <m/>
    <m/>
    <n v="2942803.79"/>
    <n v="14714.01895"/>
    <n v="2928089.7710500001"/>
    <m/>
    <s v="UPGRADING"/>
    <s v="Y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Passi City"/>
    <n v="302805"/>
    <s v="Passi National High School"/>
    <s v="CITY OF PASSI"/>
    <n v="4"/>
    <m/>
    <n v="1"/>
    <m/>
    <m/>
    <m/>
    <n v="5456918.5999999996"/>
    <n v="27284.592999999997"/>
    <n v="5429634.0069999993"/>
    <m/>
    <s v="UPGRADING"/>
    <s v="Y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Passi City"/>
    <n v="302807"/>
    <s v="Salngan National High School"/>
    <s v="CITY OF PASSI"/>
    <n v="4"/>
    <m/>
    <n v="1"/>
    <m/>
    <m/>
    <m/>
    <n v="3195391.37"/>
    <n v="15976.95685"/>
    <n v="3179414.4131499999"/>
    <m/>
    <s v="UPGRADING"/>
    <s v="Y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Passi City"/>
    <n v="500205"/>
    <s v="Man-it Integrated School"/>
    <s v="CITY OF PASSI"/>
    <n v="4"/>
    <m/>
    <n v="1"/>
    <m/>
    <m/>
    <m/>
    <n v="2942803.79"/>
    <n v="14714.01895"/>
    <n v="2928089.7710500001"/>
    <m/>
    <s v="UPGRADING"/>
    <s v="Y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Passi City"/>
    <n v="117908"/>
    <s v="Passi I Central School"/>
    <s v="CITY OF PASSI"/>
    <n v="4"/>
    <m/>
    <n v="1"/>
    <m/>
    <m/>
    <m/>
    <n v="3195391.37"/>
    <n v="15976.95685"/>
    <n v="3179414.4131499999"/>
    <m/>
    <s v="UPGRADING"/>
    <s v="Y"/>
    <s v="ONGOING"/>
    <m/>
    <n v="0.25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Passi City"/>
    <n v="302803"/>
    <s v="Gemumua-Agahon National High School"/>
    <s v="CITY OF PASSI"/>
    <n v="4"/>
    <m/>
    <n v="1"/>
    <m/>
    <m/>
    <m/>
    <n v="2942803.79"/>
    <n v="14714.01895"/>
    <n v="2928089.7710500001"/>
    <m/>
    <s v="UPGRADING"/>
    <s v="Y"/>
    <s v="COMPLETED"/>
    <m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117690"/>
    <s v="Alfredo E. Marañon Sr. ES"/>
    <s v="SAGAY CITY"/>
    <n v="2"/>
    <m/>
    <n v="1"/>
    <m/>
    <m/>
    <m/>
    <n v="785518.36"/>
    <n v="3927.5918000000001"/>
    <n v="781590.76819999993"/>
    <m/>
    <s v="UPGRADING"/>
    <s v="N"/>
    <s v="ONGOING"/>
    <n v="0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agay City"/>
    <n v="117693"/>
    <s v="Bulanon Elementary School"/>
    <s v="SAGAY CITY"/>
    <n v="2"/>
    <m/>
    <n v="1"/>
    <m/>
    <m/>
    <m/>
    <n v="596388.80000000005"/>
    <n v="2981.9440000000004"/>
    <n v="593406.85600000003"/>
    <m/>
    <s v="UPGRADING"/>
    <s v="N"/>
    <s v="ONGOING"/>
    <n v="0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agay City"/>
    <n v="117733"/>
    <s v="Lopez Jaena Elementary School"/>
    <s v="SAGAY CITY"/>
    <n v="2"/>
    <m/>
    <n v="1"/>
    <m/>
    <m/>
    <m/>
    <n v="826799.26"/>
    <n v="4133.9962999999998"/>
    <n v="822665.26370000001"/>
    <m/>
    <s v="UPGRADING"/>
    <s v="N"/>
    <s v="ONGOING"/>
    <n v="0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agay City"/>
    <n v="117700"/>
    <s v="Old Sagay Elementary School"/>
    <s v="SAGAY CITY"/>
    <n v="2"/>
    <m/>
    <n v="1"/>
    <m/>
    <m/>
    <m/>
    <n v="2436633.67"/>
    <n v="12183.16835"/>
    <n v="2424450.50165"/>
    <m/>
    <s v="UPGRADING"/>
    <s v="N"/>
    <s v="ONGOING"/>
    <n v="0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agay City"/>
    <n v="117704"/>
    <s v="Raymundo Tupas Elementary School"/>
    <s v="SAGAY CITY"/>
    <n v="2"/>
    <m/>
    <n v="1"/>
    <m/>
    <m/>
    <m/>
    <n v="823050.06"/>
    <n v="4115.2503000000006"/>
    <n v="818934.8097000001"/>
    <m/>
    <s v="UPGRADING"/>
    <s v="N"/>
    <s v="ONGOING"/>
    <n v="0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agay City"/>
    <n v="117709"/>
    <s v="Vito Elementary School"/>
    <s v="SAGAY CITY"/>
    <n v="2"/>
    <m/>
    <n v="1"/>
    <m/>
    <m/>
    <m/>
    <n v="767526.91"/>
    <n v="3837.6345500000002"/>
    <n v="763689.27545000007"/>
    <m/>
    <s v="UPGRADING"/>
    <s v="N"/>
    <s v="ONGOING"/>
    <n v="0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agay City"/>
    <n v="117696"/>
    <s v="Jose B. Puey Sr. Elementary School"/>
    <s v="SAGAY CITY"/>
    <n v="2"/>
    <m/>
    <n v="1"/>
    <m/>
    <m/>
    <m/>
    <n v="2632677.65"/>
    <n v="13163.38825"/>
    <n v="2619514.2617500001"/>
    <m/>
    <s v="UPGRADING"/>
    <s v="N"/>
    <s v="ONGOING"/>
    <n v="0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agay City"/>
    <n v="117716"/>
    <s v="Gil Lopez Elementary School"/>
    <s v="SAGAY CITY"/>
    <n v="2"/>
    <m/>
    <n v="1"/>
    <m/>
    <m/>
    <m/>
    <n v="1436339.2"/>
    <n v="7181.6959999999999"/>
    <n v="1429157.504"/>
    <m/>
    <s v="UPGRADING"/>
    <s v="N"/>
    <s v="ONGOING"/>
    <n v="0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agay City"/>
    <n v="117721"/>
    <s v="Maria Lopez Elementary School"/>
    <s v="SAGAY CITY"/>
    <n v="2"/>
    <m/>
    <n v="1"/>
    <m/>
    <m/>
    <m/>
    <n v="2121705.88"/>
    <n v="10608.529399999999"/>
    <n v="2111097.3506"/>
    <m/>
    <s v="UPGRADING"/>
    <s v="N"/>
    <s v="ONGOING"/>
    <n v="0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agay City"/>
    <n v="117724"/>
    <s v="Bato Central Elementary School"/>
    <s v="SAGAY CITY"/>
    <n v="2"/>
    <m/>
    <n v="1"/>
    <m/>
    <m/>
    <m/>
    <n v="1436339.2"/>
    <n v="7181.6959999999999"/>
    <n v="1429157.504"/>
    <m/>
    <s v="UPGRADING"/>
    <s v="N"/>
    <s v="ONGOING"/>
    <n v="0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agay City"/>
    <n v="311801"/>
    <s v="Sagay National High School - Old Sagay Ext."/>
    <s v="SAGAY CITY"/>
    <n v="2"/>
    <m/>
    <n v="1"/>
    <m/>
    <m/>
    <m/>
    <n v="864251.93"/>
    <n v="4321.25965"/>
    <n v="859930.67035000003"/>
    <m/>
    <s v="UPGRADING"/>
    <s v="N"/>
    <s v="ONGOING"/>
    <n v="0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agay City"/>
    <n v="302767"/>
    <s v="Sagay National High School"/>
    <s v="SAGAY CITY"/>
    <n v="2"/>
    <m/>
    <n v="1"/>
    <m/>
    <m/>
    <m/>
    <m/>
    <m/>
    <n v="292439"/>
    <m/>
    <s v="UPGRADING"/>
    <s v="N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343922"/>
    <s v="Sagay City Senior High School (Stand Alone)"/>
    <s v="SAGAY CITY"/>
    <n v="2"/>
    <m/>
    <n v="1"/>
    <m/>
    <m/>
    <m/>
    <m/>
    <m/>
    <n v="292439"/>
    <m/>
    <s v="UPGRADING"/>
    <s v="N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500037"/>
    <s v="Eusebio Lopez Memorial Integrated School"/>
    <s v="SAGAY CITY"/>
    <n v="2"/>
    <m/>
    <n v="1"/>
    <m/>
    <m/>
    <m/>
    <m/>
    <m/>
    <n v="292439"/>
    <m/>
    <s v="UPGRADING"/>
    <s v="N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500038"/>
    <s v="Himogaan Baybay Integrated School"/>
    <s v="SAGAY CITY"/>
    <n v="2"/>
    <m/>
    <n v="1"/>
    <m/>
    <m/>
    <m/>
    <m/>
    <m/>
    <n v="122470.01"/>
    <m/>
    <s v="UPGRADING"/>
    <s v="N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agay City"/>
    <n v="500036"/>
    <s v="Colonia Divina Integrated School"/>
    <s v="SAGAY CITY"/>
    <n v="2"/>
    <m/>
    <n v="1"/>
    <m/>
    <m/>
    <m/>
    <m/>
    <m/>
    <n v="122470.01"/>
    <m/>
    <s v="UPGRADING"/>
    <s v="N"/>
    <s v="COMPLETED"/>
    <n v="0"/>
    <n v="1"/>
    <m/>
    <m/>
    <m/>
    <m/>
    <m/>
    <m/>
    <m/>
    <m/>
    <m/>
    <m/>
    <m/>
    <n v="0"/>
    <n v="0"/>
    <n v="0"/>
    <n v="0"/>
    <n v="1"/>
    <n v="0"/>
    <n v="0"/>
    <n v="0"/>
    <n v="0"/>
    <n v="1"/>
  </r>
  <r>
    <x v="10"/>
    <s v="Silay City"/>
    <n v="117801"/>
    <s v="Don Eustaquio Hofilena Mem.Elem. School"/>
    <s v="SILAY CITY"/>
    <n v="3"/>
    <m/>
    <n v="1"/>
    <m/>
    <m/>
    <m/>
    <n v="1105925.8"/>
    <n v="5529.6289999999999"/>
    <n v="1100396.1710000001"/>
    <m/>
    <s v="UPGRADING"/>
    <s v="N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ilay City"/>
    <n v="117813"/>
    <s v="Don Homero H. Tanpinco ES"/>
    <s v="SILAY CITY"/>
    <n v="3"/>
    <m/>
    <n v="1"/>
    <m/>
    <m/>
    <m/>
    <n v="1295636.98"/>
    <n v="6478.1849000000002"/>
    <n v="1289158.7951"/>
    <m/>
    <s v="UPGRADING"/>
    <s v="N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ilay City"/>
    <n v="117807"/>
    <s v="Gov. Emilio Gaston Memorial ES"/>
    <s v="SILAY CITY"/>
    <n v="3"/>
    <m/>
    <n v="1"/>
    <m/>
    <m/>
    <m/>
    <n v="1653365.49"/>
    <n v="8266.8274500000007"/>
    <n v="1645098.66255"/>
    <m/>
    <s v="UPGRADING"/>
    <s v="N"/>
    <s v="ONGOING"/>
    <m/>
    <n v="0.85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ilay City"/>
    <n v="117811"/>
    <s v="Bongol ES"/>
    <s v="SILAY CITY"/>
    <n v="3"/>
    <m/>
    <n v="1"/>
    <m/>
    <m/>
    <m/>
    <n v="229262.85"/>
    <n v="1146.3142500000001"/>
    <n v="228116.53575000001"/>
    <m/>
    <s v="UPGRADING"/>
    <s v="N"/>
    <s v="ONGOING"/>
    <m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ilay City"/>
    <n v="117817"/>
    <s v="Mambag-id ES"/>
    <s v="SILAY CITY"/>
    <n v="3"/>
    <m/>
    <n v="1"/>
    <m/>
    <m/>
    <m/>
    <n v="404044.74"/>
    <n v="2020.2237"/>
    <n v="402024.51630000002"/>
    <m/>
    <s v="UPGRADING"/>
    <s v="N"/>
    <s v="ONGOING"/>
    <m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0"/>
    <s v="Silay City"/>
    <n v="500198"/>
    <s v="Silay SPED Center"/>
    <s v="SILAY CITY"/>
    <n v="3"/>
    <m/>
    <n v="1"/>
    <m/>
    <m/>
    <m/>
    <n v="663530.47"/>
    <n v="3317.6523499999998"/>
    <n v="660212.81764999998"/>
    <m/>
    <s v="UPGRADING"/>
    <s v="N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ais City"/>
    <n v="120083"/>
    <s v="Basak ES"/>
    <s v="BAIS CITY"/>
    <n v="2"/>
    <m/>
    <n v="1"/>
    <m/>
    <m/>
    <m/>
    <n v="626888.75"/>
    <n v="3134.4437499999999"/>
    <n v="623754.30625000002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Bais City"/>
    <n v="323012"/>
    <s v="Mayor Praxedes P. Villanueva II Memorial High School"/>
    <s v="BAIS CITY"/>
    <n v="2"/>
    <m/>
    <n v="1"/>
    <m/>
    <m/>
    <m/>
    <n v="711104.26"/>
    <n v="3555.5213000000003"/>
    <n v="707548.73869999999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Bais City"/>
    <n v="323008"/>
    <s v="OKIOT NATIONAL HIGH SCHOOL"/>
    <s v="BAIS CITY"/>
    <n v="2"/>
    <m/>
    <n v="1"/>
    <m/>
    <m/>
    <m/>
    <n v="578323.59"/>
    <n v="2891.6179499999998"/>
    <n v="575431.97204999998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Bais City"/>
    <n v="303213"/>
    <s v="Josefina T. Valencia National High School"/>
    <s v="BAIS CITY"/>
    <n v="2"/>
    <m/>
    <n v="1"/>
    <m/>
    <m/>
    <m/>
    <n v="576229.82999999996"/>
    <n v="2881.1491499999997"/>
    <n v="573348.6808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Bais City"/>
    <n v="303214"/>
    <s v="Dodong Escaño Memorial High School"/>
    <s v="BAIS CITY"/>
    <n v="2"/>
    <m/>
    <n v="1"/>
    <m/>
    <m/>
    <m/>
    <n v="669552.47"/>
    <n v="3347.76235"/>
    <n v="666204.7076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Bais City"/>
    <n v="323003"/>
    <s v="Governor Julian L. Teves Memorial HS"/>
    <s v="BAIS CITY"/>
    <n v="2"/>
    <m/>
    <n v="1"/>
    <m/>
    <m/>
    <m/>
    <n v="702562.43"/>
    <n v="3512.8121500000002"/>
    <n v="699049.61785000004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Bais City"/>
    <n v="323010"/>
    <s v="LUCILA C. YARED NATIONAL HIGH SCHOOL"/>
    <s v="BAIS CITY"/>
    <n v="2"/>
    <m/>
    <n v="1"/>
    <m/>
    <m/>
    <m/>
    <n v="587257.24"/>
    <n v="2936.2862"/>
    <n v="584320.95380000002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Bayawan City"/>
    <n v="120129"/>
    <s v="Dita Elementary School"/>
    <s v="CITY OF BAYAWAN (TULONG)"/>
    <n v="3"/>
    <m/>
    <n v="1"/>
    <m/>
    <m/>
    <m/>
    <n v="1329213.33"/>
    <n v="6646.0666500000007"/>
    <n v="1322567.2633500001"/>
    <m/>
    <s v="UPGRADING"/>
    <s v="Y"/>
    <s v="ONGOING"/>
    <m/>
    <n v="0.5"/>
    <m/>
    <m/>
    <m/>
    <s v="2019-BEFF-E-001"/>
    <d v="2019-10-24T00:00:00"/>
    <d v="2019-11-05T00:00:00"/>
    <d v="2019-11-16T00:00:00"/>
    <d v="2019-11-21T00:00:00"/>
    <d v="2019-08-09T00:00:00"/>
    <s v="H.I.T. Contractors"/>
    <n v="1321567.26"/>
    <n v="0"/>
    <n v="0"/>
    <n v="0"/>
    <n v="1"/>
    <n v="0"/>
    <n v="0"/>
    <n v="0"/>
    <n v="0"/>
    <n v="1"/>
    <n v="0"/>
  </r>
  <r>
    <x v="11"/>
    <s v="Bayawan City"/>
    <n v="120160"/>
    <s v="Mandu-aw Elementary School"/>
    <s v="CITY OF BAYAWAN (TULONG)"/>
    <n v="3"/>
    <m/>
    <n v="1"/>
    <m/>
    <m/>
    <m/>
    <n v="1528962.97"/>
    <n v="7644.8148499999998"/>
    <n v="1521318.15515"/>
    <m/>
    <s v="UPGRADING"/>
    <s v="Y"/>
    <s v="COMPLETED"/>
    <m/>
    <n v="1"/>
    <m/>
    <m/>
    <m/>
    <s v="2019-BEFF-E-001"/>
    <d v="2019-10-24T00:00:00"/>
    <d v="2019-11-05T00:00:00"/>
    <d v="2019-11-16T00:00:00"/>
    <d v="2019-11-21T00:00:00"/>
    <d v="2019-08-09T00:00:00"/>
    <s v="H.I.T. Contractors"/>
    <n v="1519355.67"/>
    <n v="0"/>
    <n v="0"/>
    <n v="0"/>
    <n v="0"/>
    <n v="1"/>
    <n v="0"/>
    <n v="0"/>
    <n v="0"/>
    <n v="0"/>
    <n v="1"/>
  </r>
  <r>
    <x v="11"/>
    <s v="Bayawan City"/>
    <n v="120161"/>
    <s v="Minaba Elementary School"/>
    <s v="CITY OF BAYAWAN (TULONG)"/>
    <n v="3"/>
    <m/>
    <n v="1"/>
    <m/>
    <m/>
    <m/>
    <n v="1417540.05"/>
    <n v="7087.7002500000008"/>
    <n v="1410452.3497500001"/>
    <m/>
    <s v="UPGRADING"/>
    <s v="Y"/>
    <s v="COMPLETED"/>
    <m/>
    <n v="1"/>
    <m/>
    <m/>
    <m/>
    <s v="2019-BEFF-E-001"/>
    <d v="2019-10-24T00:00:00"/>
    <d v="2019-11-05T00:00:00"/>
    <d v="2019-11-16T00:00:00"/>
    <d v="2019-11-21T00:00:00"/>
    <d v="2019-08-09T00:00:00"/>
    <s v="H.I.T. Contractors"/>
    <n v="1408664.46"/>
    <n v="0"/>
    <n v="0"/>
    <n v="0"/>
    <n v="0"/>
    <n v="1"/>
    <n v="0"/>
    <n v="0"/>
    <n v="0"/>
    <n v="0"/>
    <n v="1"/>
  </r>
  <r>
    <x v="11"/>
    <s v="Bogo City"/>
    <n v="302930"/>
    <s v="Eduardo T. Oporto Memorial  National High School"/>
    <s v="CITY OF BOGO"/>
    <n v="4"/>
    <m/>
    <n v="1"/>
    <m/>
    <m/>
    <m/>
    <n v="1163306.8899999999"/>
    <n v="5816.5344499999992"/>
    <n v="1157490.35555"/>
    <m/>
    <s v="UPGRADING"/>
    <m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go City"/>
    <n v="302934"/>
    <s v="Jovencio N. Masong NHS"/>
    <s v="CITY OF BOGO"/>
    <n v="4"/>
    <m/>
    <n v="1"/>
    <m/>
    <m/>
    <m/>
    <n v="2124036.52"/>
    <n v="10620.1826"/>
    <n v="2113416.3374000001"/>
    <m/>
    <s v="UPGRADING"/>
    <m/>
    <s v="ONGOING"/>
    <n v="0.8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go City"/>
    <n v="302935"/>
    <s v="La Paz NHS"/>
    <s v="CITY OF BOGO"/>
    <n v="4"/>
    <m/>
    <n v="1"/>
    <m/>
    <m/>
    <m/>
    <n v="1260924.03"/>
    <n v="6304.6201500000006"/>
    <n v="1254619.4098499999"/>
    <m/>
    <s v="UPGRADING"/>
    <m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go City"/>
    <n v="302936"/>
    <s v="Libertad NHS"/>
    <s v="CITY OF BOGO"/>
    <n v="4"/>
    <m/>
    <n v="1"/>
    <m/>
    <m/>
    <m/>
    <n v="2380700.33"/>
    <n v="11903.50165"/>
    <n v="2368796.8283500001"/>
    <m/>
    <s v="UPGRADING"/>
    <m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go City"/>
    <n v="500408"/>
    <s v="Don Celestino Martinez Sr. Taytayan IS"/>
    <s v="CITY OF BOGO"/>
    <n v="4"/>
    <m/>
    <n v="1"/>
    <m/>
    <m/>
    <m/>
    <n v="1205778.44"/>
    <n v="6028.8922000000002"/>
    <n v="1199749.5478000001"/>
    <m/>
    <s v="UPGRADING"/>
    <m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go City"/>
    <n v="312431"/>
    <s v="Anonang Sur Tabaco Frasco National High School"/>
    <s v="CITY OF BOGO"/>
    <n v="4"/>
    <m/>
    <n v="1"/>
    <m/>
    <m/>
    <m/>
    <n v="764782.24"/>
    <n v="3823.9112"/>
    <n v="760958.32880000002"/>
    <m/>
    <s v="UPGRADING"/>
    <m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go City"/>
    <n v="312405"/>
    <s v="Bartolome C.Pianar MNHS"/>
    <s v="CITY OF BOGO"/>
    <n v="4"/>
    <m/>
    <n v="1"/>
    <m/>
    <m/>
    <m/>
    <n v="694909.17"/>
    <n v="3474.5458500000004"/>
    <n v="691434.62415000005"/>
    <m/>
    <s v="UPGRADING"/>
    <m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go City"/>
    <n v="302931"/>
    <s v="Binabag NHS"/>
    <s v="CITY OF BOGO"/>
    <n v="4"/>
    <m/>
    <n v="1"/>
    <m/>
    <m/>
    <m/>
    <n v="1219758.42"/>
    <n v="6098.7920999999997"/>
    <n v="1213659.6279"/>
    <m/>
    <s v="UPGRADING"/>
    <m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go City"/>
    <n v="302932"/>
    <s v="Cayang NHS"/>
    <s v="CITY OF BOGO"/>
    <n v="4"/>
    <m/>
    <n v="1"/>
    <m/>
    <m/>
    <m/>
    <n v="990347.65"/>
    <n v="4951.7382500000003"/>
    <n v="985395.91174999997"/>
    <m/>
    <s v="UPGRADING"/>
    <m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go City"/>
    <n v="302933"/>
    <s v="Don Potenciano Catarata MNHS"/>
    <s v="CITY OF BOGO"/>
    <n v="4"/>
    <m/>
    <n v="1"/>
    <m/>
    <m/>
    <m/>
    <n v="1181894.8799999999"/>
    <n v="5909.4743999999992"/>
    <n v="1175985.4055999999"/>
    <m/>
    <s v="UPGRADING"/>
    <m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go City"/>
    <n v="302937"/>
    <s v="Odlot NHS"/>
    <s v="CITY OF BOGO"/>
    <n v="4"/>
    <m/>
    <n v="1"/>
    <m/>
    <m/>
    <m/>
    <n v="885454.79"/>
    <n v="4427.2739500000007"/>
    <n v="881027.51605000009"/>
    <m/>
    <s v="UPGRADING"/>
    <m/>
    <s v="ONGOING"/>
    <n v="0"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hol"/>
    <n v="302907"/>
    <s v="Bantolinao National High School"/>
    <s v="ANTEQUERA"/>
    <n v="1"/>
    <m/>
    <n v="1"/>
    <m/>
    <m/>
    <m/>
    <n v="1500130.47"/>
    <n v="7500.6523500000003"/>
    <n v="1492629.8176499999"/>
    <m/>
    <s v="UPGRADING"/>
    <s v="Y"/>
    <s v="ONGOING"/>
    <n v="0.01"/>
    <n v="0.01"/>
    <m/>
    <m/>
    <m/>
    <m/>
    <d v="2018-10-31T00:00:00"/>
    <d v="2018-11-07T00:00:00"/>
    <d v="2018-11-20T00:00:00"/>
    <d v="2018-12-19T00:00:00"/>
    <m/>
    <s v="ROMERO CONSTRUCTION"/>
    <n v="1342928.34"/>
    <n v="0"/>
    <n v="0"/>
    <n v="0"/>
    <n v="1"/>
    <n v="0"/>
    <n v="0"/>
    <n v="0"/>
    <n v="0"/>
    <n v="1"/>
    <n v="0"/>
  </r>
  <r>
    <x v="11"/>
    <s v="Bohol"/>
    <n v="302824"/>
    <s v="Mayor A. R. Tuazon Nat'l Sch. of Fisheries"/>
    <s v="CALAPE"/>
    <n v="1"/>
    <m/>
    <n v="1"/>
    <m/>
    <m/>
    <m/>
    <n v="1441092.24"/>
    <n v="7205.4611999999997"/>
    <n v="1433886.7788"/>
    <m/>
    <s v="UPGRADING"/>
    <s v="Y"/>
    <s v="ONGOING"/>
    <n v="0.01"/>
    <n v="0.0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hol"/>
    <n v="302877"/>
    <s v="Mantacida National High School"/>
    <s v="CATIGBIAN"/>
    <n v="1"/>
    <m/>
    <n v="1"/>
    <m/>
    <m/>
    <m/>
    <n v="1037282.51"/>
    <n v="5186.41255"/>
    <n v="1032096.09745"/>
    <m/>
    <s v="UPGRADING"/>
    <s v="Y"/>
    <s v="ONGOING"/>
    <n v="0.01"/>
    <n v="0.0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hol"/>
    <n v="312320"/>
    <s v="Haguilanan High School"/>
    <s v="CATIGBIAN"/>
    <n v="1"/>
    <m/>
    <n v="1"/>
    <m/>
    <m/>
    <m/>
    <n v="934808.92"/>
    <n v="4674.0446000000002"/>
    <n v="930134.87540000002"/>
    <m/>
    <s v="UPGRADING"/>
    <s v="Y"/>
    <s v="ONGOING"/>
    <n v="0.01"/>
    <n v="0.0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hol"/>
    <n v="302833"/>
    <s v="Catigbian NHS"/>
    <s v="CATIGBIAN"/>
    <n v="1"/>
    <m/>
    <n v="1"/>
    <m/>
    <m/>
    <m/>
    <n v="1306035.6100000001"/>
    <n v="6530.1780500000004"/>
    <n v="1299505.4319500001"/>
    <m/>
    <s v="UPGRADING"/>
    <s v="Y"/>
    <s v="ONGOING"/>
    <n v="0.01"/>
    <n v="0.01"/>
    <m/>
    <m/>
    <m/>
    <m/>
    <d v="2018-10-31T00:00:00"/>
    <d v="2018-11-07T00:00:00"/>
    <d v="2018-11-20T00:00:00"/>
    <d v="2018-12-19T00:00:00"/>
    <m/>
    <s v="YS CONSTRUCTION"/>
    <n v="1298492.96"/>
    <n v="0"/>
    <n v="0"/>
    <n v="0"/>
    <n v="1"/>
    <n v="0"/>
    <n v="0"/>
    <n v="0"/>
    <n v="0"/>
    <n v="1"/>
    <n v="0"/>
  </r>
  <r>
    <x v="11"/>
    <s v="Bohol"/>
    <n v="302839"/>
    <s v="Corella National High School"/>
    <s v="CORELLA"/>
    <n v="1"/>
    <m/>
    <n v="1"/>
    <m/>
    <m/>
    <m/>
    <n v="1121295.01"/>
    <n v="5606.47505"/>
    <n v="1115688.53495"/>
    <m/>
    <s v="UPGRADING"/>
    <s v="Y"/>
    <s v="ONGOING"/>
    <n v="0.01"/>
    <n v="0.01"/>
    <m/>
    <m/>
    <m/>
    <m/>
    <d v="2018-10-31T00:00:00"/>
    <d v="2018-11-07T00:00:00"/>
    <d v="2018-11-20T00:00:00"/>
    <d v="2018-12-19T00:00:00"/>
    <m/>
    <s v="WIL TAN CONSTRUCTION"/>
    <n v="1059900.95"/>
    <n v="0"/>
    <n v="0"/>
    <n v="0"/>
    <n v="1"/>
    <n v="0"/>
    <n v="0"/>
    <n v="0"/>
    <n v="0"/>
    <n v="1"/>
    <n v="0"/>
  </r>
  <r>
    <x v="11"/>
    <s v="Bohol"/>
    <n v="302853"/>
    <s v="Gov. Jacinto Borja National High School"/>
    <s v="LOON"/>
    <n v="1"/>
    <m/>
    <n v="1"/>
    <m/>
    <m/>
    <m/>
    <n v="1279258.03"/>
    <n v="6396.2901500000007"/>
    <n v="1272861.73985"/>
    <m/>
    <s v="UPGRADING"/>
    <s v="Y"/>
    <s v="ONGOING"/>
    <n v="0.01"/>
    <n v="0.01"/>
    <m/>
    <m/>
    <m/>
    <m/>
    <d v="2018-10-31T00:00:00"/>
    <d v="2018-11-07T00:00:00"/>
    <d v="2018-11-20T00:00:00"/>
    <d v="2018-12-19T00:00:00"/>
    <m/>
    <s v="ROMERO CONSTRUCTION"/>
    <n v="1122580.33"/>
    <n v="0"/>
    <n v="0"/>
    <n v="0"/>
    <n v="1"/>
    <n v="0"/>
    <n v="0"/>
    <n v="0"/>
    <n v="0"/>
    <n v="1"/>
    <n v="0"/>
  </r>
  <r>
    <x v="11"/>
    <s v="Bohol"/>
    <n v="302819"/>
    <s v="Busao National High School"/>
    <s v="MARIBOJOC"/>
    <n v="1"/>
    <m/>
    <n v="1"/>
    <m/>
    <m/>
    <m/>
    <n v="1439183.94"/>
    <n v="7195.9196999999995"/>
    <n v="1431988.0203"/>
    <m/>
    <s v="UPGRADING"/>
    <s v="Y"/>
    <s v="ONGOING"/>
    <n v="0.01"/>
    <n v="0.01"/>
    <m/>
    <m/>
    <m/>
    <m/>
    <d v="2018-10-31T00:00:00"/>
    <d v="2018-11-07T00:00:00"/>
    <d v="2018-11-20T00:00:00"/>
    <d v="2018-12-19T00:00:00"/>
    <m/>
    <s v="WIL TAN CONSTRUCTION"/>
    <n v="1360376.14"/>
    <n v="0"/>
    <n v="0"/>
    <n v="0"/>
    <n v="1"/>
    <n v="0"/>
    <n v="0"/>
    <n v="0"/>
    <n v="0"/>
    <n v="1"/>
    <n v="0"/>
  </r>
  <r>
    <x v="11"/>
    <s v="Bohol"/>
    <n v="302835"/>
    <s v="Cawayanan NHS"/>
    <s v="TUBIGON"/>
    <n v="1"/>
    <m/>
    <n v="1"/>
    <m/>
    <m/>
    <m/>
    <n v="1121295.01"/>
    <n v="5606.47505"/>
    <n v="1115688.53495"/>
    <m/>
    <s v="UPGRADING"/>
    <s v="Y"/>
    <s v="ONGOING"/>
    <n v="0.01"/>
    <n v="0.01"/>
    <m/>
    <m/>
    <m/>
    <m/>
    <d v="2018-10-31T00:00:00"/>
    <d v="2018-11-07T00:00:00"/>
    <d v="2018-11-20T00:00:00"/>
    <d v="2018-12-19T00:00:00"/>
    <m/>
    <s v="YS CONSTRUCTION"/>
    <n v="1114621.3600000001"/>
    <n v="0"/>
    <n v="0"/>
    <n v="0"/>
    <n v="1"/>
    <n v="0"/>
    <n v="0"/>
    <n v="0"/>
    <n v="0"/>
    <n v="1"/>
    <n v="0"/>
  </r>
  <r>
    <x v="11"/>
    <s v="Bohol"/>
    <n v="302879"/>
    <s v="Nahawan NHS"/>
    <s v="CLARIN"/>
    <n v="2"/>
    <m/>
    <n v="1"/>
    <m/>
    <m/>
    <m/>
    <n v="1622744.38"/>
    <n v="8113.7218999999996"/>
    <n v="1614630.6580999999"/>
    <m/>
    <s v="UPGRADING"/>
    <s v="Y"/>
    <s v="ONGOING"/>
    <n v="0.01"/>
    <n v="0.01"/>
    <m/>
    <m/>
    <m/>
    <m/>
    <d v="2018-10-31T00:00:00"/>
    <d v="2018-11-07T00:00:00"/>
    <d v="2018-11-20T00:00:00"/>
    <d v="2018-12-19T00:00:00"/>
    <m/>
    <s v="QUICKSILVER CONSTRUCTION"/>
    <n v="1453167.3"/>
    <n v="0"/>
    <n v="0"/>
    <n v="0"/>
    <n v="1"/>
    <n v="0"/>
    <n v="0"/>
    <n v="0"/>
    <n v="0"/>
    <n v="1"/>
    <n v="0"/>
  </r>
  <r>
    <x v="11"/>
    <s v="Bohol"/>
    <n v="302840"/>
    <s v="Dagohoy NHS / Integrated SHS"/>
    <s v="DAGOHOY"/>
    <n v="2"/>
    <m/>
    <n v="1"/>
    <m/>
    <m/>
    <m/>
    <n v="2044307.55"/>
    <n v="10221.537750000001"/>
    <n v="2034086.0122500001"/>
    <m/>
    <s v="UPGRADING"/>
    <s v="Y"/>
    <s v="ONGOING"/>
    <n v="0.01"/>
    <n v="0.0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hol"/>
    <n v="302827"/>
    <s v="Campao Oriental High School"/>
    <s v="GETAFE"/>
    <n v="2"/>
    <m/>
    <n v="1"/>
    <m/>
    <m/>
    <m/>
    <n v="1296500.3899999999"/>
    <n v="6482.5019499999999"/>
    <n v="1290017.88805"/>
    <m/>
    <s v="UPGRADING"/>
    <s v="Y"/>
    <s v="ONGOING"/>
    <n v="7.0000000000000007E-2"/>
    <n v="7.0000000000000007E-2"/>
    <m/>
    <m/>
    <m/>
    <m/>
    <d v="2018-10-31T00:00:00"/>
    <d v="2018-11-07T00:00:00"/>
    <d v="2018-11-20T00:00:00"/>
    <d v="2018-12-19T00:00:00"/>
    <m/>
    <s v="QUICKSILVER CONSTRUCTION"/>
    <n v="1161015.54"/>
    <n v="0"/>
    <n v="0"/>
    <n v="0"/>
    <n v="1"/>
    <n v="0"/>
    <n v="0"/>
    <n v="0"/>
    <n v="0"/>
    <n v="1"/>
    <n v="0"/>
  </r>
  <r>
    <x v="11"/>
    <s v="Bohol"/>
    <n v="302808"/>
    <s v="Aguining National High School"/>
    <s v="PRES. CARLOS P. GARCIA (PITOGO)"/>
    <n v="2"/>
    <m/>
    <n v="1"/>
    <m/>
    <m/>
    <m/>
    <n v="1118740.94"/>
    <n v="5593.7047000000002"/>
    <n v="1113147.2353000001"/>
    <m/>
    <s v="UPGRADING"/>
    <s v="Y"/>
    <s v="ONGOING"/>
    <n v="0.83"/>
    <n v="0.83"/>
    <m/>
    <m/>
    <m/>
    <m/>
    <d v="2018-10-31T00:00:00"/>
    <d v="2018-11-07T00:00:00"/>
    <d v="2018-11-20T00:00:00"/>
    <d v="2018-12-19T00:00:00"/>
    <m/>
    <s v="MABB CONSTRUCTION"/>
    <n v="1111579.6399999999"/>
    <n v="0"/>
    <n v="0"/>
    <n v="0"/>
    <n v="1"/>
    <n v="0"/>
    <n v="0"/>
    <n v="0"/>
    <n v="0"/>
    <n v="1"/>
    <n v="0"/>
  </r>
  <r>
    <x v="11"/>
    <s v="Bohol"/>
    <n v="500213"/>
    <s v="Cabanugan IS"/>
    <s v="SAN ISIDRO"/>
    <n v="2"/>
    <m/>
    <n v="1"/>
    <m/>
    <m/>
    <m/>
    <n v="1254384.31"/>
    <n v="6271.92155"/>
    <n v="1248112.38845"/>
    <m/>
    <s v="UPGRADING"/>
    <s v="Y"/>
    <s v="ONGOING"/>
    <n v="0.01"/>
    <n v="0.0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hol"/>
    <n v="302897"/>
    <s v="San Miguel Technical Vocational School"/>
    <s v="SAN MIGUEL"/>
    <n v="2"/>
    <m/>
    <n v="1"/>
    <m/>
    <m/>
    <m/>
    <n v="1657336.99"/>
    <n v="8286.6849500000008"/>
    <n v="1649050.3050500001"/>
    <m/>
    <s v="UPGRADING"/>
    <s v="Y"/>
    <s v="ONGOING"/>
    <n v="0.01"/>
    <n v="0.01"/>
    <m/>
    <m/>
    <m/>
    <m/>
    <d v="2018-10-31T00:00:00"/>
    <d v="2018-11-07T00:00:00"/>
    <d v="2018-11-20T00:00:00"/>
    <d v="2018-12-19T00:00:00"/>
    <m/>
    <s v="YS CONSTRUCTION"/>
    <n v="1647049.98"/>
    <n v="0"/>
    <n v="0"/>
    <n v="0"/>
    <n v="1"/>
    <n v="0"/>
    <n v="0"/>
    <n v="0"/>
    <n v="0"/>
    <n v="1"/>
    <n v="0"/>
  </r>
  <r>
    <x v="11"/>
    <s v="Bohol"/>
    <n v="302895"/>
    <s v="President Carlos P. Garcia Memorial High School"/>
    <s v="TALIBON"/>
    <n v="2"/>
    <m/>
    <n v="1"/>
    <m/>
    <m/>
    <m/>
    <n v="1223518.06"/>
    <n v="6117.5903000000008"/>
    <n v="1217400.4697"/>
    <m/>
    <s v="UPGRADING"/>
    <s v="Y"/>
    <s v="ONGOING"/>
    <n v="0.01"/>
    <n v="0.01"/>
    <m/>
    <m/>
    <m/>
    <m/>
    <d v="2018-10-31T00:00:00"/>
    <d v="2018-11-07T00:00:00"/>
    <d v="2018-11-20T00:00:00"/>
    <d v="2018-12-19T00:00:00"/>
    <m/>
    <s v="HUSAIN CONSTRUCTION AND SUPPLY CO."/>
    <n v="1081533.6000000001"/>
    <n v="0"/>
    <n v="0"/>
    <n v="0"/>
    <n v="1"/>
    <n v="0"/>
    <n v="0"/>
    <n v="0"/>
    <n v="0"/>
    <n v="1"/>
    <n v="0"/>
  </r>
  <r>
    <x v="11"/>
    <s v="Bohol"/>
    <n v="302910"/>
    <s v="Tagum Sur NHS"/>
    <s v="TRINIDAD"/>
    <n v="2"/>
    <m/>
    <n v="1"/>
    <m/>
    <m/>
    <m/>
    <n v="1514170.88"/>
    <n v="7570.8543999999993"/>
    <n v="1506600.0255999998"/>
    <m/>
    <s v="UPGRADING"/>
    <s v="Y"/>
    <s v="ONGOING"/>
    <n v="0.01"/>
    <n v="0.01"/>
    <m/>
    <m/>
    <m/>
    <m/>
    <d v="2018-10-31T00:00:00"/>
    <d v="2018-11-07T00:00:00"/>
    <d v="2018-11-20T00:00:00"/>
    <d v="2018-12-19T00:00:00"/>
    <m/>
    <s v="HUSAIN CONSTRUCTION AND SUPPLY CO."/>
    <n v="1333198.44"/>
    <n v="0"/>
    <n v="0"/>
    <n v="0"/>
    <n v="1"/>
    <n v="0"/>
    <n v="0"/>
    <n v="0"/>
    <n v="0"/>
    <n v="1"/>
    <n v="0"/>
  </r>
  <r>
    <x v="11"/>
    <s v="Bohol"/>
    <n v="312351"/>
    <s v="Cagting High School"/>
    <s v="UBAY"/>
    <n v="2"/>
    <m/>
    <n v="1"/>
    <m/>
    <m/>
    <m/>
    <n v="772287.28"/>
    <n v="3861.4364"/>
    <n v="768425.84360000002"/>
    <m/>
    <s v="UPGRADING"/>
    <s v="Y"/>
    <s v="ONGOING"/>
    <n v="0.01"/>
    <n v="0.0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hol"/>
    <n v="500215"/>
    <s v="Tubog IS"/>
    <s v="UBAY"/>
    <n v="2"/>
    <m/>
    <n v="1"/>
    <m/>
    <m/>
    <m/>
    <n v="1395894.34"/>
    <n v="6979.471700000001"/>
    <n v="1388914.8683"/>
    <m/>
    <s v="UPGRADING"/>
    <s v="Y"/>
    <s v="ONGOING"/>
    <n v="0.01"/>
    <n v="0.0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Bohol"/>
    <n v="302852"/>
    <s v="Garcia-Hernandez HS"/>
    <s v="GARCIA HERNANDEZ"/>
    <n v="3"/>
    <m/>
    <n v="1"/>
    <m/>
    <m/>
    <m/>
    <n v="1679323.91"/>
    <n v="8396.6195499999994"/>
    <n v="1670927.29045"/>
    <m/>
    <s v="UPGRADING"/>
    <s v="Y"/>
    <s v="ONGOING"/>
    <n v="0.82"/>
    <n v="0.82"/>
    <m/>
    <m/>
    <m/>
    <m/>
    <d v="2018-10-31T00:00:00"/>
    <d v="2018-11-07T00:00:00"/>
    <d v="2018-11-20T00:00:00"/>
    <d v="2018-12-19T00:00:00"/>
    <m/>
    <s v="MABB CONSTRUCTION"/>
    <n v="1668875.84"/>
    <n v="0"/>
    <n v="0"/>
    <n v="0"/>
    <n v="1"/>
    <n v="0"/>
    <n v="0"/>
    <n v="0"/>
    <n v="0"/>
    <n v="1"/>
    <n v="0"/>
  </r>
  <r>
    <x v="11"/>
    <s v="Carcar City"/>
    <n v="303072"/>
    <s v="Perrelos NHS"/>
    <s v="CITY OF CARCAR"/>
    <n v="1"/>
    <m/>
    <n v="1"/>
    <m/>
    <m/>
    <m/>
    <n v="1998094.9"/>
    <n v="9990.4745000000003"/>
    <n v="1988104.4254999999"/>
    <m/>
    <s v="UPGRADING"/>
    <m/>
    <s v="ONGOING"/>
    <m/>
    <n v="0.55000000000000004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arcar City"/>
    <n v="303127"/>
    <s v="Gelacio C. Babao, Sr. MNHS"/>
    <s v="CITY OF CARCAR"/>
    <n v="1"/>
    <m/>
    <n v="1"/>
    <m/>
    <m/>
    <m/>
    <n v="1864201.43"/>
    <n v="9321.0071499999995"/>
    <n v="1854880.42285"/>
    <m/>
    <s v="UPGRADING"/>
    <m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42"/>
    <s v="Lipata NHS"/>
    <s v="MINGLANILLA"/>
    <n v="1"/>
    <m/>
    <n v="1"/>
    <m/>
    <m/>
    <m/>
    <n v="1538720.34"/>
    <n v="7693.6017000000002"/>
    <n v="1531026.7383000001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67"/>
    <s v="Teodoro dela Vega Memorial National High School"/>
    <s v="SIBONGA"/>
    <n v="1"/>
    <m/>
    <n v="1"/>
    <m/>
    <m/>
    <m/>
    <n v="741211.29"/>
    <n v="3706.05645"/>
    <n v="737505.2335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12457"/>
    <s v="Manatad National High School"/>
    <s v="SIBONGA"/>
    <n v="1"/>
    <m/>
    <n v="1"/>
    <m/>
    <m/>
    <m/>
    <n v="893827.04"/>
    <n v="4469.1352000000006"/>
    <n v="889357.90480000002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41"/>
    <s v="Dumanjug NHS"/>
    <s v="DUMANJUG"/>
    <n v="2"/>
    <m/>
    <n v="1"/>
    <m/>
    <m/>
    <m/>
    <n v="1804027.61"/>
    <n v="9020.1380500000014"/>
    <n v="1795007.4719500002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51"/>
    <s v="Bulak NHS"/>
    <s v="DUMANJUG"/>
    <n v="2"/>
    <m/>
    <n v="1"/>
    <m/>
    <m/>
    <m/>
    <n v="1334760.2"/>
    <n v="6673.8009999999995"/>
    <n v="1328086.399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52"/>
    <s v="Tubod Dugoan NHS"/>
    <s v="DUMANJUG"/>
    <n v="2"/>
    <m/>
    <n v="1"/>
    <m/>
    <m/>
    <m/>
    <n v="985206.8"/>
    <n v="4926.0340000000006"/>
    <n v="980280.76600000006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24"/>
    <s v="Bakhawan National High School"/>
    <s v="DAANBANTAYAN"/>
    <n v="4"/>
    <m/>
    <n v="1"/>
    <m/>
    <m/>
    <m/>
    <n v="1772322.18"/>
    <n v="8861.6108999999997"/>
    <n v="1763460.5691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65"/>
    <s v="Tominjao National High School"/>
    <s v="DAANBANTAYAN"/>
    <n v="4"/>
    <m/>
    <n v="1"/>
    <m/>
    <m/>
    <m/>
    <n v="3003822.81"/>
    <n v="15019.11405"/>
    <n v="2988803.6959500001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95"/>
    <s v="Daanbantayan National High School"/>
    <s v="DAANBANTAYAN"/>
    <n v="4"/>
    <m/>
    <n v="1"/>
    <m/>
    <m/>
    <m/>
    <n v="2050960.55"/>
    <n v="10254.802750000001"/>
    <n v="2040705.7472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96"/>
    <s v="Sir Knight Luis P. Cañete Sr. NHS"/>
    <s v="DAANBANTAYAN"/>
    <n v="4"/>
    <m/>
    <n v="1"/>
    <m/>
    <m/>
    <m/>
    <n v="1109878.51"/>
    <n v="5549.3925500000005"/>
    <n v="1104329.1174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53"/>
    <s v="Maya National High School"/>
    <s v="DAANBANTAYAN"/>
    <n v="4"/>
    <m/>
    <n v="1"/>
    <m/>
    <m/>
    <m/>
    <n v="665408.64"/>
    <n v="3327.0432000000001"/>
    <n v="662081.59680000006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24"/>
    <s v="Kawit NHS"/>
    <s v="MEDELLIN"/>
    <n v="4"/>
    <m/>
    <n v="1"/>
    <m/>
    <m/>
    <m/>
    <n v="941659.28"/>
    <n v="4708.2964000000002"/>
    <n v="936950.98360000004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26"/>
    <s v="Curva National High School"/>
    <s v="MEDELLIN"/>
    <n v="4"/>
    <m/>
    <n v="1"/>
    <m/>
    <m/>
    <m/>
    <n v="1076389.77"/>
    <n v="5381.9488499999998"/>
    <n v="1071007.8211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119669"/>
    <s v="San Remigio Central ES"/>
    <s v="SAN REMIGIO"/>
    <n v="4"/>
    <m/>
    <n v="1"/>
    <m/>
    <m/>
    <m/>
    <n v="1561178.06"/>
    <n v="7805.8903"/>
    <n v="1553372.1697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01"/>
    <s v="Dapdap NHS, San Remigio"/>
    <s v="SAN REMIGIO"/>
    <n v="4"/>
    <m/>
    <n v="1"/>
    <m/>
    <m/>
    <m/>
    <n v="684764.99"/>
    <n v="3423.8249500000002"/>
    <n v="681341.1650499999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21"/>
    <s v="Jose R. Martinez Memorial National High School"/>
    <s v="SAN REMIGIO"/>
    <n v="4"/>
    <m/>
    <n v="1"/>
    <m/>
    <m/>
    <m/>
    <n v="725929.14"/>
    <n v="3629.6457"/>
    <n v="722299.49430000002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500665"/>
    <s v="Tambongon IS"/>
    <s v="SAN REMIGIO"/>
    <n v="4"/>
    <m/>
    <n v="1"/>
    <m/>
    <m/>
    <m/>
    <n v="1073551.43"/>
    <n v="5367.7571499999995"/>
    <n v="1068183.6728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500920"/>
    <s v="Kinawahan Integrated School"/>
    <s v="SAN REMIGIO"/>
    <n v="4"/>
    <m/>
    <n v="1"/>
    <m/>
    <m/>
    <m/>
    <n v="710628.06"/>
    <n v="3553.1403000000005"/>
    <n v="707074.91970000009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119141"/>
    <s v="Borbon Central ES"/>
    <s v="BORBON"/>
    <n v="5"/>
    <m/>
    <n v="1"/>
    <m/>
    <m/>
    <m/>
    <n v="1520194.22"/>
    <n v="7600.9710999999998"/>
    <n v="1512593.2489"/>
    <m/>
    <s v="UPGRADING"/>
    <s v="Y"/>
    <s v="ONGOING"/>
    <n v="0.1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108"/>
    <s v="Doña Milagros MNHS"/>
    <s v="BORBON"/>
    <n v="5"/>
    <m/>
    <n v="1"/>
    <m/>
    <m/>
    <m/>
    <n v="1060183.8"/>
    <n v="5300.9190000000008"/>
    <n v="1054882.8810000001"/>
    <m/>
    <s v="UPGRADING"/>
    <s v="Y"/>
    <s v="ONGOING"/>
    <n v="0.1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119187"/>
    <s v="Carmen Central ES"/>
    <s v="CARMEN"/>
    <n v="5"/>
    <m/>
    <n v="1"/>
    <m/>
    <m/>
    <m/>
    <n v="1871896.59"/>
    <n v="9359.4829500000014"/>
    <n v="1862537.10705"/>
    <m/>
    <s v="UPGRADING"/>
    <s v="Y"/>
    <s v="ONGOING"/>
    <n v="0.1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78"/>
    <s v="Catmon NHS"/>
    <s v="CATMON"/>
    <n v="5"/>
    <m/>
    <n v="1"/>
    <m/>
    <m/>
    <m/>
    <n v="1394827.68"/>
    <n v="6974.1383999999998"/>
    <n v="1387853.5415999999"/>
    <m/>
    <s v="UPGRADING"/>
    <s v="Y"/>
    <s v="ONGOING"/>
    <n v="0.1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119226"/>
    <s v="Compostela Central ES"/>
    <s v="COMPOSTELA"/>
    <n v="5"/>
    <m/>
    <n v="1"/>
    <m/>
    <m/>
    <m/>
    <n v="1855667.47"/>
    <n v="9278.3373499999998"/>
    <n v="1846389.13265"/>
    <m/>
    <s v="UPGRADING"/>
    <s v="Y"/>
    <s v="ONGOING"/>
    <n v="0.1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63"/>
    <s v="Compostela National High School(Day Class)"/>
    <s v="COMPOSTELA"/>
    <n v="5"/>
    <m/>
    <n v="1"/>
    <m/>
    <m/>
    <m/>
    <n v="2750363.05"/>
    <n v="13751.81525"/>
    <n v="2736611.2347499998"/>
    <m/>
    <s v="UPGRADING"/>
    <s v="Y"/>
    <s v="ONGOING"/>
    <n v="0.1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12406"/>
    <s v="Compostela Science &amp; Technology High School"/>
    <s v="COMPOSTELA"/>
    <n v="5"/>
    <m/>
    <n v="1"/>
    <m/>
    <m/>
    <m/>
    <n v="830428.32"/>
    <n v="4152.1415999999999"/>
    <n v="826276.17839999998"/>
    <m/>
    <s v="UPGRADING"/>
    <s v="Y"/>
    <s v="ONGOING"/>
    <n v="0"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092"/>
    <s v="Liloan NHS"/>
    <s v="LILOAN"/>
    <n v="5"/>
    <m/>
    <n v="1"/>
    <m/>
    <m/>
    <m/>
    <n v="1973022.81"/>
    <n v="9865.1140500000001"/>
    <n v="1963157.6959500001"/>
    <m/>
    <s v="UPGRADING"/>
    <s v="Y"/>
    <s v="ONGOING"/>
    <n v="0.1"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109"/>
    <s v="Liki NHS"/>
    <s v="SOGOD"/>
    <n v="5"/>
    <m/>
    <n v="1"/>
    <m/>
    <m/>
    <m/>
    <n v="1298572.1000000001"/>
    <n v="6492.8605000000007"/>
    <n v="1292079.2395000001"/>
    <m/>
    <s v="UPGRADING"/>
    <s v="Y"/>
    <s v="ONGOING"/>
    <n v="0.1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110"/>
    <s v="Mohon NHS"/>
    <s v="SOGOD"/>
    <n v="5"/>
    <m/>
    <n v="1"/>
    <m/>
    <m/>
    <m/>
    <n v="1271670.56"/>
    <n v="6358.3528000000006"/>
    <n v="1265312.2072000001"/>
    <m/>
    <s v="UPGRADING"/>
    <s v="Y"/>
    <s v="ONGOING"/>
    <n v="0.1"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119240"/>
    <s v="Garing ES"/>
    <s v="CONSOLACION"/>
    <n v="6"/>
    <m/>
    <n v="1"/>
    <m/>
    <m/>
    <m/>
    <n v="1040435.13"/>
    <n v="5202.1756500000001"/>
    <n v="1035232.9543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119241"/>
    <s v="Jugan ES"/>
    <s v="CONSOLACION"/>
    <n v="6"/>
    <m/>
    <n v="1"/>
    <m/>
    <m/>
    <m/>
    <n v="2156222.5299999998"/>
    <n v="10781.112649999999"/>
    <n v="2145441.4173499998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90"/>
    <s v="Jugan NHS"/>
    <s v="CONSOLACION"/>
    <n v="6"/>
    <m/>
    <n v="1"/>
    <m/>
    <m/>
    <m/>
    <n v="1004489.83"/>
    <n v="5022.4491499999995"/>
    <n v="999467.38084999996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119244"/>
    <s v="Nangka ES"/>
    <s v="CONSOLACION"/>
    <n v="6"/>
    <m/>
    <n v="1"/>
    <m/>
    <m/>
    <m/>
    <n v="842559.08"/>
    <n v="4212.7954"/>
    <n v="838346.28460000001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2991"/>
    <s v="Pulpogan NHS"/>
    <s v="CONSOLACION"/>
    <n v="6"/>
    <m/>
    <n v="1"/>
    <m/>
    <m/>
    <m/>
    <n v="1351102.74"/>
    <n v="6755.5137000000004"/>
    <n v="1344347.2263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"/>
    <n v="303114"/>
    <s v="Tayud National High School"/>
    <s v="CONSOLACION"/>
    <n v="6"/>
    <m/>
    <n v="1"/>
    <m/>
    <m/>
    <m/>
    <n v="1336948.75"/>
    <n v="6684.7437500000005"/>
    <n v="1330264.0062500001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Cebu City"/>
    <n v="500669"/>
    <s v="Adlaon IS"/>
    <s v="CEBU CITY (Capital)"/>
    <n v="1"/>
    <m/>
    <n v="1"/>
    <m/>
    <m/>
    <m/>
    <n v="704596.94"/>
    <n v="3522.9847"/>
    <n v="701073.9552999999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500043"/>
    <s v="Agsungot IS"/>
    <s v="CEBU CITY (Capital)"/>
    <n v="1"/>
    <m/>
    <n v="1"/>
    <m/>
    <m/>
    <m/>
    <n v="761992.88"/>
    <n v="3809.9644000000003"/>
    <n v="758182.9155999999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303131"/>
    <s v="BINALIW NATIONAL HIGH SCHOOL"/>
    <s v="CEBU CITY (Capital)"/>
    <n v="1"/>
    <m/>
    <n v="1"/>
    <m/>
    <m/>
    <m/>
    <n v="436612.58"/>
    <n v="2183.0628999999999"/>
    <n v="434429.517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303165"/>
    <s v="Vicente Cosido NHS (Cambinocot NHS)"/>
    <s v="CEBU CITY (Capital)"/>
    <n v="1"/>
    <m/>
    <n v="1"/>
    <m/>
    <m/>
    <m/>
    <n v="540255.68999999994"/>
    <n v="2701.2784499999998"/>
    <n v="537554.41154999996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500044"/>
    <s v="Mabini Integrated School"/>
    <s v="CEBU CITY (Capital)"/>
    <n v="1"/>
    <m/>
    <n v="1"/>
    <m/>
    <m/>
    <m/>
    <n v="1362393.54"/>
    <n v="6811.9677000000001"/>
    <n v="1355581.572300000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303160"/>
    <s v="Pit-os National High School"/>
    <s v="CEBU CITY (Capital)"/>
    <n v="1"/>
    <m/>
    <n v="1"/>
    <m/>
    <m/>
    <m/>
    <n v="1676992.77"/>
    <n v="8384.9638500000001"/>
    <n v="1668607.806150000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312503"/>
    <s v="Banilad Night HS"/>
    <s v="CEBU CITY (Capital)"/>
    <n v="1"/>
    <m/>
    <n v="1"/>
    <m/>
    <m/>
    <m/>
    <n v="1081846.5900000001"/>
    <n v="5409.2329500000005"/>
    <n v="1076437.3570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500670"/>
    <s v="Toong IS"/>
    <s v="CEBU CITY (Capital)"/>
    <n v="2"/>
    <m/>
    <n v="1"/>
    <m/>
    <m/>
    <m/>
    <n v="479897.4"/>
    <n v="2399.4870000000001"/>
    <n v="477497.913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303163"/>
    <s v="Sinsin NHS"/>
    <s v="CEBU CITY (Capital)"/>
    <n v="2"/>
    <m/>
    <n v="1"/>
    <m/>
    <m/>
    <m/>
    <n v="519287.03"/>
    <n v="2596.4351500000002"/>
    <n v="516690.5948500000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500224"/>
    <s v="Dr. Emilio Osmeña  IS"/>
    <s v="CEBU CITY (Capital)"/>
    <n v="2"/>
    <m/>
    <n v="1"/>
    <m/>
    <m/>
    <m/>
    <n v="602168.23"/>
    <n v="3010.8411499999997"/>
    <n v="599157.38884999999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500226"/>
    <s v="Pamutan Integrated School"/>
    <s v="CEBU CITY (Capital)"/>
    <n v="2"/>
    <m/>
    <n v="1"/>
    <m/>
    <m/>
    <m/>
    <n v="599065.31999999995"/>
    <n v="2995.3265999999999"/>
    <n v="596069.99339999992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303146"/>
    <s v="Mambaling NHS (Night)"/>
    <s v="CEBU CITY (Capital)"/>
    <n v="2"/>
    <m/>
    <n v="1"/>
    <m/>
    <m/>
    <m/>
    <n v="1031692.14"/>
    <n v="5158.4607000000005"/>
    <n v="1026533.6793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303150"/>
    <s v="Don Sergio Osmeña, Sr. Memorial HS (Day &amp; Night)"/>
    <s v="CEBU CITY (Capital)"/>
    <n v="2"/>
    <m/>
    <n v="1"/>
    <m/>
    <m/>
    <m/>
    <n v="1486432.37"/>
    <n v="7432.1618500000004"/>
    <n v="1479000.208150000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303161"/>
    <s v="Ramon Duterte Memorial NHS (Day &amp; Night)"/>
    <s v="CEBU CITY (Capital)"/>
    <n v="2"/>
    <m/>
    <n v="1"/>
    <m/>
    <m/>
    <m/>
    <n v="1301297.22"/>
    <n v="6506.4861000000001"/>
    <n v="1294790.7338999999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ebu City"/>
    <n v="303162"/>
    <s v="OPRRA NHS (Day &amp; Night)"/>
    <s v="CEBU CITY (Capital)"/>
    <n v="2"/>
    <m/>
    <n v="1"/>
    <m/>
    <m/>
    <m/>
    <n v="1631492.49"/>
    <n v="8157.46245"/>
    <n v="1623335.0275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City of Naga, Cebu"/>
    <n v="325301"/>
    <s v="Alpaco National High School"/>
    <s v="CITY OF NAGA"/>
    <n v="1"/>
    <m/>
    <n v="1"/>
    <m/>
    <m/>
    <m/>
    <n v="976338.5"/>
    <n v="4881.6925000000001"/>
    <n v="971456.8075"/>
    <m/>
    <s v="UPGRADING"/>
    <s v="Y"/>
    <s v="ONGOING"/>
    <n v="0.5"/>
    <n v="0.5"/>
    <d v="2019-12-31T00:00:00"/>
    <d v="2019-12-31T00:00:00"/>
    <s v="cityofnaga 2019-0005"/>
    <s v="-"/>
    <d v="2019-08-07T00:00:00"/>
    <d v="2019-08-15T00:00:00"/>
    <d v="2019-08-28T00:00:00"/>
    <d v="2019-09-02T00:00:00"/>
    <d v="2019-10-22T00:00:00"/>
    <s v="DBB INDUSTRIAL SERVICES"/>
    <n v="971405.34"/>
    <n v="0"/>
    <n v="0"/>
    <n v="0"/>
    <n v="1"/>
    <n v="0"/>
    <n v="0"/>
    <n v="0"/>
    <n v="0"/>
    <n v="1"/>
    <n v="0"/>
  </r>
  <r>
    <x v="11"/>
    <s v="City of Naga, Cebu"/>
    <n v="303002"/>
    <s v="Don Emilio Canonigo Memorial National High School"/>
    <s v="CITY OF NAGA"/>
    <n v="1"/>
    <m/>
    <n v="1"/>
    <m/>
    <m/>
    <m/>
    <n v="900921.84"/>
    <n v="4504.6091999999999"/>
    <n v="896417.23080000002"/>
    <m/>
    <s v="UPGRADING"/>
    <s v="Y"/>
    <s v="ONGOING"/>
    <n v="0.5"/>
    <n v="0.5"/>
    <d v="2019-12-31T00:00:00"/>
    <d v="2019-12-31T00:00:00"/>
    <s v="cityofnaga 2019-0005"/>
    <s v="-"/>
    <d v="2019-08-07T00:00:00"/>
    <d v="2019-08-15T00:00:00"/>
    <d v="2019-08-28T00:00:00"/>
    <d v="2019-09-02T00:00:00"/>
    <d v="2019-10-22T00:00:00"/>
    <s v="DBB INDUSTRIAL SERVICES"/>
    <n v="896366.92"/>
    <n v="0"/>
    <n v="0"/>
    <n v="0"/>
    <n v="1"/>
    <n v="0"/>
    <n v="0"/>
    <n v="0"/>
    <n v="0"/>
    <n v="1"/>
    <n v="0"/>
  </r>
  <r>
    <x v="11"/>
    <s v="City of Naga, Cebu"/>
    <n v="500218"/>
    <s v="Naga Special Education Center Elementary"/>
    <s v="CITY OF NAGA"/>
    <n v="1"/>
    <m/>
    <n v="1"/>
    <m/>
    <m/>
    <m/>
    <n v="516631.46"/>
    <n v="2583.1573000000003"/>
    <n v="514048.3027"/>
    <m/>
    <s v="UPGRADING"/>
    <s v="Y"/>
    <s v="ONGOING"/>
    <n v="0.5"/>
    <n v="0.5"/>
    <d v="2019-12-31T00:00:00"/>
    <d v="2019-12-31T00:00:00"/>
    <s v="cityofnaga 2019-0005"/>
    <s v="-"/>
    <d v="2019-08-07T00:00:00"/>
    <d v="2019-08-15T00:00:00"/>
    <d v="2019-08-28T00:00:00"/>
    <d v="2019-09-02T00:00:00"/>
    <d v="2019-10-22T00:00:00"/>
    <s v="DBB INDUSTRIAL SERVICES"/>
    <n v="513977.39"/>
    <n v="0"/>
    <n v="0"/>
    <n v="0"/>
    <n v="1"/>
    <n v="0"/>
    <n v="0"/>
    <n v="0"/>
    <n v="0"/>
    <n v="1"/>
    <n v="0"/>
  </r>
  <r>
    <x v="11"/>
    <s v="City of Naga, Cebu"/>
    <n v="325303"/>
    <s v="Tinaan National High School"/>
    <s v="CITY OF NAGA"/>
    <n v="1"/>
    <m/>
    <n v="1"/>
    <m/>
    <m/>
    <m/>
    <n v="506001.94"/>
    <n v="2530.0097000000001"/>
    <n v="503471.93030000001"/>
    <m/>
    <s v="UPGRADING"/>
    <s v="Y"/>
    <s v="ONGOING"/>
    <n v="0.5"/>
    <n v="0.5"/>
    <d v="2019-12-31T00:00:00"/>
    <d v="2019-12-31T00:00:00"/>
    <s v="cityofnaga 2019-0005"/>
    <s v="-"/>
    <d v="2019-08-07T00:00:00"/>
    <d v="2019-08-15T00:00:00"/>
    <d v="2019-08-28T00:00:00"/>
    <d v="2019-09-02T00:00:00"/>
    <d v="2019-10-22T00:00:00"/>
    <s v="DBB INDUSTRIAL SERVICES"/>
    <n v="503421.45"/>
    <n v="0"/>
    <n v="0"/>
    <n v="0"/>
    <n v="1"/>
    <n v="0"/>
    <n v="0"/>
    <n v="0"/>
    <n v="0"/>
    <n v="1"/>
    <n v="0"/>
  </r>
  <r>
    <x v="11"/>
    <s v="City of Naga, Cebu"/>
    <n v="303065"/>
    <s v="Naga National High School"/>
    <s v="CITY OF NAGA"/>
    <n v="1"/>
    <m/>
    <n v="1"/>
    <m/>
    <m/>
    <m/>
    <n v="4383858.3"/>
    <n v="21919.291499999999"/>
    <n v="4361939.0084999995"/>
    <m/>
    <s v="UPGRADING"/>
    <s v="Y"/>
    <s v="ONGOING"/>
    <n v="1"/>
    <n v="1"/>
    <d v="2019-10-31T00:00:00"/>
    <d v="2019-10-31T00:00:00"/>
    <s v="cityofnaga 2018-0002"/>
    <s v="-"/>
    <d v="2018-11-07T00:00:00"/>
    <d v="2018-11-13T00:00:00"/>
    <d v="2018-11-26T00:00:00"/>
    <d v="2018-12-19T00:00:00"/>
    <d v="2019-07-31T00:00:00"/>
    <s v="DBB INDUSTRIAL SERVICES"/>
    <n v="3808193.58"/>
    <n v="0"/>
    <n v="0"/>
    <n v="0"/>
    <n v="1"/>
    <n v="0"/>
    <n v="0"/>
    <n v="0"/>
    <n v="0"/>
    <n v="1"/>
    <n v="0"/>
  </r>
  <r>
    <x v="11"/>
    <s v="Danao City"/>
    <n v="302959"/>
    <s v="Elpidio H. Perez Memorial Technical-Vocational High School"/>
    <s v="DANAO CITY"/>
    <n v="5"/>
    <m/>
    <n v="1"/>
    <m/>
    <m/>
    <m/>
    <n v="2208910.5699999998"/>
    <n v="11044.55285"/>
    <n v="2197866.0171499997"/>
    <m/>
    <s v="UPGRADING"/>
    <m/>
    <s v="ONGOING"/>
    <n v="0.2"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Danao City"/>
    <n v="303039"/>
    <s v="Ramon M. Durano Sr. MNHS"/>
    <s v="DANAO CITY"/>
    <n v="5"/>
    <m/>
    <n v="1"/>
    <m/>
    <m/>
    <m/>
    <n v="2213442.7200000002"/>
    <n v="11067.213600000001"/>
    <n v="2202375.5064000003"/>
    <m/>
    <s v="UPGRADING"/>
    <m/>
    <s v="ONGOING"/>
    <n v="0.8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Danao City"/>
    <n v="302956"/>
    <s v="Estefa O. Monte Memo. National High School"/>
    <s v="DANAO CITY"/>
    <n v="5"/>
    <m/>
    <n v="1"/>
    <m/>
    <m/>
    <m/>
    <n v="2143925.7999999998"/>
    <n v="10719.628999999999"/>
    <n v="2133206.1709999996"/>
    <m/>
    <s v="UPGRADING"/>
    <m/>
    <s v="ONGOING"/>
    <n v="0.8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Danao City"/>
    <n v="322003"/>
    <s v="Ramon M. Durano Sr. Foundation - Science and Technology Education Center"/>
    <s v="DANAO CITY"/>
    <n v="5"/>
    <m/>
    <n v="1"/>
    <m/>
    <m/>
    <m/>
    <n v="2126360.5499999998"/>
    <n v="10631.802749999999"/>
    <n v="2115728.74725"/>
    <m/>
    <s v="UPGRADING"/>
    <m/>
    <s v="ONGOING"/>
    <n v="0.9"/>
    <n v="0.9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Dumaguete City"/>
    <n v="119939"/>
    <s v="West City Elementary School"/>
    <s v="DUMAGUETE CITY (Capital)"/>
    <n v="2"/>
    <m/>
    <n v="1"/>
    <m/>
    <m/>
    <m/>
    <n v="843322.77"/>
    <n v="4216.6138499999997"/>
    <n v="839106.15615000005"/>
    <m/>
    <s v="UPGRADING"/>
    <m/>
    <s v="ONGOING"/>
    <n v="0.35"/>
    <n v="0.8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Dumaguete City"/>
    <n v="303166"/>
    <s v="Camanjac National High School"/>
    <s v="DUMAGUETE CITY (Capital)"/>
    <n v="2"/>
    <m/>
    <n v="1"/>
    <m/>
    <m/>
    <m/>
    <n v="777148.49"/>
    <n v="3885.7424500000002"/>
    <n v="773262.74754999997"/>
    <m/>
    <s v="UPGRADING"/>
    <m/>
    <s v="ONGOING"/>
    <n v="0.3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Dumaguete City"/>
    <n v="303170"/>
    <s v="Hermenegilda F. Gloria Memorial High School"/>
    <s v="DUMAGUETE CITY (Capital)"/>
    <n v="2"/>
    <m/>
    <n v="1"/>
    <m/>
    <m/>
    <m/>
    <n v="773014.4"/>
    <n v="3865.0720000000001"/>
    <n v="769149.32799999998"/>
    <m/>
    <s v="UPGRADING"/>
    <m/>
    <s v="ONGOING"/>
    <n v="0.35"/>
    <n v="0.9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Guihulngan City"/>
    <n v="312952"/>
    <s v="Guihulngan National High School-Poblacion (Linantuyan Annex)"/>
    <s v="CITY OF GUIHULNGAN"/>
    <n v="1"/>
    <m/>
    <n v="1"/>
    <m/>
    <m/>
    <m/>
    <n v="938636.74"/>
    <n v="4693.1837000000005"/>
    <n v="933943.55629999994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Guihulngan City"/>
    <n v="303230"/>
    <s v="GUIHULNGAN NATIONAL AGRICULTURAL SCHOOL"/>
    <s v="CITY OF GUIHULNGAN"/>
    <n v="1"/>
    <m/>
    <n v="1"/>
    <m/>
    <m/>
    <m/>
    <n v="1031892.17"/>
    <n v="5159.4608500000004"/>
    <n v="1026732.7091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Guihulngan City"/>
    <n v="303231"/>
    <s v="Guihulngan NHS - Poblacion"/>
    <s v="CITY OF GUIHULNGAN"/>
    <n v="1"/>
    <m/>
    <n v="1"/>
    <m/>
    <m/>
    <m/>
    <n v="1156419.1100000001"/>
    <n v="5782.0955500000009"/>
    <n v="1150637.014450000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Lapu-Lapu City"/>
    <n v="119979"/>
    <s v="Marigondon Elementary School"/>
    <s v="LAPU-LAPU CITY (OPON)"/>
    <n v="6"/>
    <m/>
    <n v="1"/>
    <m/>
    <m/>
    <m/>
    <n v="3178120.9"/>
    <n v="15890.604499999999"/>
    <n v="3162230.2955"/>
    <m/>
    <s v="UPGRADING"/>
    <s v="Y"/>
    <s v="ONGOING"/>
    <m/>
    <n v="0.7"/>
    <m/>
    <m/>
    <m/>
    <m/>
    <d v="2018-11-01T00:00:00"/>
    <d v="2018-11-14T00:00:00"/>
    <d v="2018-11-26T00:00:00"/>
    <d v="2018-12-06T00:00:00"/>
    <m/>
    <s v="GOLDEN HAMMER CONST. AND SUPPLY"/>
    <m/>
    <n v="0"/>
    <n v="0"/>
    <n v="0"/>
    <n v="1"/>
    <n v="0"/>
    <n v="0"/>
    <n v="0"/>
    <n v="0"/>
    <n v="1"/>
    <n v="0"/>
  </r>
  <r>
    <x v="11"/>
    <s v="Lapu-Lapu City"/>
    <n v="303172"/>
    <s v="Babag National High School"/>
    <s v="LAPU-LAPU CITY (OPON)"/>
    <n v="6"/>
    <m/>
    <n v="1"/>
    <m/>
    <m/>
    <m/>
    <n v="3693802.81"/>
    <n v="18469.014050000002"/>
    <n v="3675333.7959500002"/>
    <m/>
    <s v="UPGRADING"/>
    <s v="Y"/>
    <s v="COMPLETED"/>
    <m/>
    <n v="1"/>
    <m/>
    <m/>
    <m/>
    <m/>
    <d v="2018-11-01T00:00:00"/>
    <d v="2018-11-14T00:00:00"/>
    <d v="2018-11-26T00:00:00"/>
    <d v="2018-12-06T00:00:00"/>
    <m/>
    <s v="DBB INDUSTRIAL SERVICES"/>
    <n v="3391690.1560499999"/>
    <n v="0"/>
    <n v="0"/>
    <n v="0"/>
    <n v="0"/>
    <n v="1"/>
    <n v="0"/>
    <n v="0"/>
    <n v="0"/>
    <n v="0"/>
    <n v="1"/>
  </r>
  <r>
    <x v="11"/>
    <s v="Lapu-Lapu City"/>
    <n v="303178"/>
    <s v="Mactan National High School"/>
    <s v="LAPU-LAPU CITY (OPON)"/>
    <n v="6"/>
    <m/>
    <n v="1"/>
    <m/>
    <m/>
    <m/>
    <n v="3560873.36"/>
    <n v="17804.3668"/>
    <n v="3543068.9931999999"/>
    <m/>
    <s v="UPGRADING"/>
    <s v="Y"/>
    <s v="ONGOING"/>
    <m/>
    <n v="0.8"/>
    <m/>
    <m/>
    <m/>
    <m/>
    <d v="2018-11-01T00:00:00"/>
    <d v="2018-11-14T00:00:00"/>
    <d v="2018-11-26T00:00:00"/>
    <d v="2018-12-06T00:00:00"/>
    <m/>
    <s v="DBB INDUSTRIAL SERVICES"/>
    <n v="3256413.0028499998"/>
    <n v="0"/>
    <n v="0"/>
    <n v="0"/>
    <n v="1"/>
    <n v="0"/>
    <n v="0"/>
    <n v="0"/>
    <n v="0"/>
    <n v="1"/>
    <n v="0"/>
  </r>
  <r>
    <x v="11"/>
    <s v="Mandaue City"/>
    <n v="119994"/>
    <s v="Cesar M. Cabahug ES (Looc)"/>
    <s v="MANDAUE CITY"/>
    <n v="6"/>
    <m/>
    <n v="1"/>
    <m/>
    <m/>
    <m/>
    <n v="1454413.14"/>
    <n v="7272.0656999999992"/>
    <n v="1447141.0743"/>
    <m/>
    <s v="UPGRADING"/>
    <m/>
    <s v="ONGOING"/>
    <n v="0.5"/>
    <n v="0.85"/>
    <m/>
    <m/>
    <s v="19-005"/>
    <s v="2019-005"/>
    <d v="2018-10-30T00:00:00"/>
    <d v="2018-11-09T00:00:00"/>
    <d v="2018-11-22T00:00:00"/>
    <d v="2018-12-03T00:00:00"/>
    <m/>
    <s v="DBB Industrial Service"/>
    <n v="1660967.69"/>
    <n v="0"/>
    <n v="0"/>
    <n v="0"/>
    <n v="1"/>
    <n v="0"/>
    <n v="0"/>
    <n v="0"/>
    <n v="0"/>
    <n v="1"/>
    <n v="0"/>
  </r>
  <r>
    <x v="11"/>
    <s v="Mandaue City"/>
    <n v="303202"/>
    <s v="Subangdaku Tech-Voc HS (Mandaue City CNHS - Subangdaku NHS Ext.)"/>
    <s v="MANDAUE CITY"/>
    <n v="6"/>
    <m/>
    <n v="1"/>
    <m/>
    <m/>
    <m/>
    <n v="822903.96"/>
    <n v="4114.5198"/>
    <n v="818789.44019999995"/>
    <m/>
    <s v="UPGRADING"/>
    <m/>
    <s v="COMPLETED"/>
    <m/>
    <n v="1"/>
    <m/>
    <m/>
    <s v="19-005"/>
    <s v="2019-005"/>
    <d v="2018-10-30T00:00:00"/>
    <d v="2018-11-09T00:00:00"/>
    <d v="2018-11-22T00:00:00"/>
    <d v="2018-12-03T00:00:00"/>
    <m/>
    <s v="DBB Industrial Service"/>
    <n v="1093151.3799999999"/>
    <n v="0"/>
    <n v="0"/>
    <n v="0"/>
    <n v="0"/>
    <n v="1"/>
    <n v="0"/>
    <n v="0"/>
    <n v="0"/>
    <n v="0"/>
    <n v="1"/>
  </r>
  <r>
    <x v="11"/>
    <s v="Mandaue City"/>
    <n v="303203"/>
    <s v="Paknaan NHS"/>
    <s v="MANDAUE CITY"/>
    <n v="6"/>
    <m/>
    <n v="1"/>
    <m/>
    <m/>
    <m/>
    <n v="1703057.37"/>
    <n v="8515.2868500000004"/>
    <n v="1694542.0831500001"/>
    <m/>
    <s v="UPGRADING"/>
    <m/>
    <s v="COMPLETED"/>
    <n v="0.3"/>
    <n v="1"/>
    <m/>
    <m/>
    <s v="19-009"/>
    <m/>
    <d v="2019-07-11T00:00:00"/>
    <d v="2019-07-18T00:00:00"/>
    <d v="2019-08-07T00:00:00"/>
    <d v="2019-08-09T00:00:00"/>
    <m/>
    <s v="DBB Industrial Service"/>
    <m/>
    <n v="0"/>
    <n v="0"/>
    <n v="0"/>
    <n v="0"/>
    <n v="1"/>
    <n v="0"/>
    <n v="0"/>
    <n v="0"/>
    <n v="0"/>
    <n v="1"/>
  </r>
  <r>
    <x v="11"/>
    <s v="Mandaue City"/>
    <n v="303204"/>
    <s v="Tipolo NHS"/>
    <s v="MANDAUE CITY"/>
    <n v="6"/>
    <m/>
    <n v="1"/>
    <m/>
    <m/>
    <m/>
    <n v="1098728.74"/>
    <n v="5493.6436999999996"/>
    <n v="1093235.0963000001"/>
    <m/>
    <s v="UPGRADING"/>
    <m/>
    <s v="COMPLETED"/>
    <n v="0.1"/>
    <n v="1"/>
    <m/>
    <m/>
    <s v="19-008"/>
    <m/>
    <d v="2019-07-11T00:00:00"/>
    <d v="2019-07-18T00:00:00"/>
    <d v="2019-08-07T00:00:00"/>
    <d v="2019-08-09T00:00:00"/>
    <m/>
    <s v="DBB Industrial Service"/>
    <m/>
    <n v="0"/>
    <n v="0"/>
    <n v="0"/>
    <n v="0"/>
    <n v="1"/>
    <n v="0"/>
    <n v="0"/>
    <n v="0"/>
    <n v="0"/>
    <n v="1"/>
  </r>
  <r>
    <x v="11"/>
    <s v="Negros Oriental"/>
    <n v="303210"/>
    <s v="Ayungon NHS"/>
    <s v="AYUNGON"/>
    <n v="1"/>
    <m/>
    <m/>
    <m/>
    <m/>
    <m/>
    <n v="922397.2"/>
    <n v="4611.9859999999999"/>
    <n v="917785.21399999992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03235"/>
    <s v="Jimalalud National High School"/>
    <s v="JIMALALUD"/>
    <n v="1"/>
    <m/>
    <n v="1"/>
    <m/>
    <m/>
    <m/>
    <n v="3988592.91"/>
    <n v="19942.964550000001"/>
    <n v="3968649.94545"/>
    <n v="3968649.94545"/>
    <s v="UPGRADING"/>
    <s v="Y"/>
    <s v="ONGOING"/>
    <n v="0.3"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Negros Oriental"/>
    <n v="303243"/>
    <s v="La Libertad Technical-Vocational School"/>
    <s v="LA LIBERTAD"/>
    <n v="1"/>
    <m/>
    <n v="1"/>
    <m/>
    <m/>
    <m/>
    <n v="1863791.25"/>
    <n v="9318.9562500000011"/>
    <n v="1854472.29375"/>
    <n v="1854472.29375"/>
    <s v="UPGRADING"/>
    <s v="Y"/>
    <s v="ONGOING"/>
    <n v="0.05"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Negros Oriental"/>
    <n v="312950"/>
    <s v="Tayasan National Science High School"/>
    <s v="TAYASAN"/>
    <n v="1"/>
    <m/>
    <m/>
    <m/>
    <m/>
    <m/>
    <n v="604060.01"/>
    <n v="3020.3000500000003"/>
    <n v="601039.70995000005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03289"/>
    <s v="Tayasan National High School (Main)"/>
    <s v="TAYASAN"/>
    <n v="1"/>
    <m/>
    <n v="1"/>
    <m/>
    <m/>
    <m/>
    <n v="694554.96"/>
    <n v="3472.7747999999997"/>
    <n v="691082.18519999995"/>
    <n v="1042094.89"/>
    <s v="UPGRADING"/>
    <s v="Y"/>
    <s v="ONGOING"/>
    <n v="0.01"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Negros Oriental"/>
    <n v="303208"/>
    <s v="Jantianon National High School"/>
    <s v="AMLAN (AYUQUITAN)"/>
    <n v="2"/>
    <m/>
    <m/>
    <m/>
    <m/>
    <m/>
    <n v="627950.93999999994"/>
    <n v="3139.7547"/>
    <n v="624811.1852999999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03234"/>
    <s v="Inapoy High School"/>
    <s v="MABINAY"/>
    <n v="2"/>
    <m/>
    <m/>
    <m/>
    <m/>
    <m/>
    <n v="675652.01"/>
    <n v="3378.2600500000003"/>
    <n v="672273.74994999997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03244"/>
    <s v="Mabinay National High School"/>
    <s v="MABINAY"/>
    <n v="2"/>
    <m/>
    <n v="1"/>
    <m/>
    <m/>
    <m/>
    <n v="910437.58"/>
    <n v="4552.1878999999999"/>
    <n v="905885.39209999994"/>
    <n v="3429537"/>
    <s v="UPGRADING"/>
    <s v="Y"/>
    <s v="ONGOING"/>
    <n v="0.01"/>
    <n v="0.0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Negros Oriental"/>
    <n v="312906"/>
    <s v="San Jose Provincial High School"/>
    <s v="SAN JOSE"/>
    <n v="2"/>
    <m/>
    <m/>
    <m/>
    <m/>
    <m/>
    <n v="577473.63"/>
    <n v="2887.3681500000002"/>
    <n v="574586.26185000001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12901"/>
    <s v="Maningcao National High School"/>
    <s v="SIBULAN"/>
    <n v="2"/>
    <m/>
    <m/>
    <m/>
    <m/>
    <m/>
    <n v="551832.88"/>
    <n v="2759.1644000000001"/>
    <n v="549073.7156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12944"/>
    <s v="Sibulan Science High School"/>
    <s v="SIBULAN"/>
    <n v="2"/>
    <m/>
    <m/>
    <m/>
    <m/>
    <m/>
    <n v="406268.6"/>
    <n v="2031.3429999999998"/>
    <n v="404237.25699999998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12918"/>
    <s v="Buntod High School"/>
    <s v="BACONG"/>
    <n v="3"/>
    <m/>
    <m/>
    <m/>
    <m/>
    <m/>
    <n v="639294.81000000006"/>
    <n v="3196.4740500000003"/>
    <n v="636098.3359500001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12920"/>
    <s v="Dauin Science High School"/>
    <s v="DAUIN"/>
    <n v="3"/>
    <m/>
    <m/>
    <m/>
    <m/>
    <m/>
    <n v="628569.22"/>
    <n v="3142.8460999999998"/>
    <n v="625426.37390000001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03265"/>
    <s v="Sta. Catalina National High School"/>
    <s v="SANTA CATALINA"/>
    <n v="3"/>
    <m/>
    <n v="1"/>
    <m/>
    <m/>
    <m/>
    <n v="900675.34"/>
    <n v="4503.3766999999998"/>
    <n v="896171.96329999994"/>
    <n v="4161980.2"/>
    <s v="UPGRADING"/>
    <s v="Y"/>
    <s v="ONGOING"/>
    <n v="0.01"/>
    <n v="0.0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Negros Oriental"/>
    <n v="303264"/>
    <s v="Obat High School"/>
    <s v="SANTA CATALINA"/>
    <n v="3"/>
    <m/>
    <m/>
    <m/>
    <m/>
    <m/>
    <n v="606756.89"/>
    <n v="3033.7844500000001"/>
    <n v="603723.10554999998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03263"/>
    <s v="Don Emilio Macias MNHS (San Francisco NHS)"/>
    <s v="SANTA CATALINA"/>
    <n v="3"/>
    <m/>
    <n v="1"/>
    <m/>
    <m/>
    <m/>
    <n v="1728758.38"/>
    <n v="8643.7919000000002"/>
    <n v="1720114.5880999998"/>
    <n v="1720114.5880999998"/>
    <s v="UPGRADING"/>
    <s v="Y"/>
    <s v="ONGOING"/>
    <n v="0.7"/>
    <n v="0.76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Negros Oriental"/>
    <n v="312941"/>
    <s v="Giligaon High School"/>
    <s v="SIATON"/>
    <n v="3"/>
    <m/>
    <m/>
    <m/>
    <m/>
    <m/>
    <n v="622658.35"/>
    <n v="3113.2917499999999"/>
    <n v="619545.05825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12970"/>
    <s v="Caticugan HS"/>
    <s v="SIATON"/>
    <n v="3"/>
    <m/>
    <m/>
    <m/>
    <m/>
    <m/>
    <n v="597167.29"/>
    <n v="2985.8364500000002"/>
    <n v="594181.45355000009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12913"/>
    <s v="Candugay HS (Siaton NHS Annex)"/>
    <s v="SIATON"/>
    <n v="3"/>
    <m/>
    <m/>
    <m/>
    <m/>
    <m/>
    <n v="693170.34"/>
    <n v="3465.8516999999997"/>
    <n v="689704.48829999997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12914"/>
    <s v="Siaton Science HS"/>
    <s v="SIATON"/>
    <n v="3"/>
    <m/>
    <m/>
    <m/>
    <m/>
    <m/>
    <n v="558999.52"/>
    <n v="2794.9976000000001"/>
    <n v="556204.52240000002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12938"/>
    <s v="Paciente Cesar G. Cabrera HS (Napacao HS)"/>
    <s v="SIATON"/>
    <n v="3"/>
    <m/>
    <n v="1"/>
    <m/>
    <m/>
    <m/>
    <n v="712287.99"/>
    <n v="3561.43995"/>
    <n v="708726.55004999996"/>
    <n v="1090246.33"/>
    <s v="UPGRADING"/>
    <s v="Y"/>
    <s v="ONGOING"/>
    <n v="0.01"/>
    <n v="0.0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Negros Oriental"/>
    <n v="312939"/>
    <s v="Mantiquil Masaligan High School"/>
    <s v="SIATON"/>
    <n v="3"/>
    <m/>
    <m/>
    <m/>
    <m/>
    <m/>
    <n v="608533.6"/>
    <n v="3042.6680000000001"/>
    <n v="605490.93200000003"/>
    <n v="0"/>
    <s v="UPGRADING"/>
    <s v="N"/>
    <s v="NOT YET STARTED"/>
    <m/>
    <m/>
    <m/>
    <m/>
    <m/>
    <m/>
    <m/>
    <m/>
    <m/>
    <m/>
    <m/>
    <m/>
    <m/>
    <n v="0"/>
    <n v="1"/>
    <n v="0"/>
    <n v="0"/>
    <n v="0"/>
    <n v="0"/>
    <n v="0"/>
    <n v="0"/>
    <n v="0"/>
    <n v="0"/>
  </r>
  <r>
    <x v="11"/>
    <s v="Negros Oriental"/>
    <n v="303268"/>
    <s v="Siaton NHS"/>
    <s v="SIATON"/>
    <n v="3"/>
    <m/>
    <n v="1"/>
    <m/>
    <m/>
    <m/>
    <n v="1923841.45"/>
    <n v="9619.2072499999995"/>
    <n v="1914222.24275"/>
    <n v="1914222.24275"/>
    <s v="UPGRADING"/>
    <s v="Y"/>
    <s v="ONGOING"/>
    <n v="0.25"/>
    <n v="0.72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Negros Oriental"/>
    <n v="303236"/>
    <s v="Jose Marie Locsin MHS (Mayabon HS)"/>
    <s v="ZAMBOANGUITA"/>
    <n v="3"/>
    <m/>
    <n v="1"/>
    <m/>
    <m/>
    <m/>
    <n v="666385.77"/>
    <n v="3331.9288500000002"/>
    <n v="663053.84114999999"/>
    <n v="3001301.24"/>
    <s v="UPGRADING"/>
    <s v="Y"/>
    <s v="ONGOING"/>
    <n v="0.01"/>
    <n v="0.0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120658"/>
    <s v="Enrique Villanueva Central Elementary School"/>
    <s v="ENRIQUE VILLANUEVA"/>
    <n v="0"/>
    <m/>
    <n v="1"/>
    <m/>
    <m/>
    <m/>
    <n v="291882.27"/>
    <n v="1459.4113500000001"/>
    <n v="290422.85865000001"/>
    <m/>
    <s v="UPGRADING"/>
    <m/>
    <s v="ONGOING"/>
    <n v="0"/>
    <n v="0.2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120659"/>
    <s v="Larena Central Elementary School"/>
    <s v="LARENA"/>
    <n v="0"/>
    <m/>
    <n v="1"/>
    <m/>
    <m/>
    <m/>
    <n v="422610.72"/>
    <n v="2113.0535999999997"/>
    <n v="420497.66639999999"/>
    <m/>
    <s v="UPGRADING"/>
    <m/>
    <s v="ONGOING"/>
    <n v="0.3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500232"/>
    <s v="Cabulihan Integrated School ( Junior &amp; Senior HS)"/>
    <s v="LARENA"/>
    <n v="0"/>
    <m/>
    <n v="1"/>
    <m/>
    <m/>
    <m/>
    <n v="142341.17000000001"/>
    <n v="711.70585000000005"/>
    <n v="141629.46415000001"/>
    <m/>
    <s v="UPGRADING"/>
    <m/>
    <s v="ONGOING"/>
    <n v="0.2"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120675"/>
    <s v="Kimba Elementary School"/>
    <s v="LAZI"/>
    <n v="0"/>
    <m/>
    <n v="1"/>
    <m/>
    <m/>
    <m/>
    <n v="228294.34"/>
    <n v="1141.4717000000001"/>
    <n v="227152.8683"/>
    <m/>
    <s v="UPGRADING"/>
    <m/>
    <s v="ONGOING"/>
    <n v="0.25"/>
    <n v="0.6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120676"/>
    <s v="Kinamandagan Elementary School"/>
    <s v="LAZI"/>
    <n v="0"/>
    <m/>
    <n v="1"/>
    <m/>
    <m/>
    <m/>
    <n v="286904.23"/>
    <n v="1434.52115"/>
    <n v="285469.70885"/>
    <m/>
    <s v="UPGRADING"/>
    <m/>
    <s v="ONGOING"/>
    <n v="0.25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120677"/>
    <s v="Lazi Central School"/>
    <s v="LAZI"/>
    <n v="0"/>
    <m/>
    <n v="1"/>
    <m/>
    <m/>
    <m/>
    <n v="372866.19"/>
    <n v="1864.33095"/>
    <n v="371001.85905000003"/>
    <m/>
    <s v="UPGRADING"/>
    <m/>
    <s v="ONGOING"/>
    <n v="0.25"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303294"/>
    <s v="Kinamandagan High School"/>
    <s v="LAZI"/>
    <n v="0"/>
    <m/>
    <n v="1"/>
    <m/>
    <m/>
    <m/>
    <n v="250257.68"/>
    <n v="1251.2883999999999"/>
    <n v="249006.3916"/>
    <m/>
    <s v="UPGRADING"/>
    <m/>
    <s v="ONGOING"/>
    <n v="0.25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303304"/>
    <s v="Candaping National High School"/>
    <s v="MARIA"/>
    <n v="0"/>
    <m/>
    <n v="1"/>
    <m/>
    <m/>
    <m/>
    <n v="2389150.46"/>
    <n v="11945.7523"/>
    <n v="2377204.7077000001"/>
    <m/>
    <s v="UPGRADING"/>
    <m/>
    <s v="ONGOING"/>
    <n v="0.9"/>
    <n v="0.98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120705"/>
    <s v="San Juan Central School"/>
    <s v="SAN JUAN"/>
    <n v="0"/>
    <m/>
    <n v="1"/>
    <m/>
    <m/>
    <m/>
    <n v="532602.64"/>
    <n v="2663.0132000000003"/>
    <n v="529939.62679999997"/>
    <m/>
    <s v="UPGRADING"/>
    <m/>
    <s v="ONGOING"/>
    <n v="0.1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120703"/>
    <s v="Ponong Elementary School"/>
    <s v="SIQUIJOR (Capital)"/>
    <n v="0"/>
    <m/>
    <n v="1"/>
    <m/>
    <m/>
    <m/>
    <n v="224400.12"/>
    <n v="1122.0006000000001"/>
    <n v="223278.1194"/>
    <m/>
    <s v="UPGRADING"/>
    <m/>
    <s v="ONGOING"/>
    <n v="0.25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303299"/>
    <s v="Ponong High School"/>
    <s v="SIQUIJOR (Capital)"/>
    <n v="0"/>
    <m/>
    <n v="1"/>
    <m/>
    <m/>
    <m/>
    <n v="234567.49"/>
    <n v="1172.83745"/>
    <n v="233394.65255"/>
    <m/>
    <s v="UPGRADING"/>
    <m/>
    <s v="ONGOING"/>
    <n v="0.25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Siquijor"/>
    <n v="120706"/>
    <s v="Siquijor Central Elementary School"/>
    <s v="SIQUIJOR (Capital)"/>
    <n v="0"/>
    <m/>
    <n v="1"/>
    <m/>
    <m/>
    <m/>
    <n v="268142.84000000003"/>
    <n v="1340.7142000000001"/>
    <n v="266802.12580000004"/>
    <m/>
    <s v="UPGRADING"/>
    <m/>
    <s v="ONGOING"/>
    <n v="0.35"/>
    <n v="0.3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Tagbilaran City"/>
    <n v="118708"/>
    <s v="Dao Elementary School"/>
    <s v="TAGBILARAN CITY (Capital)"/>
    <n v="1"/>
    <m/>
    <n v="1"/>
    <m/>
    <m/>
    <m/>
    <n v="1913651.14"/>
    <n v="9568.2556999999997"/>
    <n v="1904082.8842999998"/>
    <m/>
    <s v="UPGRADING"/>
    <s v="Y"/>
    <s v="COMPLETED"/>
    <n v="0.5"/>
    <n v="1"/>
    <s v="January 27, 2020"/>
    <s v="January 9, 2020"/>
    <m/>
    <m/>
    <m/>
    <m/>
    <s v="September 1, 2019"/>
    <m/>
    <m/>
    <s v="DBB Industrial Services"/>
    <n v="1652962.32"/>
    <n v="0"/>
    <n v="0"/>
    <n v="0"/>
    <n v="0"/>
    <n v="1"/>
    <n v="0"/>
    <n v="0"/>
    <n v="0"/>
    <n v="0"/>
    <n v="1"/>
  </r>
  <r>
    <x v="11"/>
    <s v="Talisay City"/>
    <n v="119785"/>
    <s v="Borromeo Brothers Elementary School"/>
    <s v="CITY OF TALISAY"/>
    <n v="1"/>
    <m/>
    <n v="1"/>
    <m/>
    <m/>
    <m/>
    <n v="574834.53"/>
    <n v="2874.17265"/>
    <n v="571960.35735000006"/>
    <m/>
    <s v="UPGRADING"/>
    <s v="Y"/>
    <s v="COMPLETED"/>
    <n v="0.3"/>
    <n v="1"/>
    <n v="43792"/>
    <m/>
    <m/>
    <m/>
    <d v="2019-03-05T00:00:00"/>
    <d v="2019-03-12T00:00:00"/>
    <d v="2019-03-25T00:00:00"/>
    <d v="2019-04-15T00:00:00"/>
    <d v="2019-08-23T00:00:00"/>
    <s v="QCC Construction and Supply"/>
    <n v="723962.85528000002"/>
    <n v="0"/>
    <n v="0"/>
    <n v="0"/>
    <n v="0"/>
    <n v="1"/>
    <n v="0"/>
    <n v="0"/>
    <n v="0"/>
    <n v="0"/>
    <n v="1"/>
  </r>
  <r>
    <x v="11"/>
    <s v="Talisay City"/>
    <n v="119788"/>
    <s v="Maghaway Elementary School"/>
    <s v="CITY OF TALISAY"/>
    <n v="1"/>
    <m/>
    <n v="1"/>
    <m/>
    <m/>
    <m/>
    <n v="574200.11"/>
    <n v="2871.0005500000002"/>
    <n v="571329.10944999999"/>
    <m/>
    <s v="UPGRADING"/>
    <s v="N"/>
    <s v="COMPLETED"/>
    <n v="0.3"/>
    <n v="1"/>
    <n v="43792"/>
    <m/>
    <m/>
    <m/>
    <d v="2019-03-05T00:00:00"/>
    <d v="2019-03-12T00:00:00"/>
    <d v="2019-03-25T00:00:00"/>
    <d v="2019-04-15T00:00:00"/>
    <d v="2019-08-23T00:00:00"/>
    <s v="QCC Construction and Supply"/>
    <n v="570699.079272"/>
    <n v="0"/>
    <n v="0"/>
    <n v="0"/>
    <n v="0"/>
    <n v="1"/>
    <n v="0"/>
    <n v="0"/>
    <n v="0"/>
    <n v="0"/>
    <n v="1"/>
  </r>
  <r>
    <x v="11"/>
    <s v="Talisay City"/>
    <n v="119791"/>
    <s v="Talisay City Central Elementary School"/>
    <s v="CITY OF TALISAY"/>
    <n v="1"/>
    <m/>
    <n v="1"/>
    <m/>
    <m/>
    <m/>
    <n v="729760.29"/>
    <n v="3648.8014500000004"/>
    <n v="726111.48855000001"/>
    <m/>
    <s v="UPGRADING"/>
    <s v="N"/>
    <s v="COMPLETED"/>
    <n v="0.3"/>
    <n v="1"/>
    <n v="43792"/>
    <m/>
    <m/>
    <m/>
    <d v="2019-03-05T00:00:00"/>
    <d v="2019-03-12T00:00:00"/>
    <d v="2019-03-25T00:00:00"/>
    <d v="2019-04-15T00:00:00"/>
    <d v="2019-08-23T00:00:00"/>
    <s v="QCC Construction and Supply"/>
    <n v="569592.2952719999"/>
    <n v="0"/>
    <n v="0"/>
    <n v="0"/>
    <n v="0"/>
    <n v="1"/>
    <n v="0"/>
    <n v="0"/>
    <n v="0"/>
    <n v="0"/>
    <n v="1"/>
  </r>
  <r>
    <x v="11"/>
    <s v="Talisay City"/>
    <n v="119790"/>
    <s v="San Roque Elementary School"/>
    <s v="CITY OF TALISAY"/>
    <n v="1"/>
    <m/>
    <n v="1"/>
    <m/>
    <m/>
    <m/>
    <n v="574200.11"/>
    <n v="2871.0005500000002"/>
    <n v="571329.10944999999"/>
    <m/>
    <s v="UPGRADING"/>
    <s v="N"/>
    <s v="COMPLETED"/>
    <n v="0.3"/>
    <n v="1"/>
    <n v="43792"/>
    <m/>
    <m/>
    <m/>
    <d v="2019-03-05T00:00:00"/>
    <d v="2019-03-12T00:00:00"/>
    <d v="2019-03-25T00:00:00"/>
    <d v="2019-04-15T00:00:00"/>
    <d v="2019-08-23T00:00:00"/>
    <s v="QCC Construction and Supply"/>
    <n v="569431.98"/>
    <n v="0"/>
    <n v="0"/>
    <n v="0"/>
    <n v="0"/>
    <n v="1"/>
    <n v="0"/>
    <n v="0"/>
    <n v="0"/>
    <n v="0"/>
    <n v="1"/>
  </r>
  <r>
    <x v="11"/>
    <s v="Tanjay City"/>
    <n v="303280"/>
    <s v="Tanjay NHS (Opao)"/>
    <s v="CITY OF TANJAY"/>
    <n v="2"/>
    <m/>
    <n v="1"/>
    <m/>
    <m/>
    <m/>
    <n v="1478797.42"/>
    <n v="7393.9870999999994"/>
    <n v="1471403.4328999999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Tanjay City"/>
    <n v="303281"/>
    <s v="Azagra High School"/>
    <s v="CITY OF TANJAY"/>
    <n v="2"/>
    <m/>
    <n v="1"/>
    <m/>
    <m/>
    <m/>
    <n v="813570.41"/>
    <n v="4067.8520500000004"/>
    <n v="809502.55795000005"/>
    <m/>
    <s v="UPGRADING"/>
    <m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Tanjay City"/>
    <n v="303287"/>
    <s v="Lourdes L. del Prado MNHS (Pal-ew)"/>
    <s v="CITY OF TANJAY"/>
    <n v="2"/>
    <m/>
    <n v="1"/>
    <m/>
    <m/>
    <m/>
    <n v="1133550.69"/>
    <n v="5667.7534500000002"/>
    <n v="1127882.93655"/>
    <m/>
    <s v="UPGRADING"/>
    <m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Tanjay City"/>
    <n v="303288"/>
    <s v="Lourdes L. del Prado MNHS (Sto. Niño)"/>
    <s v="CITY OF TANJAY"/>
    <n v="2"/>
    <m/>
    <n v="1"/>
    <m/>
    <m/>
    <m/>
    <n v="1194551.99"/>
    <n v="5972.7599499999997"/>
    <n v="1188579.2300499999"/>
    <m/>
    <s v="UPGRADING"/>
    <m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Tanjay City"/>
    <n v="303259"/>
    <s v="Pamplona NHS"/>
    <s v="PAMPLONA"/>
    <n v="2"/>
    <m/>
    <n v="1"/>
    <m/>
    <m/>
    <m/>
    <n v="619053.78"/>
    <n v="3095.2689"/>
    <n v="615958.511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Tanjay City"/>
    <n v="303273"/>
    <s v="Sta. Agueda National High School"/>
    <s v="PAMPLONA"/>
    <n v="2"/>
    <m/>
    <n v="1"/>
    <m/>
    <m/>
    <m/>
    <n v="1402437.97"/>
    <n v="7012.1898499999998"/>
    <n v="1395425.7801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Tanjay City"/>
    <n v="303274"/>
    <s v="Isidoro Salma MSHS (Balayong )"/>
    <s v="PAMPLONA"/>
    <n v="2"/>
    <m/>
    <n v="1"/>
    <m/>
    <m/>
    <m/>
    <n v="690777.83"/>
    <n v="3453.88915"/>
    <n v="687323.94085000001"/>
    <m/>
    <s v="UPGRADING"/>
    <m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Tanjay City"/>
    <n v="312905"/>
    <s v="Sta. Agueda NHS - Calicanan HS Ext."/>
    <s v="PAMPLONA"/>
    <n v="2"/>
    <m/>
    <n v="1"/>
    <m/>
    <m/>
    <m/>
    <n v="949301.95"/>
    <n v="4746.5097500000002"/>
    <n v="944555.44024999999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Tanjay City"/>
    <n v="312915"/>
    <s v="Inawasan PCHS"/>
    <s v="PAMPLONA"/>
    <n v="2"/>
    <m/>
    <n v="1"/>
    <m/>
    <m/>
    <m/>
    <n v="568874.04"/>
    <n v="2844.3702000000003"/>
    <n v="566029.66980000003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Toledo City"/>
    <n v="303312"/>
    <s v="Magdugo National High School"/>
    <s v="TOLEDO CITY"/>
    <n v="3"/>
    <m/>
    <n v="1"/>
    <m/>
    <m/>
    <m/>
    <n v="1068777.06"/>
    <n v="5343.8853000000008"/>
    <n v="1063433.1747000001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Toledo City"/>
    <n v="303310"/>
    <s v="Don Andres Soriano NHS"/>
    <s v="TOLEDO CITY"/>
    <n v="3"/>
    <m/>
    <n v="1"/>
    <m/>
    <m/>
    <m/>
    <n v="798288.1"/>
    <n v="3991.4405000000002"/>
    <n v="794296.65949999995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Toledo City"/>
    <n v="303311"/>
    <s v="General Climaco NHS"/>
    <s v="TOLEDO CITY"/>
    <n v="3"/>
    <m/>
    <n v="1"/>
    <m/>
    <m/>
    <m/>
    <n v="1601790.21"/>
    <n v="8008.9510499999997"/>
    <n v="1593781.2589499999"/>
    <m/>
    <s v="UPGRADING"/>
    <m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1"/>
    <s v="Toledo City"/>
    <n v="303307"/>
    <s v="AWIHAO  NATIONAL HIGH SCHOOL"/>
    <s v="TOLEDO CITY"/>
    <n v="3"/>
    <m/>
    <n v="1"/>
    <m/>
    <m/>
    <m/>
    <n v="1442889.59"/>
    <n v="7214.4479500000007"/>
    <n v="1435675.1420500001"/>
    <m/>
    <s v="UPGRADING"/>
    <m/>
    <s v="ONGOING"/>
    <m/>
    <n v="0.65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Toledo City"/>
    <n v="303313"/>
    <s v="Matab-ang NHS"/>
    <s v="TOLEDO CITY"/>
    <n v="3"/>
    <m/>
    <n v="1"/>
    <m/>
    <m/>
    <m/>
    <n v="1578804.43"/>
    <n v="7894.0221499999998"/>
    <n v="1570910.4078499998"/>
    <m/>
    <s v="UPGRADING"/>
    <m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Toledo City"/>
    <n v="303316"/>
    <s v="Toledo National Vocational School"/>
    <s v="TOLEDO CITY"/>
    <n v="3"/>
    <m/>
    <n v="1"/>
    <m/>
    <m/>
    <m/>
    <n v="854559.93"/>
    <n v="4272.7996499999999"/>
    <n v="850287.13035000011"/>
    <m/>
    <s v="UPGRADING"/>
    <m/>
    <s v="ONGOING"/>
    <m/>
    <n v="0.7"/>
    <m/>
    <m/>
    <m/>
    <m/>
    <m/>
    <m/>
    <m/>
    <m/>
    <m/>
    <m/>
    <m/>
    <n v="0"/>
    <n v="0"/>
    <n v="0"/>
    <n v="1"/>
    <n v="0"/>
    <n v="0"/>
    <n v="0"/>
    <n v="0"/>
    <n v="1"/>
    <n v="0"/>
  </r>
  <r>
    <x v="11"/>
    <s v="Toledo City"/>
    <n v="303318"/>
    <s v="LURAY II NATIONAL HIGH SCHOOL (DAY &amp; NIGHT))"/>
    <s v="TOLEDO CITY"/>
    <n v="3"/>
    <m/>
    <n v="1"/>
    <m/>
    <m/>
    <m/>
    <n v="910940.96"/>
    <n v="4554.7047999999995"/>
    <n v="906386.25520000001"/>
    <m/>
    <s v="UPGRADING"/>
    <m/>
    <s v="ONGOING"/>
    <m/>
    <n v="0.65"/>
    <m/>
    <m/>
    <m/>
    <m/>
    <m/>
    <m/>
    <m/>
    <m/>
    <m/>
    <m/>
    <m/>
    <n v="0"/>
    <n v="0"/>
    <n v="0"/>
    <n v="1"/>
    <n v="0"/>
    <n v="0"/>
    <n v="0"/>
    <n v="0"/>
    <n v="1"/>
    <n v="0"/>
  </r>
  <r>
    <x v="12"/>
    <s v="Baybay City"/>
    <n v="121079"/>
    <s v="Baybay I CS (Baybay North CS)"/>
    <s v="CITY OF BAYBAY"/>
    <n v="5"/>
    <m/>
    <n v="1"/>
    <m/>
    <m/>
    <m/>
    <n v="2027630.48"/>
    <n v="10138.152400000001"/>
    <n v="2017492.3276"/>
    <m/>
    <s v="UPGRADING"/>
    <s v="Y"/>
    <s v="ONGOING"/>
    <n v="0"/>
    <n v="0.7"/>
    <m/>
    <m/>
    <s v="2019-07-002"/>
    <s v="2019-07-002"/>
    <s v="July 24, 2019"/>
    <s v="August 5, 2019"/>
    <s v="August 28, 2019"/>
    <s v="August 30, 2019"/>
    <s v="November 5, 2019"/>
    <s v="JFR Construction"/>
    <n v="2007540.28"/>
    <n v="0"/>
    <n v="0"/>
    <n v="0"/>
    <n v="1"/>
    <n v="0"/>
    <n v="0"/>
    <n v="0"/>
    <n v="0"/>
    <n v="1"/>
    <n v="0"/>
  </r>
  <r>
    <x v="12"/>
    <s v="Baybay City"/>
    <n v="121121"/>
    <s v="Maitum Elementary School"/>
    <s v="CITY OF BAYBAY"/>
    <n v="5"/>
    <m/>
    <n v="1"/>
    <m/>
    <m/>
    <m/>
    <n v="794359.38"/>
    <n v="3971.7969000000003"/>
    <n v="790387.58310000005"/>
    <m/>
    <s v="UPGRADING"/>
    <s v="N"/>
    <s v="COMPLETED"/>
    <n v="0"/>
    <n v="1"/>
    <m/>
    <s v="January 8, 2020"/>
    <s v="2019-07-003"/>
    <s v="2019-07-003"/>
    <s v="July 24, 2019"/>
    <s v="August 5, 2019"/>
    <s v="August 28, 2019"/>
    <s v="August 30, 2019"/>
    <s v="November 5, 2019"/>
    <s v="J.Costurio Construction"/>
    <n v="780000"/>
    <n v="0"/>
    <n v="0"/>
    <n v="0"/>
    <n v="0"/>
    <n v="1"/>
    <n v="0"/>
    <n v="0"/>
    <n v="0"/>
    <n v="0"/>
    <n v="1"/>
  </r>
  <r>
    <x v="12"/>
    <s v="Baybay City"/>
    <n v="500672"/>
    <s v="Gabas Integrated School"/>
    <s v="CITY OF BAYBAY"/>
    <n v="5"/>
    <m/>
    <n v="1"/>
    <m/>
    <m/>
    <m/>
    <n v="2368113.65"/>
    <n v="11840.56825"/>
    <n v="2356273.0817499999"/>
    <m/>
    <s v="UPGRADING"/>
    <s v="Y"/>
    <s v="ONGOING"/>
    <n v="0"/>
    <n v="0.7"/>
    <m/>
    <m/>
    <s v="2019-07-004"/>
    <s v="2019-07-004"/>
    <s v="July 24, 2019"/>
    <s v="August 5, 2019"/>
    <s v="August 28, 2019"/>
    <s v="August 30, 2019"/>
    <s v="November 5, 2019"/>
    <s v="QCC Construction &amp; Supply"/>
    <n v="2329314.4300000002"/>
    <n v="0"/>
    <n v="0"/>
    <n v="0"/>
    <n v="1"/>
    <n v="0"/>
    <n v="0"/>
    <n v="0"/>
    <n v="0"/>
    <n v="1"/>
    <n v="0"/>
  </r>
  <r>
    <x v="12"/>
    <s v="Baybay City"/>
    <n v="121099"/>
    <s v="Pres. Carlos P. Garcia Elementary School"/>
    <s v="CITY OF BAYBAY"/>
    <n v="5"/>
    <m/>
    <n v="1"/>
    <m/>
    <m/>
    <m/>
    <n v="552077.41"/>
    <n v="2760.3870500000003"/>
    <n v="549317.02295000001"/>
    <m/>
    <s v="UPGRADING"/>
    <s v="N"/>
    <s v="COMPLETED"/>
    <n v="0.5"/>
    <n v="1"/>
    <m/>
    <s v="November 25, 2019"/>
    <m/>
    <m/>
    <m/>
    <m/>
    <m/>
    <m/>
    <s v="August 23, 2019"/>
    <s v="Kublai Construction and Supply"/>
    <n v="548181.4"/>
    <n v="0"/>
    <n v="0"/>
    <n v="0"/>
    <n v="0"/>
    <n v="1"/>
    <n v="0"/>
    <n v="0"/>
    <n v="0"/>
    <n v="0"/>
    <n v="1"/>
  </r>
  <r>
    <x v="12"/>
    <s v="Baybay City"/>
    <n v="303360"/>
    <s v="Caridad National High School"/>
    <s v="CITY OF BAYBAY"/>
    <n v="5"/>
    <m/>
    <n v="1"/>
    <m/>
    <m/>
    <m/>
    <n v="2506936.9300000002"/>
    <n v="12534.684650000001"/>
    <n v="2494402.24535"/>
    <m/>
    <s v="UPGRADING"/>
    <s v="Y"/>
    <s v="ONGOING"/>
    <n v="0.5"/>
    <n v="0.9"/>
    <m/>
    <m/>
    <m/>
    <m/>
    <m/>
    <m/>
    <m/>
    <m/>
    <s v="August 23, 2019"/>
    <s v="HD Golden Builders"/>
    <n v="2486132.63"/>
    <n v="0"/>
    <n v="0"/>
    <n v="0"/>
    <n v="1"/>
    <n v="0"/>
    <n v="0"/>
    <n v="0"/>
    <n v="0"/>
    <n v="1"/>
    <n v="0"/>
  </r>
  <r>
    <x v="12"/>
    <s v="Baybay City"/>
    <n v="303419"/>
    <s v="Plaridel National High School"/>
    <s v="CITY OF BAYBAY"/>
    <n v="5"/>
    <m/>
    <n v="1"/>
    <m/>
    <m/>
    <m/>
    <n v="2320890.7799999998"/>
    <n v="11604.453899999999"/>
    <n v="2309286.3260999997"/>
    <m/>
    <s v="UPGRADING"/>
    <s v="Y"/>
    <s v="ONGOING"/>
    <n v="0.5"/>
    <n v="0.9"/>
    <m/>
    <m/>
    <m/>
    <m/>
    <m/>
    <m/>
    <m/>
    <m/>
    <s v="August 23, 2019"/>
    <s v="AGB Construction and Supply"/>
    <n v="2268965.73"/>
    <n v="0"/>
    <n v="0"/>
    <n v="0"/>
    <n v="1"/>
    <n v="0"/>
    <n v="0"/>
    <n v="0"/>
    <n v="0"/>
    <n v="1"/>
    <n v="0"/>
  </r>
  <r>
    <x v="12"/>
    <s v="Baybay City"/>
    <n v="303420"/>
    <s v="Pomponan National High School"/>
    <s v="CITY OF BAYBAY"/>
    <n v="5"/>
    <m/>
    <n v="1"/>
    <m/>
    <m/>
    <m/>
    <n v="2698921.42"/>
    <n v="13494.607099999999"/>
    <n v="2685426.8128999998"/>
    <m/>
    <s v="UPGRADING"/>
    <s v="Y"/>
    <s v="ONGOING"/>
    <n v="0.5"/>
    <n v="0.9"/>
    <m/>
    <m/>
    <m/>
    <m/>
    <m/>
    <m/>
    <m/>
    <m/>
    <s v="August 23, 2019"/>
    <s v="Melgazo Construcion and Supply"/>
    <n v="2602929.56"/>
    <n v="0"/>
    <n v="0"/>
    <n v="0"/>
    <n v="1"/>
    <n v="0"/>
    <n v="0"/>
    <n v="0"/>
    <n v="0"/>
    <n v="1"/>
    <n v="0"/>
  </r>
  <r>
    <x v="12"/>
    <s v="Baybay City"/>
    <n v="313316"/>
    <s v="Baybay City National Night High School"/>
    <s v="CITY OF BAYBAY"/>
    <n v="5"/>
    <m/>
    <n v="1"/>
    <m/>
    <m/>
    <m/>
    <n v="1293654.95"/>
    <n v="6468.2747499999996"/>
    <n v="1287186.6752499999"/>
    <m/>
    <s v="UPGRADING"/>
    <s v="Y"/>
    <s v="COMPLETED"/>
    <n v="0.5"/>
    <n v="1"/>
    <m/>
    <s v="October 30, 2019"/>
    <m/>
    <m/>
    <m/>
    <m/>
    <m/>
    <m/>
    <s v="August 23, 2019"/>
    <s v="QCC Construction &amp; Supply"/>
    <n v="1260802.44"/>
    <n v="0"/>
    <n v="0"/>
    <n v="0"/>
    <n v="0"/>
    <n v="1"/>
    <n v="0"/>
    <n v="0"/>
    <n v="0"/>
    <n v="0"/>
    <n v="1"/>
  </r>
  <r>
    <x v="12"/>
    <s v="Baybay City"/>
    <n v="327501"/>
    <s v="Banahao National High School"/>
    <s v="CITY OF BAYBAY"/>
    <n v="5"/>
    <m/>
    <n v="1"/>
    <m/>
    <m/>
    <m/>
    <n v="833968.42"/>
    <n v="4169.8420999999998"/>
    <n v="829798.57790000003"/>
    <m/>
    <s v="UPGRADING"/>
    <s v="Y"/>
    <s v="ONGOING"/>
    <n v="0.5"/>
    <n v="0.9"/>
    <m/>
    <m/>
    <m/>
    <m/>
    <m/>
    <m/>
    <m/>
    <m/>
    <s v="August 23, 2019"/>
    <s v="NV&amp;C Construction"/>
    <n v="818355.58"/>
    <n v="0"/>
    <n v="0"/>
    <n v="0"/>
    <n v="1"/>
    <n v="0"/>
    <n v="0"/>
    <n v="0"/>
    <n v="0"/>
    <n v="1"/>
    <n v="0"/>
  </r>
  <r>
    <x v="12"/>
    <s v="Biliran"/>
    <n v="120762"/>
    <s v="Jamorawon ES"/>
    <s v="ALMERIA"/>
    <n v="0"/>
    <m/>
    <n v="1"/>
    <m/>
    <m/>
    <m/>
    <n v="763488.68"/>
    <n v="3817.4434000000001"/>
    <n v="759671.23660000006"/>
    <m/>
    <s v="UPGRADING"/>
    <s v="N"/>
    <s v="ONGOING"/>
    <m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2"/>
    <s v="Biliran"/>
    <n v="120763"/>
    <s v="Lo-ok ES"/>
    <s v="ALMERIA"/>
    <n v="0"/>
    <m/>
    <n v="1"/>
    <m/>
    <m/>
    <m/>
    <n v="596700.51"/>
    <n v="2983.5025500000002"/>
    <n v="593717.00745000003"/>
    <m/>
    <s v="UPGRADING"/>
    <s v="N"/>
    <s v="ONGOING"/>
    <m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12"/>
    <s v="Biliran"/>
    <n v="120770"/>
    <s v="TABUNAN ES"/>
    <s v="ALMERIA"/>
    <n v="0"/>
    <m/>
    <n v="1"/>
    <m/>
    <m/>
    <m/>
    <n v="736334.67"/>
    <n v="3681.6733500000005"/>
    <n v="732652.99664999999"/>
    <m/>
    <s v="UPGRADING"/>
    <s v="N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2"/>
    <s v="Biliran"/>
    <n v="120772"/>
    <s v="Tamarindo ES"/>
    <s v="ALMERIA"/>
    <n v="0"/>
    <m/>
    <n v="1"/>
    <m/>
    <m/>
    <m/>
    <n v="740876.75"/>
    <n v="3704.38375"/>
    <n v="737172.36624999996"/>
    <m/>
    <s v="UPGRADING"/>
    <s v="N"/>
    <s v="ONGOING"/>
    <m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2"/>
    <s v="Biliran"/>
    <n v="303319"/>
    <s v="Almeria NHS"/>
    <s v="ALMERIA"/>
    <n v="0"/>
    <m/>
    <n v="1"/>
    <m/>
    <m/>
    <m/>
    <n v="2474179.0699999998"/>
    <n v="12370.895349999999"/>
    <n v="2461808.1746499999"/>
    <m/>
    <s v="UPGRADING"/>
    <s v="Y"/>
    <s v="ONGOING"/>
    <n v="0.2"/>
    <n v="0.9"/>
    <m/>
    <m/>
    <m/>
    <m/>
    <d v="2018-10-31T00:00:00"/>
    <d v="2018-11-07T00:00:00"/>
    <d v="2018-11-21T00:00:00"/>
    <d v="2018-12-05T00:00:00"/>
    <d v="2019-09-16T00:00:00"/>
    <s v="VFD CONSTRUCTION"/>
    <n v="2451434.04"/>
    <n v="0"/>
    <n v="0"/>
    <n v="0"/>
    <n v="1"/>
    <n v="0"/>
    <n v="0"/>
    <n v="0"/>
    <n v="0"/>
    <n v="1"/>
    <n v="0"/>
  </r>
  <r>
    <x v="12"/>
    <s v="Biliran"/>
    <n v="303332"/>
    <s v="Tabunan National High School"/>
    <s v="ALMERIA"/>
    <n v="0"/>
    <m/>
    <n v="1"/>
    <m/>
    <m/>
    <m/>
    <n v="1674198.95"/>
    <n v="8370.9947499999998"/>
    <n v="1665827.9552499999"/>
    <m/>
    <s v="UPGRADING"/>
    <s v="Y"/>
    <s v="COMPLETED"/>
    <n v="0.9"/>
    <n v="1"/>
    <m/>
    <m/>
    <m/>
    <m/>
    <d v="2018-10-31T00:00:00"/>
    <d v="2018-11-07T00:00:00"/>
    <d v="2018-11-21T00:00:00"/>
    <d v="2018-12-05T00:00:00"/>
    <d v="2019-08-30T00:00:00"/>
    <s v="G. BUILDERS"/>
    <n v="1643867.02"/>
    <n v="0"/>
    <n v="0"/>
    <n v="0"/>
    <n v="0"/>
    <n v="1"/>
    <n v="0"/>
    <n v="0"/>
    <n v="0"/>
    <n v="0"/>
    <n v="1"/>
  </r>
  <r>
    <x v="12"/>
    <s v="Biliran"/>
    <n v="313201"/>
    <s v="Western Biliran High School for the Arts and Culture"/>
    <s v="ALMERIA"/>
    <n v="0"/>
    <m/>
    <n v="1"/>
    <m/>
    <m/>
    <m/>
    <n v="1476540.44"/>
    <n v="7382.7021999999997"/>
    <n v="1469157.7378"/>
    <m/>
    <s v="UPGRADING"/>
    <s v="Y"/>
    <s v="ONGOING"/>
    <n v="0.15"/>
    <n v="0.9"/>
    <m/>
    <m/>
    <m/>
    <m/>
    <d v="2018-10-31T00:00:00"/>
    <d v="2018-11-07T00:00:00"/>
    <d v="2018-11-21T00:00:00"/>
    <d v="2018-12-05T00:00:00"/>
    <d v="2019-08-16T00:00:00"/>
    <s v="5 STARS J CONSTRUCTION"/>
    <n v="1464153.21"/>
    <n v="0"/>
    <n v="0"/>
    <n v="0"/>
    <n v="1"/>
    <n v="0"/>
    <n v="0"/>
    <n v="0"/>
    <n v="0"/>
    <n v="1"/>
    <n v="0"/>
  </r>
  <r>
    <x v="12"/>
    <s v="Biliran"/>
    <n v="120778"/>
    <s v="Core Shelter ES"/>
    <s v="BILIRAN"/>
    <n v="0"/>
    <m/>
    <n v="1"/>
    <m/>
    <m/>
    <m/>
    <n v="518226.77"/>
    <n v="2591.1338500000002"/>
    <n v="515635.63615000003"/>
    <m/>
    <s v="UPGRADING"/>
    <s v="N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2"/>
    <s v="Biliran"/>
    <n v="303320"/>
    <s v="Biliran National Agricultural High School"/>
    <s v="BILIRAN"/>
    <n v="0"/>
    <m/>
    <n v="1"/>
    <m/>
    <m/>
    <m/>
    <n v="4315524.95"/>
    <n v="21577.624750000003"/>
    <n v="4293947.3252499998"/>
    <m/>
    <s v="UPGRADING"/>
    <s v="Y"/>
    <s v="ONGOING"/>
    <n v="0.5"/>
    <n v="0.9"/>
    <m/>
    <m/>
    <m/>
    <m/>
    <d v="2018-10-31T00:00:00"/>
    <d v="2018-11-07T00:00:00"/>
    <d v="2018-11-21T00:00:00"/>
    <d v="2018-12-05T00:00:00"/>
    <d v="2019-08-16T00:00:00"/>
    <s v="QYT CONSTRUCTION"/>
    <n v="4262590.55"/>
    <n v="0"/>
    <n v="0"/>
    <n v="0"/>
    <n v="1"/>
    <n v="0"/>
    <n v="0"/>
    <n v="0"/>
    <n v="0"/>
    <n v="1"/>
    <n v="0"/>
  </r>
  <r>
    <x v="12"/>
    <s v="Biliran"/>
    <n v="313203"/>
    <s v="ICT High School of Eastern Biliran"/>
    <s v="CAIBIRAN"/>
    <n v="0"/>
    <m/>
    <n v="1"/>
    <m/>
    <m/>
    <m/>
    <n v="1716408.95"/>
    <n v="8582.0447499999991"/>
    <n v="1707826.9052500001"/>
    <m/>
    <s v="UPGRADING"/>
    <s v="Y"/>
    <s v="ONGOING"/>
    <n v="0.3"/>
    <n v="0.9"/>
    <m/>
    <m/>
    <m/>
    <m/>
    <d v="2018-10-31T00:00:00"/>
    <d v="2018-11-07T00:00:00"/>
    <d v="2018-11-21T00:00:00"/>
    <d v="2018-12-05T00:00:00"/>
    <d v="2019-08-14T00:00:00"/>
    <s v="WB ALAGAO CONSTRUCTION"/>
    <n v="1702869.6"/>
    <n v="0"/>
    <n v="0"/>
    <n v="0"/>
    <n v="1"/>
    <n v="0"/>
    <n v="0"/>
    <n v="0"/>
    <n v="0"/>
    <n v="1"/>
    <n v="0"/>
  </r>
  <r>
    <x v="12"/>
    <s v="Biliran"/>
    <n v="303321"/>
    <s v="Bool NHS"/>
    <s v="CULABA"/>
    <n v="0"/>
    <m/>
    <n v="1"/>
    <m/>
    <m/>
    <m/>
    <n v="2683076.9700000002"/>
    <n v="13415.384850000002"/>
    <n v="2669661.5851500002"/>
    <m/>
    <s v="UPGRADING"/>
    <s v="Y"/>
    <s v="ONGOING"/>
    <n v="0.2"/>
    <n v="0.9"/>
    <m/>
    <m/>
    <m/>
    <m/>
    <d v="2018-10-31T00:00:00"/>
    <d v="2018-11-07T00:00:00"/>
    <d v="2018-11-21T00:00:00"/>
    <d v="2018-12-05T00:00:00"/>
    <d v="2019-08-22T00:00:00"/>
    <s v="A&amp;B ENTERPRISES "/>
    <n v="2664076"/>
    <n v="0"/>
    <n v="0"/>
    <n v="0"/>
    <n v="1"/>
    <n v="0"/>
    <n v="0"/>
    <n v="0"/>
    <n v="0"/>
    <n v="1"/>
    <n v="0"/>
  </r>
  <r>
    <x v="12"/>
    <s v="Biliran"/>
    <n v="120827"/>
    <s v="Baganito ES"/>
    <s v="KAWAYAN"/>
    <n v="0"/>
    <m/>
    <n v="1"/>
    <m/>
    <m/>
    <m/>
    <n v="769843.88"/>
    <n v="3849.2194"/>
    <n v="765994.66060000006"/>
    <m/>
    <s v="UPGRADING"/>
    <s v="N"/>
    <s v="ONGOING"/>
    <m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2"/>
    <s v="Biliran"/>
    <n v="303326"/>
    <s v="Kawayan National High School"/>
    <s v="KAWAYAN"/>
    <n v="0"/>
    <m/>
    <n v="1"/>
    <m/>
    <m/>
    <m/>
    <n v="2683076.9700000002"/>
    <n v="13415.384850000002"/>
    <n v="2669661.5851500002"/>
    <m/>
    <s v="UPGRADING"/>
    <s v="Y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2"/>
    <s v="Biliran"/>
    <n v="303333"/>
    <s v="Tucdao National High School"/>
    <s v="KAWAYAN"/>
    <n v="0"/>
    <m/>
    <n v="1"/>
    <m/>
    <m/>
    <m/>
    <n v="1658247.21"/>
    <n v="8291.2360499999995"/>
    <n v="1649955.97395"/>
    <m/>
    <s v="UPGRADING"/>
    <s v="Y"/>
    <s v="COMPLETED"/>
    <n v="0.7"/>
    <n v="1"/>
    <m/>
    <m/>
    <m/>
    <m/>
    <d v="2018-10-31T00:00:00"/>
    <d v="2018-11-07T00:00:00"/>
    <d v="2018-11-21T00:00:00"/>
    <d v="2018-12-05T00:00:00"/>
    <d v="2019-08-23T00:00:00"/>
    <s v="J. COSTURIO CONSTRUCTION"/>
    <n v="1634100"/>
    <n v="0"/>
    <n v="0"/>
    <n v="0"/>
    <n v="0"/>
    <n v="1"/>
    <n v="0"/>
    <n v="0"/>
    <n v="0"/>
    <n v="0"/>
    <n v="1"/>
  </r>
  <r>
    <x v="12"/>
    <s v="Biliran"/>
    <n v="313204"/>
    <s v="Naval Night High School"/>
    <s v="NAVAL (Capital)"/>
    <n v="0"/>
    <m/>
    <n v="1"/>
    <m/>
    <m/>
    <m/>
    <n v="1283291.55"/>
    <n v="6416.4577500000005"/>
    <n v="1276875.09225"/>
    <m/>
    <s v="UPGRADING"/>
    <s v="Y"/>
    <s v="ONGOING"/>
    <n v="0.3"/>
    <n v="0.9"/>
    <m/>
    <m/>
    <m/>
    <m/>
    <d v="2018-10-31T00:00:00"/>
    <d v="2018-11-07T00:00:00"/>
    <d v="2018-11-21T00:00:00"/>
    <d v="2018-12-05T00:00:00"/>
    <d v="2019-08-28T00:00:00"/>
    <s v="NB ANG CONSTRUCTION"/>
    <n v="1271575.43"/>
    <n v="0"/>
    <n v="0"/>
    <n v="0"/>
    <n v="1"/>
    <n v="0"/>
    <n v="0"/>
    <n v="0"/>
    <n v="0"/>
    <n v="1"/>
    <n v="0"/>
  </r>
  <r>
    <x v="12"/>
    <s v="Borongan City"/>
    <n v="122362"/>
    <s v="San Gabriel ES"/>
    <s v="CITY OF BORONGAN (Capital)"/>
    <n v="0"/>
    <m/>
    <n v="1"/>
    <m/>
    <m/>
    <m/>
    <n v="1295134.72"/>
    <n v="6475.6736000000001"/>
    <n v="1288659.0463999999"/>
    <m/>
    <s v="UPGRADING"/>
    <s v="Y"/>
    <s v="COMPLETED"/>
    <n v="0.5"/>
    <n v="1"/>
    <d v="2020-01-02T00:00:00"/>
    <m/>
    <s v="CY 2019 ELECTRIFICATION PROJECT-Batch 2"/>
    <s v="Electrification-Lot 1"/>
    <d v="2019-06-21T00:00:00"/>
    <d v="2019-07-01T00:00:00"/>
    <d v="2019-07-16T00:00:00"/>
    <d v="2019-08-09T00:00:00"/>
    <d v="2019-09-07T00:00:00"/>
    <s v="YFL BUILDERS"/>
    <n v="1279785.5900000001"/>
    <n v="0"/>
    <n v="0"/>
    <n v="0"/>
    <n v="0"/>
    <n v="1"/>
    <n v="0"/>
    <n v="0"/>
    <n v="0"/>
    <n v="0"/>
    <n v="1"/>
  </r>
  <r>
    <x v="12"/>
    <s v="Borongan City"/>
    <n v="122368"/>
    <s v="Amantacop ES"/>
    <s v="CITY OF BORONGAN (Capital)"/>
    <n v="0"/>
    <m/>
    <n v="1"/>
    <m/>
    <m/>
    <m/>
    <n v="371928.57"/>
    <n v="1859.6428500000002"/>
    <n v="370068.92715"/>
    <m/>
    <s v="UPGRADING"/>
    <s v="N"/>
    <s v="COMPLETED"/>
    <n v="0.5"/>
    <n v="1"/>
    <d v="2020-01-02T00:00:00"/>
    <m/>
    <s v="CY 2019 ELECTRIFICATION PROJECT-Batch 2"/>
    <s v="Electrification-Lot 1"/>
    <d v="2019-06-21T00:00:00"/>
    <d v="2019-07-01T00:00:00"/>
    <d v="2019-07-16T00:00:00"/>
    <d v="2019-08-09T00:00:00"/>
    <d v="2019-09-07T00:00:00"/>
    <s v="YFL BUILDERS"/>
    <n v="365497.76"/>
    <n v="0"/>
    <n v="0"/>
    <n v="0"/>
    <n v="0"/>
    <n v="1"/>
    <n v="0"/>
    <n v="0"/>
    <n v="0"/>
    <n v="0"/>
    <n v="1"/>
  </r>
  <r>
    <x v="12"/>
    <s v="Borongan City"/>
    <n v="122392"/>
    <s v="Bagong Barrio ES"/>
    <s v="CITY OF BORONGAN (Capital)"/>
    <n v="0"/>
    <m/>
    <n v="1"/>
    <m/>
    <m/>
    <m/>
    <n v="344753.14"/>
    <n v="1723.7657000000002"/>
    <n v="343029.37430000002"/>
    <m/>
    <s v="UPGRADING"/>
    <s v="N"/>
    <s v="COMPLETED"/>
    <n v="0.6"/>
    <n v="1"/>
    <d v="2020-01-02T00:00:00"/>
    <m/>
    <s v="CY 2019 ELECTRIFICATION PROJECT-Batch 2"/>
    <s v="Electrification-Lot 2"/>
    <d v="2019-06-21T00:00:00"/>
    <d v="2019-07-01T00:00:00"/>
    <d v="2019-07-16T00:00:00"/>
    <d v="2019-08-09T00:00:00"/>
    <d v="2019-09-07T00:00:00"/>
    <s v="YFL BUILDERS"/>
    <n v="341857.58"/>
    <n v="0"/>
    <n v="0"/>
    <n v="0"/>
    <n v="0"/>
    <n v="1"/>
    <n v="0"/>
    <n v="0"/>
    <n v="0"/>
    <n v="0"/>
    <n v="1"/>
  </r>
  <r>
    <x v="12"/>
    <s v="Borongan City"/>
    <n v="122394"/>
    <s v="Baras ES"/>
    <s v="CITY OF BORONGAN (Capital)"/>
    <n v="0"/>
    <m/>
    <n v="1"/>
    <m/>
    <m/>
    <m/>
    <n v="1079665.6599999999"/>
    <n v="5398.3283000000001"/>
    <n v="1074267.3317"/>
    <m/>
    <s v="UPGRADING"/>
    <s v="Y"/>
    <s v="COMPLETED"/>
    <n v="0.55000000000000004"/>
    <n v="1"/>
    <d v="2020-01-02T00:00:00"/>
    <m/>
    <s v="CY 2019 ELECTRIFICATION PROJECT-Batch 2"/>
    <s v="Electrification-Lot 2"/>
    <d v="2019-06-21T00:00:00"/>
    <d v="2019-07-01T00:00:00"/>
    <d v="2019-07-16T00:00:00"/>
    <d v="2019-08-09T00:00:00"/>
    <d v="2019-09-07T00:00:00"/>
    <s v="YFL BUILDERS"/>
    <n v="1072602.03"/>
    <n v="0"/>
    <n v="0"/>
    <n v="0"/>
    <n v="0"/>
    <n v="1"/>
    <n v="0"/>
    <n v="0"/>
    <n v="0"/>
    <n v="0"/>
    <n v="1"/>
  </r>
  <r>
    <x v="12"/>
    <s v="Borongan City"/>
    <n v="122405"/>
    <s v="Pinanag-an ES"/>
    <s v="CITY OF BORONGAN (Capital)"/>
    <n v="0"/>
    <m/>
    <n v="1"/>
    <m/>
    <m/>
    <m/>
    <n v="443748.2"/>
    <n v="2218.741"/>
    <n v="441529.45900000003"/>
    <m/>
    <s v="UPGRADING"/>
    <s v="N"/>
    <s v="COMPLETED"/>
    <n v="0.6"/>
    <n v="1"/>
    <d v="2020-01-02T00:00:00"/>
    <m/>
    <s v="CY 2019 ELECTRIFICATION PROJECT-Batch 2"/>
    <s v="Electrification-Lot 2"/>
    <d v="2019-06-21T00:00:00"/>
    <d v="2019-07-01T00:00:00"/>
    <d v="2019-07-16T00:00:00"/>
    <d v="2019-08-09T00:00:00"/>
    <d v="2019-09-07T00:00:00"/>
    <s v="YFL BUILDERS"/>
    <n v="439836.86"/>
    <n v="0"/>
    <n v="0"/>
    <n v="0"/>
    <n v="0"/>
    <n v="1"/>
    <n v="0"/>
    <n v="0"/>
    <n v="0"/>
    <n v="0"/>
    <n v="1"/>
  </r>
  <r>
    <x v="12"/>
    <s v="Borongan City"/>
    <n v="122357"/>
    <s v="Calico-an ES"/>
    <s v="CITY OF BORONGAN (Capital)"/>
    <n v="0"/>
    <m/>
    <n v="1"/>
    <m/>
    <m/>
    <m/>
    <n v="601189.1"/>
    <n v="3005.9454999999998"/>
    <n v="598183.15449999995"/>
    <m/>
    <s v="UPGRADING"/>
    <s v="N"/>
    <s v="COMPLETED"/>
    <n v="0.9"/>
    <n v="1"/>
    <d v="2019-12-03T00:00:00"/>
    <m/>
    <s v="CY 2019 ELECTRIFICATION PROJECT-Batch 1"/>
    <s v="Electrification-Lot 1"/>
    <d v="2018-10-18T00:00:00"/>
    <d v="2018-10-26T00:00:00"/>
    <d v="2018-11-07T00:00:00"/>
    <d v="2018-11-16T00:00:00"/>
    <d v="2019-08-08T00:00:00"/>
    <s v="ROSS ENGINEERING AND CONSTRUCTION"/>
    <n v="594787.29"/>
    <n v="0"/>
    <n v="0"/>
    <n v="0"/>
    <n v="0"/>
    <n v="1"/>
    <n v="0"/>
    <n v="0"/>
    <n v="0"/>
    <n v="0"/>
    <n v="1"/>
  </r>
  <r>
    <x v="12"/>
    <s v="Borongan City"/>
    <n v="122363"/>
    <s v="San Jose ES"/>
    <s v="CITY OF BORONGAN (Capital)"/>
    <n v="0"/>
    <m/>
    <n v="1"/>
    <m/>
    <m/>
    <m/>
    <n v="1120481.9099999999"/>
    <n v="5602.4095499999994"/>
    <n v="1114879.5004499999"/>
    <m/>
    <s v="UPGRADING"/>
    <s v="Y"/>
    <s v="COMPLETED"/>
    <n v="0.9"/>
    <n v="1"/>
    <d v="2019-12-03T00:00:00"/>
    <m/>
    <s v="CY 2019 ELECTRIFICATION PROJECT-Batch 1"/>
    <s v="Electrification-Lot 2"/>
    <d v="2018-10-18T00:00:00"/>
    <d v="2018-10-26T00:00:00"/>
    <d v="2018-11-07T00:00:00"/>
    <d v="2018-11-16T00:00:00"/>
    <d v="2019-08-08T00:00:00"/>
    <s v="ROSS ENGINEERING AND CONSTRUCTION"/>
    <n v="1106232.3700000001"/>
    <n v="0"/>
    <n v="0"/>
    <n v="0"/>
    <n v="0"/>
    <n v="1"/>
    <n v="0"/>
    <n v="0"/>
    <n v="0"/>
    <n v="0"/>
    <n v="1"/>
  </r>
  <r>
    <x v="12"/>
    <s v="Borongan City"/>
    <n v="122379"/>
    <s v="Maypangdan ES"/>
    <s v="CITY OF BORONGAN (Capital)"/>
    <n v="0"/>
    <m/>
    <n v="1"/>
    <m/>
    <m/>
    <m/>
    <n v="1918464.33"/>
    <n v="9592.3216499999999"/>
    <n v="1908872.00835"/>
    <m/>
    <s v="UPGRADING"/>
    <s v="Y"/>
    <s v="COMPLETED"/>
    <n v="0.8"/>
    <n v="1"/>
    <d v="2019-12-03T00:00:00"/>
    <m/>
    <s v="CY 2019 ELECTRIFICATION PROJECT-Batch 1"/>
    <s v="Electrification-Lot 3"/>
    <d v="2018-10-18T00:00:00"/>
    <d v="2018-10-26T00:00:00"/>
    <d v="2018-11-07T00:00:00"/>
    <d v="2018-11-16T00:00:00"/>
    <d v="2019-08-08T00:00:00"/>
    <s v="ROSS ENGINEERING AND CONSTRUCTION"/>
    <n v="1898117.84"/>
    <n v="0"/>
    <n v="0"/>
    <n v="0"/>
    <n v="0"/>
    <n v="1"/>
    <n v="0"/>
    <n v="0"/>
    <n v="0"/>
    <n v="0"/>
    <n v="1"/>
  </r>
  <r>
    <x v="12"/>
    <s v="Borongan City"/>
    <n v="122381"/>
    <s v="Punta Maria ES"/>
    <s v="CITY OF BORONGAN (Capital)"/>
    <n v="0"/>
    <m/>
    <n v="1"/>
    <m/>
    <m/>
    <m/>
    <n v="585891.5"/>
    <n v="2929.4575"/>
    <n v="582962.04249999998"/>
    <m/>
    <s v="UPGRADING"/>
    <s v="N"/>
    <s v="COMPLETED"/>
    <n v="0.9"/>
    <n v="1"/>
    <d v="2019-12-03T00:00:00"/>
    <m/>
    <s v="CY 2019 ELECTRIFICATION PROJECT-Batch 1"/>
    <s v="Electrification-Lot 1"/>
    <d v="2018-10-18T00:00:00"/>
    <d v="2018-10-26T00:00:00"/>
    <d v="2018-11-07T00:00:00"/>
    <d v="2018-11-16T00:00:00"/>
    <d v="2019-08-08T00:00:00"/>
    <s v="ROSS ENGINEERING AND CONSTRUCTION"/>
    <n v="579210.98"/>
    <n v="0"/>
    <n v="0"/>
    <n v="0"/>
    <n v="0"/>
    <n v="1"/>
    <n v="0"/>
    <n v="0"/>
    <n v="0"/>
    <n v="0"/>
    <n v="1"/>
  </r>
  <r>
    <x v="12"/>
    <s v="Borongan City"/>
    <n v="122383"/>
    <s v="San Andres Lower PS"/>
    <s v="CITY OF BORONGAN (Capital)"/>
    <n v="0"/>
    <m/>
    <n v="1"/>
    <m/>
    <m/>
    <m/>
    <n v="374798"/>
    <n v="1873.99"/>
    <n v="372924.01"/>
    <m/>
    <s v="UPGRADING"/>
    <s v="N"/>
    <s v="COMPLETED"/>
    <n v="0.4"/>
    <n v="1"/>
    <d v="2019-12-03T00:00:00"/>
    <m/>
    <s v="CY 2019 ELECTRIFICATION PROJECT-Batch 1"/>
    <s v="Electrification-Lot 2"/>
    <d v="2018-10-18T00:00:00"/>
    <d v="2018-10-26T00:00:00"/>
    <d v="2018-11-07T00:00:00"/>
    <d v="2018-11-16T00:00:00"/>
    <d v="2019-08-08T00:00:00"/>
    <s v="ROSS ENGINEERING AND CONSTRUCTION"/>
    <n v="371346.72"/>
    <n v="0"/>
    <n v="0"/>
    <n v="0"/>
    <n v="0"/>
    <n v="1"/>
    <n v="0"/>
    <n v="0"/>
    <n v="0"/>
    <n v="0"/>
    <n v="1"/>
  </r>
  <r>
    <x v="12"/>
    <s v="Borongan City"/>
    <n v="122388"/>
    <s v="Sta. Fe ES"/>
    <s v="CITY OF BORONGAN (Capital)"/>
    <n v="0"/>
    <m/>
    <n v="1"/>
    <m/>
    <m/>
    <m/>
    <n v="593062.41"/>
    <n v="2965.31205"/>
    <n v="590097.09795000008"/>
    <m/>
    <s v="UPGRADING"/>
    <s v="N"/>
    <s v="COMPLETED"/>
    <n v="0.9"/>
    <n v="1"/>
    <d v="2019-12-03T00:00:00"/>
    <m/>
    <s v="CY 2019 ELECTRIFICATION PROJECT-Batch 1"/>
    <s v="Electrification-Lot 1"/>
    <d v="2018-10-18T00:00:00"/>
    <d v="2018-10-26T00:00:00"/>
    <d v="2018-11-07T00:00:00"/>
    <d v="2018-11-16T00:00:00"/>
    <d v="2019-08-08T00:00:00"/>
    <s v="ROSS ENGINEERING AND CONSTRUCTION"/>
    <n v="586638.66"/>
    <n v="0"/>
    <n v="0"/>
    <n v="0"/>
    <n v="0"/>
    <n v="1"/>
    <n v="0"/>
    <n v="0"/>
    <n v="0"/>
    <n v="0"/>
    <n v="1"/>
  </r>
  <r>
    <x v="12"/>
    <s v="Calbayog City"/>
    <n v="303648"/>
    <s v="Pilar National Agricultural High School"/>
    <s v="CALBAYOG CITY"/>
    <n v="1"/>
    <m/>
    <n v="1"/>
    <m/>
    <m/>
    <m/>
    <n v="2764113.16"/>
    <n v="13820.5658"/>
    <n v="2750292.5942000002"/>
    <m/>
    <s v="UPGRADING"/>
    <s v="Y"/>
    <s v="ONGOING"/>
    <n v="0.1"/>
    <n v="0.2"/>
    <m/>
    <m/>
    <s v="CY2019 BEFF-ESSM-CAL-L3"/>
    <s v="FOR ISSUANCE"/>
    <s v="JULY 25, 2019"/>
    <s v="AUGUST 2, 2019"/>
    <s v="AUGUST 14, 2019"/>
    <s v="UNDER POSTQUAL"/>
    <s v="FOR ISSUANCE"/>
    <s v="HD GOLDEN BUILDERS AND SUPPLY INC."/>
    <n v="2061162.77"/>
    <n v="0"/>
    <n v="0"/>
    <n v="0"/>
    <n v="1"/>
    <n v="0"/>
    <n v="0"/>
    <n v="0"/>
    <n v="0"/>
    <n v="1"/>
    <n v="0"/>
  </r>
  <r>
    <x v="12"/>
    <s v="Calbayog City"/>
    <n v="303649"/>
    <s v="R. Lentejas Mem. School Of Fisheries"/>
    <s v="CALBAYOG CITY"/>
    <n v="1"/>
    <m/>
    <n v="1"/>
    <m/>
    <m/>
    <m/>
    <n v="3066543.55"/>
    <n v="15332.71775"/>
    <n v="3051210.83225"/>
    <m/>
    <s v="UPGRADING"/>
    <s v="Y"/>
    <s v="ONGOING"/>
    <n v="0.1"/>
    <n v="0.45"/>
    <m/>
    <m/>
    <s v="CY2019 BEFF-ESSM-CAL-L2"/>
    <s v="FOR ISSUANCE"/>
    <s v="JULY 25, 2019"/>
    <s v="AUGUST 2, 2019"/>
    <s v="AUGUST 14, 2019"/>
    <s v="UNDER POSTQUAL"/>
    <s v="FOR ISSUANCE"/>
    <s v="J.CUSTORIO CONSTRUCTION"/>
    <n v="2010360"/>
    <n v="0"/>
    <n v="0"/>
    <n v="0"/>
    <n v="1"/>
    <n v="0"/>
    <n v="0"/>
    <n v="0"/>
    <n v="0"/>
    <n v="1"/>
    <n v="0"/>
  </r>
  <r>
    <x v="12"/>
    <s v="Calbayog City"/>
    <n v="303650"/>
    <s v="San Joaquin National HIgh School"/>
    <s v="CALBAYOG CITY"/>
    <n v="1"/>
    <m/>
    <n v="1"/>
    <m/>
    <m/>
    <m/>
    <n v="3066543.55"/>
    <n v="15332.71775"/>
    <n v="3051210.83225"/>
    <m/>
    <s v="UPGRADING"/>
    <s v="Y"/>
    <s v="ONGOING"/>
    <n v="0.1"/>
    <n v="0.35"/>
    <m/>
    <m/>
    <s v="CY2019 BEFF-ESSM-CAL-L1"/>
    <s v="FOR ISSUANCE"/>
    <s v="JULY 25, 2019"/>
    <s v="AUGUST 2, 2019"/>
    <s v="AUGUST 14, 2019"/>
    <s v="UNDER POSTQUAL"/>
    <s v="FOR ISSUANCE"/>
    <s v="J.CUSTORIO CONSTRUCTION"/>
    <n v="2010360"/>
    <n v="0"/>
    <n v="0"/>
    <n v="0"/>
    <n v="1"/>
    <n v="0"/>
    <n v="0"/>
    <n v="0"/>
    <n v="0"/>
    <n v="1"/>
    <n v="0"/>
  </r>
  <r>
    <x v="12"/>
    <s v="Calbayog City"/>
    <n v="313811"/>
    <s v="Malaga NHS - Pena I Annex School"/>
    <s v="CALBAYOG CITY"/>
    <n v="1"/>
    <m/>
    <n v="1"/>
    <m/>
    <m/>
    <m/>
    <n v="1756058.96"/>
    <n v="8780.2947999999997"/>
    <n v="1747278.6651999999"/>
    <m/>
    <s v="UPGRADING"/>
    <s v="Y"/>
    <s v="ONGOING"/>
    <n v="0.15"/>
    <n v="0.25"/>
    <m/>
    <m/>
    <s v="CY2019 BEFF-ESSM-CAL-L4"/>
    <s v="FOR ISSUANCE"/>
    <s v="JULY 25, 2019"/>
    <s v="AUGUST 2, 2019"/>
    <s v="AUGUST 14, 2019"/>
    <s v="UNDER POSTQUAL"/>
    <s v="FOR ISSUANCE"/>
    <s v="HD GOLDEN BUILDERS AND SUPPLY INC."/>
    <n v="1467398.23"/>
    <n v="0"/>
    <n v="0"/>
    <n v="0"/>
    <n v="1"/>
    <n v="0"/>
    <n v="0"/>
    <n v="0"/>
    <n v="0"/>
    <n v="1"/>
    <n v="0"/>
  </r>
  <r>
    <x v="12"/>
    <s v="Calbayog City"/>
    <n v="303651"/>
    <s v="San Policarpo National High School"/>
    <s v="CALBAYOG CITY"/>
    <n v="1"/>
    <m/>
    <n v="1"/>
    <m/>
    <m/>
    <m/>
    <n v="2864923.29"/>
    <n v="14324.616450000001"/>
    <n v="2850598.6735499999"/>
    <m/>
    <s v="UPGRADING"/>
    <s v="Y"/>
    <s v="ONGOING"/>
    <n v="0.75"/>
    <n v="0.85"/>
    <s v="NOV. 30, 2020"/>
    <m/>
    <s v="BEFF 2019-MES-CAL-L"/>
    <s v="FOR ISSUANCE"/>
    <s v="NOVEMBER 21, 2018"/>
    <s v="NOVEMBER 14, 2018"/>
    <s v="DECEMBER 11, 2018"/>
    <s v="FOR ISSUANCE"/>
    <s v="FOR ISSUANCE"/>
    <s v="NV  &amp; C CONSTRUCTION AND GENERAL SUPPLY"/>
    <n v="2835596.49"/>
    <n v="0"/>
    <n v="0"/>
    <n v="0"/>
    <n v="1"/>
    <n v="0"/>
    <n v="0"/>
    <n v="0"/>
    <n v="0"/>
    <n v="1"/>
    <n v="0"/>
  </r>
  <r>
    <x v="12"/>
    <s v="Calbayog City"/>
    <n v="303652"/>
    <s v="Tarabucan National High School"/>
    <s v="CALBAYOG CITY"/>
    <n v="1"/>
    <m/>
    <n v="1"/>
    <m/>
    <m/>
    <m/>
    <n v="2461682.77"/>
    <n v="12308.413850000001"/>
    <n v="2449374.3561499999"/>
    <m/>
    <s v="UPGRADING"/>
    <s v="Y"/>
    <s v="COMPLETED"/>
    <n v="0.9"/>
    <n v="1"/>
    <s v="NOV. 30, 2020"/>
    <m/>
    <s v="BEFF 2019-MES-CAL-L2"/>
    <s v="FOR ISSUANCE"/>
    <s v="NOVEMBER 21, 2018"/>
    <s v="NOVEMBER 14, 2018"/>
    <s v="DECEMBER 11, 2018"/>
    <s v="FOR ISSUANCE"/>
    <s v="FOR ISSUANCE"/>
    <s v="TOM BUILDERS &amp; SUPPLY"/>
    <n v="2418917.79"/>
    <n v="0"/>
    <n v="0"/>
    <n v="0"/>
    <n v="0"/>
    <n v="1"/>
    <n v="0"/>
    <n v="0"/>
    <n v="0"/>
    <n v="0"/>
    <n v="1"/>
  </r>
  <r>
    <x v="12"/>
    <s v="Calbayog City"/>
    <n v="313801"/>
    <s v="Calbayog City National High School"/>
    <s v="CALBAYOG CITY"/>
    <n v="1"/>
    <m/>
    <n v="1"/>
    <m/>
    <m/>
    <m/>
    <n v="3167353.68"/>
    <n v="15836.768400000001"/>
    <n v="3151516.9116000002"/>
    <m/>
    <s v="UPGRADING"/>
    <s v="Y"/>
    <s v="COMPLETED"/>
    <n v="0.65"/>
    <n v="1"/>
    <s v="NOV. 30, 2020"/>
    <m/>
    <s v="BEFF 2019-MES-CAL-L3"/>
    <s v="FOR ISSUANCE"/>
    <s v="NOVEMBER 21, 2018"/>
    <s v="NOVEMBER 14, 2018"/>
    <s v="DECEMBER 11, 2018"/>
    <s v="FOR ISSUANCE"/>
    <s v="FOR ISSUANCE"/>
    <s v="RNA CONSTRUCTION &amp; SUPPLY"/>
    <n v="3120777.4"/>
    <n v="0"/>
    <n v="0"/>
    <n v="0"/>
    <n v="0"/>
    <n v="1"/>
    <n v="0"/>
    <n v="0"/>
    <n v="0"/>
    <n v="0"/>
    <n v="1"/>
  </r>
  <r>
    <x v="12"/>
    <s v="Calbayog City"/>
    <n v="313802"/>
    <s v="Migara National High School"/>
    <s v="CALBAYOG CITY"/>
    <n v="1"/>
    <m/>
    <n v="1"/>
    <m/>
    <m/>
    <m/>
    <n v="2058442.24"/>
    <n v="10292.2112"/>
    <n v="2048150.0288"/>
    <m/>
    <s v="UPGRADING"/>
    <s v="Y"/>
    <s v="COMPLETED"/>
    <n v="0.9"/>
    <n v="1"/>
    <s v="NOV. 30, 2020"/>
    <m/>
    <s v="BEFF 2019-MES-CAL-L4"/>
    <s v="FOR ISSUANCE"/>
    <s v="NOVEMBER 21, 2018"/>
    <s v="NOVEMBER 14, 2018"/>
    <s v="DECEMBER 11, 2018"/>
    <s v="FOR ISSUANCE"/>
    <s v="FOR ISSUANCE"/>
    <s v="MAGA CONSTRUCTION  AND SUPPLIES"/>
    <n v="2038083.44"/>
    <n v="0"/>
    <n v="0"/>
    <n v="0"/>
    <n v="0"/>
    <n v="1"/>
    <n v="0"/>
    <n v="0"/>
    <n v="0"/>
    <n v="0"/>
    <n v="1"/>
  </r>
  <r>
    <x v="12"/>
    <s v="Calbayog City"/>
    <n v="313806"/>
    <s v="Calbayog City National High School - Carayman Campus"/>
    <s v="CALBAYOG CITY"/>
    <n v="1"/>
    <m/>
    <n v="1"/>
    <m/>
    <m/>
    <m/>
    <n v="2260062.5099999998"/>
    <n v="11300.312549999999"/>
    <n v="2248762.1974499999"/>
    <m/>
    <s v="UPGRADING"/>
    <s v="Y"/>
    <s v="ONGOING"/>
    <n v="0.75"/>
    <n v="0.9"/>
    <s v="NOV. 30, 2020"/>
    <m/>
    <s v="BEFF 2019-MES-CAL-L5"/>
    <s v="FOR ISSUANCE"/>
    <s v="NOVEMBER 21, 2018"/>
    <s v="NOVEMBER 14, 2018"/>
    <s v="DECEMBER 11, 2018"/>
    <s v="FOR ISSUANCE"/>
    <s v="FOR ISSUANCE"/>
    <s v="NV  &amp; C CONSTRUCTION AND GENERAL SUPPLY"/>
    <n v="2233700.4300000002"/>
    <n v="0"/>
    <n v="0"/>
    <n v="0"/>
    <n v="1"/>
    <n v="0"/>
    <n v="0"/>
    <n v="0"/>
    <n v="0"/>
    <n v="1"/>
    <n v="0"/>
  </r>
  <r>
    <x v="12"/>
    <s v="Calbayog City"/>
    <n v="344634"/>
    <s v="Calbayog Arts and Design School of Eastern Visayas"/>
    <s v="CALBAYOG CITY"/>
    <n v="1"/>
    <m/>
    <n v="1"/>
    <m/>
    <m/>
    <m/>
    <n v="1521797.1"/>
    <n v="7608.9855000000007"/>
    <n v="1514188.1145000001"/>
    <m/>
    <s v="UPGRADING"/>
    <s v="Y"/>
    <s v="COMPLETED"/>
    <n v="0.6"/>
    <n v="1"/>
    <s v="NOV. 30, 2020"/>
    <m/>
    <s v="BEFF 2019-MES-CAL-L6"/>
    <s v="FOR ISSUANCE"/>
    <s v="NOVEMBER 21, 2018"/>
    <s v="NOVEMBER 14, 2018"/>
    <s v="DECEMBER 11, 2018"/>
    <s v="FOR ISSUANCE"/>
    <s v="FOR ISSUANCE"/>
    <s v="PEDAB CONSTRUCTION"/>
    <n v="1503534.84"/>
    <n v="0"/>
    <n v="0"/>
    <n v="0"/>
    <n v="0"/>
    <n v="1"/>
    <n v="0"/>
    <n v="0"/>
    <n v="0"/>
    <n v="0"/>
    <n v="1"/>
  </r>
  <r>
    <x v="12"/>
    <s v="Catbalogan City"/>
    <n v="123397"/>
    <s v="Catbalogan I Central Elementary School"/>
    <s v="CITY OF CATBALOGAN (Capital)"/>
    <n v="2"/>
    <m/>
    <n v="1"/>
    <m/>
    <m/>
    <m/>
    <n v="3073527.29"/>
    <n v="15367.63645"/>
    <n v="3058159.6535499999"/>
    <m/>
    <s v="UPGRADING"/>
    <s v="Y"/>
    <s v="COMPLETED"/>
    <n v="0.85"/>
    <n v="1"/>
    <m/>
    <m/>
    <s v="CY 2019_ESUP_R8_CC-L1"/>
    <s v="CY 2019_ESUP_R8_CC-L1"/>
    <d v="2019-01-07T00:00:00"/>
    <d v="2019-01-15T00:00:00"/>
    <d v="2019-01-29T00:00:00"/>
    <d v="2019-03-04T00:00:00"/>
    <d v="2019-09-10T00:00:00"/>
    <s v="JFR CONSTRUCTION"/>
    <n v="3032885.2"/>
    <n v="0"/>
    <n v="0"/>
    <n v="0"/>
    <n v="0"/>
    <n v="1"/>
    <n v="0"/>
    <n v="0"/>
    <n v="0"/>
    <n v="0"/>
    <n v="1"/>
  </r>
  <r>
    <x v="12"/>
    <s v="Catbalogan City"/>
    <n v="123412"/>
    <s v="Guinsorongan Elementary School"/>
    <s v="CITY OF CATBALOGAN (Capital)"/>
    <n v="2"/>
    <m/>
    <n v="1"/>
    <m/>
    <m/>
    <m/>
    <n v="1944453.82"/>
    <n v="9722.2691000000013"/>
    <n v="1934731.5509000001"/>
    <m/>
    <s v="UPGRADING"/>
    <s v="Y"/>
    <s v="ONGOING"/>
    <n v="0.8"/>
    <n v="0.9"/>
    <m/>
    <m/>
    <s v="CY 2019_ESUP_R8_CC-L2"/>
    <s v="CY 2019_ESUP_R8_CC-L2"/>
    <d v="2019-01-07T00:00:00"/>
    <d v="2019-01-15T00:00:00"/>
    <d v="2019-01-29T00:00:00"/>
    <d v="2019-03-04T00:00:00"/>
    <d v="2019-09-11T00:00:00"/>
    <s v="MAGA CONSTRUCTION AND SUPPLIES"/>
    <n v="1914317.18"/>
    <n v="0"/>
    <n v="0"/>
    <n v="0"/>
    <n v="1"/>
    <n v="0"/>
    <n v="0"/>
    <n v="0"/>
    <n v="0"/>
    <n v="1"/>
    <n v="0"/>
  </r>
  <r>
    <x v="12"/>
    <s v="Catbalogan City"/>
    <n v="123413"/>
    <s v="Ibol Elementary School"/>
    <s v="CITY OF CATBALOGAN (Capital)"/>
    <n v="2"/>
    <m/>
    <n v="1"/>
    <m/>
    <m/>
    <m/>
    <n v="2055580.5"/>
    <n v="10277.9025"/>
    <n v="2045302.5974999999"/>
    <m/>
    <s v="UPGRADING"/>
    <s v="Y"/>
    <s v="ONGOING"/>
    <n v="0.6"/>
    <n v="0.9"/>
    <m/>
    <m/>
    <s v="CY 2019_ESUP_R8_CC-L3"/>
    <s v="CY 2019_ESUP_R8_CC-L3"/>
    <d v="2019-01-07T00:00:00"/>
    <d v="2019-01-15T00:00:00"/>
    <d v="2019-01-29T00:00:00"/>
    <d v="2019-03-04T00:00:00"/>
    <d v="2019-09-11T00:00:00"/>
    <s v="MAGA CONSTRUCTION AND SUPPLIES"/>
    <n v="2039541.59"/>
    <n v="0"/>
    <n v="0"/>
    <n v="0"/>
    <n v="1"/>
    <n v="0"/>
    <n v="0"/>
    <n v="0"/>
    <n v="0"/>
    <n v="1"/>
    <n v="0"/>
  </r>
  <r>
    <x v="12"/>
    <s v="Catbalogan City"/>
    <n v="123414"/>
    <s v="Madalunot Elementary School"/>
    <s v="CITY OF CATBALOGAN (Capital)"/>
    <n v="2"/>
    <m/>
    <n v="1"/>
    <m/>
    <m/>
    <m/>
    <n v="1980883.65"/>
    <n v="9904.4182500000006"/>
    <n v="1970979.2317499998"/>
    <m/>
    <s v="UPGRADING"/>
    <s v="Y"/>
    <s v="ONGOING"/>
    <n v="0.65"/>
    <n v="0.9"/>
    <m/>
    <m/>
    <s v="CY 2019_ESUP_R8_CC-L4"/>
    <s v="CY 2019_ESUP_R8_CC-L4"/>
    <d v="2019-01-07T00:00:00"/>
    <d v="2019-01-15T00:00:00"/>
    <d v="2019-01-29T00:00:00"/>
    <d v="2019-03-04T00:00:00"/>
    <d v="2019-09-11T00:00:00"/>
    <s v="MAGA CONSTRUCTION AND SUPPLIES"/>
    <n v="1955629.43"/>
    <n v="0"/>
    <n v="0"/>
    <n v="0"/>
    <n v="1"/>
    <n v="0"/>
    <n v="0"/>
    <n v="0"/>
    <n v="0"/>
    <n v="1"/>
    <n v="0"/>
  </r>
  <r>
    <x v="12"/>
    <s v="Catbalogan City"/>
    <n v="123416"/>
    <s v="Catbalogan V CES (Mercedes ES)"/>
    <s v="CITY OF CATBALOGAN (Capital)"/>
    <n v="2"/>
    <m/>
    <n v="1"/>
    <m/>
    <m/>
    <m/>
    <n v="3024692.47"/>
    <n v="15123.462350000002"/>
    <n v="3009569.00765"/>
    <m/>
    <s v="UPGRADING"/>
    <s v="Y"/>
    <s v="ONGOING"/>
    <n v="0.6"/>
    <n v="0.9"/>
    <m/>
    <m/>
    <s v="CY 2019_ESUP_R8_CC-L5"/>
    <s v="CY 2019_ESUP_R8_CC-L5"/>
    <d v="2019-01-07T00:00:00"/>
    <d v="2019-01-15T00:00:00"/>
    <d v="2019-01-29T00:00:00"/>
    <d v="2019-03-04T00:00:00"/>
    <d v="2019-09-12T00:00:00"/>
    <s v="LOBRIÑOS CONSOLIDATED CONSTRUCTION"/>
    <n v="2462009.4500000002"/>
    <n v="0"/>
    <n v="0"/>
    <n v="0"/>
    <n v="1"/>
    <n v="0"/>
    <n v="0"/>
    <n v="0"/>
    <n v="0"/>
    <n v="1"/>
    <n v="0"/>
  </r>
  <r>
    <x v="12"/>
    <s v="Catbalogan City"/>
    <n v="123417"/>
    <s v="Pangdan Elementary School"/>
    <s v="CITY OF CATBALOGAN (Capital)"/>
    <n v="2"/>
    <m/>
    <n v="1"/>
    <m/>
    <m/>
    <m/>
    <n v="2651694.9900000002"/>
    <n v="13258.474950000002"/>
    <n v="2638436.51505"/>
    <m/>
    <s v="UPGRADING"/>
    <s v="Y"/>
    <s v="ONGOING"/>
    <n v="0.45"/>
    <n v="0.9"/>
    <m/>
    <m/>
    <s v="CY 2019_ESUP_R8_CC-L6"/>
    <s v="CY 2019_ESUP_R8_CC-L6"/>
    <d v="2019-01-07T00:00:00"/>
    <d v="2019-01-15T00:00:00"/>
    <d v="2019-01-29T00:00:00"/>
    <d v="2019-03-04T00:00:00"/>
    <d v="2019-09-10T00:00:00"/>
    <s v="BEECARTINE CONSTRUCTION &amp; SUPPLY"/>
    <n v="2627508.2400000002"/>
    <n v="0"/>
    <n v="0"/>
    <n v="0"/>
    <n v="1"/>
    <n v="0"/>
    <n v="0"/>
    <n v="0"/>
    <n v="0"/>
    <n v="1"/>
    <n v="0"/>
  </r>
  <r>
    <x v="12"/>
    <s v="Catbalogan City"/>
    <n v="123419"/>
    <s v="Bliss Community School"/>
    <s v="CITY OF CATBALOGAN (Capital)"/>
    <n v="2"/>
    <m/>
    <n v="1"/>
    <m/>
    <m/>
    <m/>
    <n v="2347694.34"/>
    <n v="11738.4717"/>
    <n v="2335955.8682999997"/>
    <m/>
    <s v="UPGRADING"/>
    <s v="Y"/>
    <s v="COMPLETED"/>
    <n v="0.95"/>
    <n v="1"/>
    <m/>
    <m/>
    <s v="CY 2019_ESUP_R8_CC-L7"/>
    <s v="CY 2019_ESUP_R8_CC-L7"/>
    <d v="2019-01-07T00:00:00"/>
    <d v="2019-01-15T00:00:00"/>
    <d v="2019-01-29T00:00:00"/>
    <d v="2019-03-04T00:00:00"/>
    <d v="2019-09-10T00:00:00"/>
    <s v="JFR CONSTRUCTION"/>
    <n v="2310452.23"/>
    <n v="0"/>
    <n v="0"/>
    <n v="0"/>
    <n v="0"/>
    <n v="1"/>
    <n v="0"/>
    <n v="0"/>
    <n v="0"/>
    <n v="0"/>
    <n v="1"/>
  </r>
  <r>
    <x v="12"/>
    <s v="Catbalogan City"/>
    <n v="123423"/>
    <s v="Catbalogan III Central Elementary School"/>
    <s v="CITY OF CATBALOGAN (Capital)"/>
    <n v="2"/>
    <m/>
    <n v="1"/>
    <m/>
    <m/>
    <m/>
    <n v="3043381.6"/>
    <n v="15216.908000000001"/>
    <n v="3028164.6920000003"/>
    <m/>
    <s v="UPGRADING"/>
    <s v="Y"/>
    <s v="ONGOING"/>
    <n v="0.4"/>
    <n v="0.9"/>
    <m/>
    <m/>
    <s v="CY 2019_ESUP_R8_CC-L8"/>
    <s v="CY 2019_ESUP_R8_CC-L8"/>
    <d v="2019-01-07T00:00:00"/>
    <d v="2019-01-15T00:00:00"/>
    <d v="2019-01-29T00:00:00"/>
    <d v="2019-03-04T00:00:00"/>
    <d v="2019-09-12T00:00:00"/>
    <s v="LOBRIÑOS CONSOLIDATED CONSTRUCTION"/>
    <n v="2540401.8199999998"/>
    <n v="0"/>
    <n v="0"/>
    <n v="0"/>
    <n v="1"/>
    <n v="0"/>
    <n v="0"/>
    <n v="0"/>
    <n v="0"/>
    <n v="1"/>
    <n v="0"/>
  </r>
  <r>
    <x v="12"/>
    <s v="Catbalogan City"/>
    <n v="123431"/>
    <s v="Catbalogan IV Central Elementary School"/>
    <s v="CITY OF CATBALOGAN (Capital)"/>
    <n v="2"/>
    <m/>
    <n v="1"/>
    <m/>
    <m/>
    <m/>
    <n v="2853315.25"/>
    <n v="14266.57625"/>
    <n v="2839048.6737500001"/>
    <m/>
    <s v="UPGRADING"/>
    <s v="Y"/>
    <s v="ONGOING"/>
    <n v="0.45"/>
    <n v="0.9"/>
    <m/>
    <m/>
    <s v="CY 2019_ESUP_R8_CC-L9"/>
    <s v="CY 2019_ESUP_R8_CC-L9"/>
    <d v="2019-01-07T00:00:00"/>
    <d v="2019-01-15T00:00:00"/>
    <d v="2019-01-29T00:00:00"/>
    <d v="2019-03-04T00:00:00"/>
    <d v="2019-09-11T00:00:00"/>
    <s v="MAGA CONSTRUCTION AND SUPPLIES"/>
    <n v="2818239.45"/>
    <n v="0"/>
    <n v="0"/>
    <n v="0"/>
    <n v="1"/>
    <n v="0"/>
    <n v="0"/>
    <n v="0"/>
    <n v="0"/>
    <n v="1"/>
    <n v="0"/>
  </r>
  <r>
    <x v="12"/>
    <s v="Catbalogan City"/>
    <n v="123435"/>
    <s v="Jose P. Casiño Sr. Memorial ES"/>
    <s v="CITY OF CATBALOGAN (Capital)"/>
    <n v="2"/>
    <m/>
    <n v="1"/>
    <m/>
    <m/>
    <m/>
    <n v="2046771.39"/>
    <n v="10233.856949999999"/>
    <n v="2036537.53305"/>
    <m/>
    <s v="UPGRADING"/>
    <s v="Y"/>
    <s v="ONGOING"/>
    <n v="0.55000000000000004"/>
    <n v="0.9"/>
    <m/>
    <m/>
    <s v="CY 2019_ESUP_R8_CC-L10"/>
    <s v="CY 2019_ESUP_R8_CC-L10"/>
    <d v="2019-01-07T00:00:00"/>
    <d v="2019-01-15T00:00:00"/>
    <d v="2019-01-29T00:00:00"/>
    <d v="2019-03-04T00:00:00"/>
    <d v="2019-09-10T00:00:00"/>
    <s v="GPUY CONSTRUCTION AND SUPPLY"/>
    <n v="2011633.41"/>
    <n v="0"/>
    <n v="0"/>
    <n v="0"/>
    <n v="1"/>
    <n v="0"/>
    <n v="0"/>
    <n v="0"/>
    <n v="0"/>
    <n v="1"/>
    <n v="0"/>
  </r>
  <r>
    <x v="12"/>
    <s v="Catbalogan City"/>
    <n v="303620"/>
    <s v="Samar National School"/>
    <s v="CITY OF CATBALOGAN (Capital)"/>
    <n v="2"/>
    <m/>
    <n v="1"/>
    <m/>
    <m/>
    <m/>
    <n v="3287646.75"/>
    <n v="16438.233749999999"/>
    <n v="3271208.5162499999"/>
    <m/>
    <s v="UPGRADING"/>
    <s v="Y"/>
    <s v="ONGOING"/>
    <n v="0.45"/>
    <n v="0.9"/>
    <m/>
    <m/>
    <s v="CY 2019_ESUP_R8_CC-L11"/>
    <s v="CY 2019_ESUP_R8_CC-L11"/>
    <d v="2019-01-07T00:00:00"/>
    <d v="2019-01-15T00:00:00"/>
    <d v="2019-01-29T00:00:00"/>
    <d v="2019-03-04T00:00:00"/>
    <d v="2019-09-11T00:00:00"/>
    <s v="MAGA CONSTRUCTION AND SUPPLIES"/>
    <n v="3255662.01"/>
    <n v="0"/>
    <n v="0"/>
    <n v="0"/>
    <n v="1"/>
    <n v="0"/>
    <n v="0"/>
    <n v="0"/>
    <n v="0"/>
    <n v="1"/>
    <n v="0"/>
  </r>
  <r>
    <x v="12"/>
    <s v="Catbalogan City"/>
    <n v="303621"/>
    <s v="Guinsorongan NHS"/>
    <s v="CITY OF CATBALOGAN (Capital)"/>
    <n v="2"/>
    <m/>
    <n v="1"/>
    <m/>
    <m/>
    <m/>
    <n v="2013419.26"/>
    <n v="10067.096300000001"/>
    <n v="2003352.1636999999"/>
    <m/>
    <s v="UPGRADING"/>
    <s v="Y"/>
    <s v="COMPLETED"/>
    <n v="1"/>
    <n v="1"/>
    <m/>
    <m/>
    <s v="CY 2019_ESUP_R8_CC-L12"/>
    <s v="CY 2019_ESUP_R8_CC-L12"/>
    <d v="2019-01-07T00:00:00"/>
    <d v="2019-01-15T00:00:00"/>
    <d v="2019-01-29T00:00:00"/>
    <d v="2019-03-04T00:00:00"/>
    <d v="2019-09-04T00:00:00"/>
    <s v="HEROES CONSTRUCTION AND SUPPLY"/>
    <n v="2002145.87"/>
    <n v="0"/>
    <n v="0"/>
    <n v="0"/>
    <n v="0"/>
    <n v="1"/>
    <n v="0"/>
    <n v="0"/>
    <n v="0"/>
    <n v="0"/>
    <n v="1"/>
  </r>
  <r>
    <x v="12"/>
    <s v="Catbalogan City"/>
    <n v="123404"/>
    <s v="Salug Elementary School"/>
    <s v="CITY OF CATBALOGAN (Capital)"/>
    <n v="2"/>
    <m/>
    <n v="1"/>
    <m/>
    <m/>
    <m/>
    <n v="2046834.2"/>
    <n v="10234.171"/>
    <n v="2036600.0289999999"/>
    <m/>
    <s v="UPGRADING"/>
    <s v="Y"/>
    <s v="ONGOING"/>
    <n v="0.85"/>
    <n v="1"/>
    <m/>
    <m/>
    <s v="CY2019-BEFF-B2-ESUP-R8-CC-L1"/>
    <s v="CY2019-BEFF-B2-ESUP-R8-CC-L1"/>
    <d v="2019-09-02T00:00:00"/>
    <d v="2019-09-13T00:00:00"/>
    <d v="2019-09-27T00:00:00"/>
    <d v="2019-09-29T00:00:00"/>
    <d v="2019-10-14T00:00:00"/>
    <s v="HEROES CONSTRUCTION AND SUPPLY"/>
    <n v="2021528.48"/>
    <n v="0"/>
    <n v="0"/>
    <n v="0"/>
    <n v="1"/>
    <n v="0"/>
    <n v="0"/>
    <n v="0"/>
    <n v="0"/>
    <n v="1"/>
    <n v="0"/>
  </r>
  <r>
    <x v="12"/>
    <s v="Catbalogan City"/>
    <n v="123405"/>
    <s v="San Andres Elementary School"/>
    <s v="CITY OF CATBALOGAN (Capital)"/>
    <n v="2"/>
    <m/>
    <n v="1"/>
    <m/>
    <m/>
    <m/>
    <n v="2692019.04"/>
    <n v="13460.0952"/>
    <n v="2678558.9448000002"/>
    <m/>
    <s v="UPGRADING"/>
    <s v="Y"/>
    <s v="ONGOING"/>
    <n v="0.45"/>
    <n v="0.9"/>
    <m/>
    <m/>
    <s v="CY2019-BEFF-B2-ESUP-R8-CC-L2"/>
    <s v="CY2019-BEFF-B2-ESUP-R8-CC-L2"/>
    <d v="2019-09-02T00:00:00"/>
    <d v="2019-09-13T00:00:00"/>
    <d v="2019-09-27T00:00:00"/>
    <d v="2019-09-29T00:00:00"/>
    <d v="2019-10-14T00:00:00"/>
    <s v="HAL CONSTRUCTION"/>
    <n v="2667429.9700000002"/>
    <n v="0"/>
    <n v="0"/>
    <n v="0"/>
    <n v="1"/>
    <n v="0"/>
    <n v="0"/>
    <n v="0"/>
    <n v="0"/>
    <n v="1"/>
    <n v="0"/>
  </r>
  <r>
    <x v="12"/>
    <s v="Catbalogan City"/>
    <n v="123408"/>
    <s v="Bunu-Anan Elementary School"/>
    <s v="CITY OF CATBALOGAN (Capital)"/>
    <n v="2"/>
    <m/>
    <n v="1"/>
    <m/>
    <m/>
    <m/>
    <n v="1901559.27"/>
    <n v="9507.7963500000005"/>
    <n v="1892051.4736500001"/>
    <m/>
    <s v="UPGRADING"/>
    <s v="Y"/>
    <s v="ONGOING"/>
    <n v="0.85"/>
    <n v="0.9"/>
    <m/>
    <m/>
    <s v="CY2019-BEFF-B2-ESUP-R8-CC-L3"/>
    <s v="CY2019-BEFF-B2-ESUP-R8-CC-L3"/>
    <d v="2019-09-02T00:00:00"/>
    <d v="2019-09-13T00:00:00"/>
    <d v="2019-09-27T00:00:00"/>
    <d v="2019-09-29T00:00:00"/>
    <d v="2019-10-14T00:00:00"/>
    <s v="SANGREE INDUSTRIAL SALES INC."/>
    <n v="1872996.44"/>
    <n v="0"/>
    <n v="0"/>
    <n v="0"/>
    <n v="1"/>
    <n v="0"/>
    <n v="0"/>
    <n v="0"/>
    <n v="0"/>
    <n v="1"/>
    <n v="0"/>
  </r>
  <r>
    <x v="12"/>
    <s v="Catbalogan City"/>
    <n v="123410"/>
    <s v="Darahuway Dako Elementary School"/>
    <s v="CITY OF CATBALOGAN (Capital)"/>
    <n v="2"/>
    <m/>
    <n v="1"/>
    <m/>
    <m/>
    <m/>
    <n v="1946024.07"/>
    <n v="9730.1203500000011"/>
    <n v="1936293.9496500001"/>
    <m/>
    <s v="UPGRADING"/>
    <s v="Y"/>
    <s v="ONGOING"/>
    <n v="0.35"/>
    <n v="0.8"/>
    <m/>
    <m/>
    <s v="CY2019-BEFF-B2-ESUP-R8-CC-L4"/>
    <s v="CY2019-BEFF-B2-ESUP-R8-CC-L4"/>
    <d v="2019-09-02T00:00:00"/>
    <d v="2019-09-13T00:00:00"/>
    <d v="2019-09-27T00:00:00"/>
    <d v="2019-09-29T00:00:00"/>
    <d v="2019-10-11T00:00:00"/>
    <s v="ALPHAHAWK CONSTRUCTION CORP."/>
    <n v="1919374.51"/>
    <n v="0"/>
    <n v="0"/>
    <n v="0"/>
    <n v="1"/>
    <n v="0"/>
    <n v="0"/>
    <n v="0"/>
    <n v="0"/>
    <n v="1"/>
    <n v="0"/>
  </r>
  <r>
    <x v="12"/>
    <s v="Catbalogan City"/>
    <n v="123411"/>
    <s v="Darahuway Guti ES"/>
    <s v="CITY OF CATBALOGAN (Capital)"/>
    <n v="2"/>
    <m/>
    <n v="1"/>
    <m/>
    <m/>
    <m/>
    <n v="2046394.53"/>
    <n v="10231.97265"/>
    <n v="2036162.5573500001"/>
    <m/>
    <s v="UPGRADING"/>
    <s v="Y"/>
    <s v="ONGOING"/>
    <n v="0.3"/>
    <n v="0.8"/>
    <m/>
    <m/>
    <s v="CY2019-BEFF-B2-ESUP-R8-CC-L5"/>
    <s v="CY2019-BEFF-B2-ESUP-R8-CC-L5"/>
    <d v="2019-09-02T00:00:00"/>
    <d v="2019-09-13T00:00:00"/>
    <d v="2019-09-27T00:00:00"/>
    <d v="2019-09-29T00:00:00"/>
    <d v="2019-10-11T00:00:00"/>
    <s v="ALPHAHAWK CONSTRUCTION CORP."/>
    <n v="2020776.32"/>
    <n v="0"/>
    <n v="0"/>
    <n v="0"/>
    <n v="1"/>
    <n v="0"/>
    <n v="0"/>
    <n v="0"/>
    <n v="0"/>
    <n v="1"/>
    <n v="0"/>
  </r>
  <r>
    <x v="12"/>
    <s v="Catbalogan City"/>
    <n v="123425"/>
    <s v="Lagundi ES"/>
    <s v="CITY OF CATBALOGAN (Capital)"/>
    <n v="2"/>
    <m/>
    <n v="1"/>
    <m/>
    <m/>
    <m/>
    <n v="2046049.08"/>
    <n v="10230.2454"/>
    <n v="2035818.8346000002"/>
    <m/>
    <s v="UPGRADING"/>
    <s v="Y"/>
    <s v="ONGOING"/>
    <n v="0.45"/>
    <n v="0.7"/>
    <m/>
    <m/>
    <s v="CY2019-BEFF-B2-ESUP-R8-CC-L6"/>
    <s v="CY2019-BEFF-B2-ESUP-R8-CC-L6"/>
    <d v="2019-09-02T00:00:00"/>
    <d v="2019-09-13T00:00:00"/>
    <d v="2019-09-27T00:00:00"/>
    <d v="2019-09-29T00:00:00"/>
    <d v="2019-10-14T00:00:00"/>
    <s v="MAGA CONSTRUCTION AND SUPPLIES"/>
    <n v="2005733.46"/>
    <n v="0"/>
    <n v="0"/>
    <n v="0"/>
    <n v="1"/>
    <n v="0"/>
    <n v="0"/>
    <n v="0"/>
    <n v="0"/>
    <n v="1"/>
    <n v="0"/>
  </r>
  <r>
    <x v="12"/>
    <s v="Catbalogan City"/>
    <n v="123429"/>
    <s v="Buri Elementary School"/>
    <s v="CITY OF CATBALOGAN (Capital)"/>
    <n v="2"/>
    <m/>
    <n v="1"/>
    <m/>
    <m/>
    <m/>
    <n v="2043838.16"/>
    <n v="10219.1908"/>
    <n v="2033618.9691999999"/>
    <m/>
    <s v="UPGRADING"/>
    <s v="Y"/>
    <s v="ONGOING"/>
    <n v="0.65"/>
    <n v="0.9"/>
    <m/>
    <m/>
    <s v="CY2019-BEFF-B2-ESUP-R8-CC-L7"/>
    <s v="CY2019-BEFF-B2-ESUP-R8-CC-L7"/>
    <d v="2019-09-02T00:00:00"/>
    <d v="2019-09-13T00:00:00"/>
    <d v="2019-09-27T00:00:00"/>
    <d v="2019-09-29T00:00:00"/>
    <d v="2019-10-14T00:00:00"/>
    <s v="JFR CONSTRUCTION"/>
    <n v="2021935.66"/>
    <n v="0"/>
    <n v="0"/>
    <n v="0"/>
    <n v="1"/>
    <n v="0"/>
    <n v="0"/>
    <n v="0"/>
    <n v="0"/>
    <n v="1"/>
    <n v="0"/>
  </r>
  <r>
    <x v="12"/>
    <s v="Catbalogan City"/>
    <n v="123432"/>
    <s v="Iguid Elementary School"/>
    <s v="CITY OF CATBALOGAN (Capital)"/>
    <n v="2"/>
    <m/>
    <n v="1"/>
    <m/>
    <m/>
    <m/>
    <n v="2047016.35"/>
    <n v="10235.081750000001"/>
    <n v="2036781.2682500002"/>
    <m/>
    <s v="UPGRADING"/>
    <s v="Y"/>
    <s v="ONGOING"/>
    <n v="0.9"/>
    <n v="0.9"/>
    <m/>
    <m/>
    <s v="CY2019-BEFF-B2-ESUP-R8-CC-L8"/>
    <s v="CY2019-BEFF-B2-ESUP-R8-CC-L8"/>
    <d v="2019-09-02T00:00:00"/>
    <d v="2019-09-13T00:00:00"/>
    <d v="2019-09-27T00:00:00"/>
    <d v="2019-09-29T00:00:00"/>
    <d v="2019-10-14T00:00:00"/>
    <s v="MJM BUILDERS AND ENTERPRISES"/>
    <n v="2012943.09"/>
    <n v="0"/>
    <n v="0"/>
    <n v="0"/>
    <n v="1"/>
    <n v="0"/>
    <n v="0"/>
    <n v="0"/>
    <n v="0"/>
    <n v="1"/>
    <n v="0"/>
  </r>
  <r>
    <x v="12"/>
    <s v="Catbalogan City"/>
    <n v="123433"/>
    <s v="New Mahayag Elementary School"/>
    <s v="CITY OF CATBALOGAN (Capital)"/>
    <n v="2"/>
    <m/>
    <n v="1"/>
    <m/>
    <m/>
    <m/>
    <n v="2046539.78"/>
    <n v="10232.698900000001"/>
    <n v="2036307.0811000001"/>
    <m/>
    <s v="UPGRADING"/>
    <s v="Y"/>
    <s v="ONGOING"/>
    <n v="0.55000000000000004"/>
    <n v="0.8"/>
    <m/>
    <m/>
    <s v="CY2019-BEFF-B2-ESUP-R8-CC-L9"/>
    <s v="CY2019-BEFF-B2-ESUP-R8-CC-L9"/>
    <d v="2019-09-02T00:00:00"/>
    <d v="2019-09-13T00:00:00"/>
    <d v="2019-09-27T00:00:00"/>
    <d v="2019-09-29T00:00:00"/>
    <d v="2019-10-14T00:00:00"/>
    <s v="GPUY CONSTRUCTION AND SUPPLY"/>
    <n v="2011306.61"/>
    <n v="0"/>
    <n v="0"/>
    <n v="0"/>
    <n v="1"/>
    <n v="0"/>
    <n v="0"/>
    <n v="0"/>
    <n v="0"/>
    <n v="1"/>
    <n v="0"/>
  </r>
  <r>
    <x v="12"/>
    <s v="Catbalogan City"/>
    <n v="123434"/>
    <s v="Old Mahayag Elementary School"/>
    <s v="CITY OF CATBALOGAN (Capital)"/>
    <n v="2"/>
    <m/>
    <n v="1"/>
    <m/>
    <m/>
    <m/>
    <n v="1899411.17"/>
    <n v="9497.0558500000006"/>
    <n v="1889914.11415"/>
    <m/>
    <s v="UPGRADING"/>
    <s v="Y"/>
    <s v="ONGOING"/>
    <n v="0.5"/>
    <n v="0.8"/>
    <m/>
    <m/>
    <s v="CY2019-BEFF-B2-ESUP-R8-CC-L10"/>
    <s v="CY2019-BEFF-B2-ESUP-R8-CC-L10"/>
    <d v="2019-09-02T00:00:00"/>
    <d v="2019-09-13T00:00:00"/>
    <d v="2019-09-27T00:00:00"/>
    <d v="2019-09-29T00:00:00"/>
    <d v="2019-10-14T00:00:00"/>
    <s v="MAGA CONSTRUCTION AND SUPPLIES"/>
    <n v="1859875.31"/>
    <n v="0"/>
    <n v="0"/>
    <n v="0"/>
    <n v="1"/>
    <n v="0"/>
    <n v="0"/>
    <n v="0"/>
    <n v="0"/>
    <n v="1"/>
    <n v="0"/>
  </r>
  <r>
    <x v="12"/>
    <s v="Catbalogan City"/>
    <n v="123436"/>
    <s v="Pupua Elementary School"/>
    <s v="CITY OF CATBALOGAN (Capital)"/>
    <n v="2"/>
    <m/>
    <n v="1"/>
    <m/>
    <m/>
    <m/>
    <n v="1844919.52"/>
    <n v="9224.597600000001"/>
    <n v="1835694.9224"/>
    <m/>
    <s v="UPGRADING"/>
    <s v="Y"/>
    <s v="ONGOING"/>
    <n v="0.4"/>
    <n v="0.9"/>
    <m/>
    <m/>
    <s v="CY2019-BEFF-B2-ESUP-R8-CC-L11"/>
    <s v="CY2019-BEFF-B2-ESUP-R8-CC-L11"/>
    <d v="2019-09-02T00:00:00"/>
    <d v="2019-09-13T00:00:00"/>
    <d v="2019-09-27T00:00:00"/>
    <d v="2019-09-29T00:00:00"/>
    <d v="2019-10-15T00:00:00"/>
    <s v="RICHMARK CONSTRUCTION INC."/>
    <n v="1823554.86"/>
    <n v="0"/>
    <n v="0"/>
    <n v="0"/>
    <n v="1"/>
    <n v="0"/>
    <n v="0"/>
    <n v="0"/>
    <n v="0"/>
    <n v="1"/>
    <n v="0"/>
  </r>
  <r>
    <x v="12"/>
    <s v="Catbalogan City"/>
    <n v="123437"/>
    <s v="San Roque ES"/>
    <s v="CITY OF CATBALOGAN (Capital)"/>
    <n v="2"/>
    <m/>
    <n v="1"/>
    <m/>
    <m/>
    <m/>
    <n v="1885537.99"/>
    <n v="9427.68995"/>
    <n v="1876110.30005"/>
    <m/>
    <s v="UPGRADING"/>
    <s v="Y"/>
    <s v="COMPLETED"/>
    <n v="1"/>
    <n v="1"/>
    <m/>
    <m/>
    <s v="CY2019-BEFF-B2-ESUP-R8-CC-L12"/>
    <s v="CY2019-BEFF-B2-ESUP-R8-CC-L12"/>
    <d v="2019-09-02T00:00:00"/>
    <d v="2019-09-13T00:00:00"/>
    <d v="2019-09-27T00:00:00"/>
    <d v="2019-09-29T00:00:00"/>
    <d v="2019-10-14T00:00:00"/>
    <s v="BENCH CONSTRUCTION"/>
    <n v="1870029.88"/>
    <n v="0"/>
    <n v="0"/>
    <n v="0"/>
    <n v="0"/>
    <n v="1"/>
    <n v="0"/>
    <n v="0"/>
    <n v="0"/>
    <n v="0"/>
    <n v="1"/>
  </r>
  <r>
    <x v="12"/>
    <s v="Catbalogan City"/>
    <n v="123438"/>
    <s v="San Vicente Elementary School"/>
    <s v="CITY OF CATBALOGAN (Capital)"/>
    <n v="2"/>
    <m/>
    <n v="1"/>
    <m/>
    <m/>
    <m/>
    <n v="1885066.91"/>
    <n v="9425.3345499999996"/>
    <n v="1875641.5754499999"/>
    <m/>
    <s v="UPGRADING"/>
    <s v="Y"/>
    <s v="ONGOING"/>
    <n v="0.65"/>
    <n v="0.9"/>
    <m/>
    <m/>
    <s v="CY2019-BEFF-B2-ESUP-R8-CC-L13"/>
    <s v="CY2019-BEFF-B2-ESUP-R8-CC-L13"/>
    <d v="2019-09-02T00:00:00"/>
    <d v="2019-09-13T00:00:00"/>
    <d v="2019-09-27T00:00:00"/>
    <d v="2019-09-29T00:00:00"/>
    <d v="2019-10-14T00:00:00"/>
    <s v="NV &amp; C CONSTRUCTION AND GENERAL SUPPLY"/>
    <n v="1853736.47"/>
    <n v="0"/>
    <n v="0"/>
    <n v="0"/>
    <n v="1"/>
    <n v="0"/>
    <n v="0"/>
    <n v="0"/>
    <n v="0"/>
    <n v="1"/>
    <n v="0"/>
  </r>
  <r>
    <x v="12"/>
    <s v="Eastern Samar"/>
    <n v="122326"/>
    <s v="Bato Elementary School"/>
    <s v="ARTECHE"/>
    <n v="0"/>
    <m/>
    <n v="1"/>
    <m/>
    <m/>
    <m/>
    <n v="591167.88"/>
    <n v="2955.8394000000003"/>
    <n v="588212.04059999995"/>
    <m/>
    <s v="UPGRADING"/>
    <s v="N"/>
    <s v="ONGOING"/>
    <n v="0.65"/>
    <n v="0.75"/>
    <m/>
    <m/>
    <s v="ELECTRIFICATION OF UN-ENERGIZED SCHOOLS AND MODERNIZATION OF ELECTRICAL SYSTEMS ON-GRID SCHOOLS BATCH 2-LOT 1"/>
    <m/>
    <s v="August 8, 2019"/>
    <s v="August 14, 2019"/>
    <s v="August 27, 2019"/>
    <m/>
    <m/>
    <s v="YFL BUILDERS"/>
    <n v="584236.31000000006"/>
    <n v="0"/>
    <n v="0"/>
    <n v="0"/>
    <n v="1"/>
    <n v="0"/>
    <n v="0"/>
    <n v="0"/>
    <n v="0"/>
    <n v="1"/>
    <n v="0"/>
  </r>
  <r>
    <x v="12"/>
    <s v="Eastern Samar"/>
    <n v="122328"/>
    <s v="Bigo Elementary School"/>
    <s v="ARTECHE"/>
    <n v="0"/>
    <m/>
    <n v="1"/>
    <m/>
    <m/>
    <m/>
    <n v="370052.61"/>
    <n v="1850.26305"/>
    <n v="368202.34694999998"/>
    <m/>
    <s v="UPGRADING"/>
    <s v="N"/>
    <s v="ONGOING"/>
    <n v="0.7"/>
    <n v="0.8"/>
    <m/>
    <m/>
    <s v="ELECTRIFICATION OF UN-ENERGIZED SCHOOLS AND MODERNIZATION OF ELECTRICAL SYSTEMS ON-GRID SCHOOLS BATCH 2-LOT 1"/>
    <m/>
    <s v="August 8, 2019"/>
    <s v="August 14, 2019"/>
    <s v="August 27, 2019"/>
    <m/>
    <m/>
    <s v="YFL BUILDERS"/>
    <n v="365763.68"/>
    <n v="0"/>
    <n v="0"/>
    <n v="0"/>
    <n v="1"/>
    <n v="0"/>
    <n v="0"/>
    <n v="0"/>
    <n v="0"/>
    <n v="1"/>
    <n v="0"/>
  </r>
  <r>
    <x v="12"/>
    <s v="Eastern Samar"/>
    <n v="122335"/>
    <s v="Concepcion Elementary School"/>
    <s v="ARTECHE"/>
    <n v="0"/>
    <m/>
    <n v="1"/>
    <m/>
    <m/>
    <m/>
    <n v="1082533.51"/>
    <n v="5412.6675500000001"/>
    <n v="1077120.8424500001"/>
    <m/>
    <s v="UPGRADING"/>
    <s v="N"/>
    <s v="ONGOING"/>
    <n v="0.9"/>
    <n v="0.9"/>
    <m/>
    <m/>
    <s v="ELECTRIFICATION OF UN-ENERGIZED SCHOOLS AND MODERNIZATION OF ELECTRICAL SYSTEMS ON-GRID SCHOOLS BATCH 2-LOT 2"/>
    <m/>
    <s v="August 8, 2019"/>
    <s v="August 14, 2019"/>
    <s v="August 27, 2019"/>
    <m/>
    <m/>
    <s v="YFL BUILDERS"/>
    <n v="1070510.31"/>
    <n v="0"/>
    <n v="0"/>
    <n v="0"/>
    <n v="1"/>
    <n v="0"/>
    <n v="0"/>
    <n v="0"/>
    <n v="0"/>
    <n v="1"/>
    <n v="0"/>
  </r>
  <r>
    <x v="12"/>
    <s v="Eastern Samar"/>
    <n v="313522"/>
    <s v="Concepcion National High School"/>
    <s v="ARTECHE"/>
    <n v="0"/>
    <m/>
    <n v="1"/>
    <m/>
    <m/>
    <m/>
    <n v="717392.92"/>
    <n v="3586.9646000000002"/>
    <n v="713805.95540000009"/>
    <m/>
    <s v="UPGRADING"/>
    <s v="Y"/>
    <s v="ONGOING"/>
    <n v="0.9"/>
    <n v="0.9"/>
    <m/>
    <m/>
    <s v="ELECTRIFICATION OF UN-ENERGIZED SCHOOLS AND MODERNIZATION OF ELECTRICAL SYSTEMS ON-GRID SCHOOLS BATCH 2-LOT 2"/>
    <m/>
    <s v="August 8, 2019"/>
    <s v="August 14, 2019"/>
    <s v="August 27, 2019"/>
    <m/>
    <m/>
    <s v="YFL BUILDERS"/>
    <n v="709489.69"/>
    <n v="0"/>
    <n v="0"/>
    <n v="0"/>
    <n v="1"/>
    <n v="0"/>
    <n v="0"/>
    <n v="0"/>
    <n v="0"/>
    <n v="1"/>
    <n v="0"/>
  </r>
  <r>
    <x v="12"/>
    <s v="Eastern Samar"/>
    <n v="122327"/>
    <s v="Beri Elementary School"/>
    <s v="ARTECHE"/>
    <n v="0"/>
    <m/>
    <n v="1"/>
    <m/>
    <m/>
    <m/>
    <n v="671405.64"/>
    <n v="3357.0282000000002"/>
    <n v="668048.61180000007"/>
    <m/>
    <s v="UPGRADING"/>
    <s v="N"/>
    <s v="ONGOING"/>
    <n v="0.65"/>
    <n v="0.8"/>
    <s v="DEC. 17, 2019"/>
    <m/>
    <s v="CY 2019 BEFF ELECTRIFICATION OF UN-ENERGIZED SCHOOLS AND MODERNIZATION OF ELECTRICAL SYSTEMS ON GRID SCHOOL LOT-3"/>
    <m/>
    <s v="October 26, 2018"/>
    <s v="November 7, 2018"/>
    <s v="November 20, 2019"/>
    <s v="August 6, 2019"/>
    <s v="August 13, 2019"/>
    <s v="SMU CONSTRUCTION &amp; SUPPLY"/>
    <m/>
    <n v="0"/>
    <n v="0"/>
    <n v="0"/>
    <n v="1"/>
    <n v="0"/>
    <n v="0"/>
    <n v="0"/>
    <n v="0"/>
    <n v="1"/>
    <n v="0"/>
  </r>
  <r>
    <x v="12"/>
    <s v="Eastern Samar"/>
    <n v="122452"/>
    <s v="Gap-ang Elementary School"/>
    <s v="DOLORES"/>
    <n v="0"/>
    <m/>
    <n v="1"/>
    <m/>
    <m/>
    <m/>
    <n v="889010.44"/>
    <n v="4445.0522000000001"/>
    <n v="884565.38779999991"/>
    <m/>
    <s v="UPGRADING"/>
    <s v="N"/>
    <s v="ONGOING"/>
    <n v="0.6"/>
    <n v="0.7"/>
    <m/>
    <m/>
    <s v="ELECTRIFICATION OF UN-ENERGIZED SCHOOLS AND MODERNIZATION OF ELECTRICAL SYSTEMS ON-GRID SCHOOLS BATCH 2-LOT 7"/>
    <m/>
    <s v="August 8, 2019"/>
    <s v="August 14, 2019"/>
    <s v="August 27, 2019"/>
    <m/>
    <m/>
    <s v="YFL BUILDERS"/>
    <n v="878349.39"/>
    <n v="0"/>
    <n v="0"/>
    <n v="0"/>
    <n v="1"/>
    <n v="0"/>
    <n v="0"/>
    <n v="0"/>
    <n v="0"/>
    <n v="1"/>
    <n v="0"/>
  </r>
  <r>
    <x v="12"/>
    <s v="Eastern Samar"/>
    <n v="303501"/>
    <s v="Gen. MacArthur National Agricultural School"/>
    <s v="GENERAL MACARTHUR"/>
    <n v="0"/>
    <m/>
    <n v="1"/>
    <m/>
    <m/>
    <m/>
    <n v="2154756.42"/>
    <n v="10773.7821"/>
    <n v="2143982.6379"/>
    <m/>
    <s v="UPGRADING"/>
    <s v="Y"/>
    <s v="ONGOING"/>
    <n v="0.8"/>
    <n v="0.9"/>
    <m/>
    <m/>
    <s v="Electrification of Un-Energized Schools and Modernization of Electrical Systems of On-Grid Schools"/>
    <m/>
    <m/>
    <m/>
    <m/>
    <m/>
    <m/>
    <s v="ELECTRIFICATION OF UN-ENERGIZED SCHOOLS AND MODERNIZATION OF ELECTRICAL SYSTEMS ON-GRID SCHOOLS BATCH 2-LOT 3"/>
    <m/>
    <n v="0"/>
    <n v="0"/>
    <n v="0"/>
    <n v="1"/>
    <n v="0"/>
    <n v="0"/>
    <n v="0"/>
    <n v="0"/>
    <n v="1"/>
    <n v="0"/>
  </r>
  <r>
    <x v="12"/>
    <s v="Eastern Samar"/>
    <n v="303532"/>
    <s v="Tubabao National High School"/>
    <s v="GUIUAN"/>
    <n v="0"/>
    <m/>
    <n v="1"/>
    <m/>
    <m/>
    <m/>
    <n v="522514.14"/>
    <n v="2612.5707000000002"/>
    <n v="519901.56930000003"/>
    <m/>
    <s v="UPGRADING"/>
    <s v="Y"/>
    <s v="ONGOING"/>
    <n v="0.55000000000000004"/>
    <n v="0.7"/>
    <m/>
    <m/>
    <s v="ELECTRIFICATION OF UN-ENERGIZED SCHOOLS AND MODERNIZATION OF ELECTRICAL SYSTEMS ON-GRID SCHOOLS BATCH 2-LOT 4"/>
    <m/>
    <s v="August 8, 2019"/>
    <s v="August 14, 2019"/>
    <s v="August 27, 2019"/>
    <m/>
    <m/>
    <s v="YFL BUILDERS"/>
    <n v="519901.56"/>
    <n v="0"/>
    <n v="0"/>
    <n v="0"/>
    <n v="1"/>
    <n v="0"/>
    <n v="0"/>
    <n v="0"/>
    <n v="0"/>
    <n v="1"/>
    <n v="0"/>
  </r>
  <r>
    <x v="12"/>
    <s v="Eastern Samar"/>
    <n v="122597"/>
    <s v="Minaanod Elementary School"/>
    <s v="LLORENTE"/>
    <n v="0"/>
    <m/>
    <n v="1"/>
    <m/>
    <m/>
    <m/>
    <n v="597804.62"/>
    <n v="2989.0230999999999"/>
    <n v="594815.5969"/>
    <m/>
    <s v="UPGRADING"/>
    <s v="N"/>
    <s v="ONGOING"/>
    <n v="0.7"/>
    <n v="0.8"/>
    <m/>
    <m/>
    <s v="ELECTRIFICATION OF UN-ENERGIZED SCHOOLS AND MODERNIZATION OF ELECTRICAL SYSTEMS ON-GRID SCHOOLS BATCH 2-LOT 8"/>
    <m/>
    <s v="August 8, 2019"/>
    <s v="August 14, 2019"/>
    <s v="August 27, 2019"/>
    <m/>
    <m/>
    <s v="YFL BUILDERS"/>
    <n v="591430.39"/>
    <n v="0"/>
    <n v="0"/>
    <n v="0"/>
    <n v="1"/>
    <n v="0"/>
    <n v="0"/>
    <n v="0"/>
    <n v="0"/>
    <n v="1"/>
    <n v="0"/>
  </r>
  <r>
    <x v="12"/>
    <s v="Eastern Samar"/>
    <n v="122599"/>
    <s v="Piliw Elementary School"/>
    <s v="LLORENTE"/>
    <n v="0"/>
    <m/>
    <n v="1"/>
    <m/>
    <m/>
    <m/>
    <n v="444381.23"/>
    <n v="2221.9061499999998"/>
    <n v="442159.32384999999"/>
    <m/>
    <s v="UPGRADING"/>
    <s v="N"/>
    <s v="COMPLETED"/>
    <n v="1"/>
    <n v="1"/>
    <m/>
    <m/>
    <s v="ELECTRIFICATION OF UN-ENERGIZED SCHOOLS AND MODERNIZATION OF ELECTRICAL SYSTEMS ON-GRID SCHOOLS BATCH 2-LOT 8"/>
    <m/>
    <s v="August 8, 2019"/>
    <s v="August 14, 2019"/>
    <s v="August 27, 2019"/>
    <m/>
    <m/>
    <s v="YFL BUILDERS"/>
    <n v="441117.73"/>
    <n v="0"/>
    <n v="0"/>
    <n v="0"/>
    <n v="0"/>
    <n v="1"/>
    <n v="0"/>
    <n v="0"/>
    <n v="0"/>
    <n v="0"/>
    <n v="1"/>
  </r>
  <r>
    <x v="12"/>
    <s v="Eastern Samar"/>
    <n v="122601"/>
    <s v="San Miguel Elementary School"/>
    <s v="LLORENTE"/>
    <n v="0"/>
    <m/>
    <n v="1"/>
    <m/>
    <m/>
    <m/>
    <n v="583019.28"/>
    <n v="2915.0964000000004"/>
    <n v="580104.18359999999"/>
    <m/>
    <s v="UPGRADING"/>
    <s v="N"/>
    <s v="ONGOING"/>
    <n v="0.6"/>
    <n v="0.8"/>
    <m/>
    <m/>
    <s v="ELECTRIFICATION OF UN-ENERGIZED SCHOOLS AND MODERNIZATION OF ELECTRICAL SYSTEMS ON-GRID SCHOOLS BATCH 2-LOT 8"/>
    <m/>
    <s v="August 8, 2019"/>
    <s v="August 14, 2019"/>
    <s v="August 27, 2019"/>
    <m/>
    <m/>
    <s v="YFL BUILDERS"/>
    <n v="577451.88"/>
    <n v="0"/>
    <n v="0"/>
    <n v="0"/>
    <n v="1"/>
    <n v="0"/>
    <n v="0"/>
    <n v="0"/>
    <n v="0"/>
    <n v="1"/>
    <n v="0"/>
  </r>
  <r>
    <x v="12"/>
    <s v="Eastern Samar"/>
    <n v="122585"/>
    <s v="Bacayawan Elementary School"/>
    <s v="LLORENTE"/>
    <n v="0"/>
    <m/>
    <n v="1"/>
    <m/>
    <m/>
    <m/>
    <n v="449935.04"/>
    <n v="2249.6752000000001"/>
    <n v="447685.36479999998"/>
    <m/>
    <s v="UPGRADING"/>
    <s v="N"/>
    <s v="COMPLETED"/>
    <n v="1"/>
    <n v="1"/>
    <s v="DEC. 17, 2019"/>
    <m/>
    <s v="CY 2019 BEFF ELECTRIFICATION OF UN-ENERGIZED SCHOOLS AND MODERNIZATION OF ELECTRICAL SYSTEMS ON GRID SCHOOL LOT-7"/>
    <m/>
    <s v="October 26, 2018"/>
    <s v="November 7, 2018"/>
    <s v="November 20, 2019"/>
    <s v="August 6, 2019"/>
    <s v="August 13, 2019"/>
    <s v="ROSS ENGINEERING &amp; CONSTRUCTION"/>
    <m/>
    <n v="0"/>
    <n v="0"/>
    <n v="0"/>
    <n v="0"/>
    <n v="1"/>
    <n v="0"/>
    <n v="0"/>
    <n v="0"/>
    <n v="0"/>
    <n v="1"/>
  </r>
  <r>
    <x v="12"/>
    <s v="Eastern Samar"/>
    <n v="122586"/>
    <s v="Banika Elementary School"/>
    <s v="LLORENTE"/>
    <n v="0"/>
    <m/>
    <n v="1"/>
    <m/>
    <m/>
    <m/>
    <n v="854696.08"/>
    <n v="4273.4803999999995"/>
    <n v="850422.59959999996"/>
    <m/>
    <s v="UPGRADING"/>
    <s v="N"/>
    <s v="ONGOING"/>
    <n v="0.75"/>
    <n v="0.8"/>
    <s v="DEC. 17, 2019"/>
    <m/>
    <s v="CY 2019 BEFF ELECTRIFICATION OF UN-ENERGIZED SCHOOLS AND MODERNIZATION OF ELECTRICAL SYSTEMS ON GRID SCHOOL LOT-7"/>
    <m/>
    <s v="October 26, 2018"/>
    <s v="November 7, 2018"/>
    <s v="November 20, 2019"/>
    <s v="August 6, 2019"/>
    <s v="August 13, 2019"/>
    <s v="ROSS ENGINEERING &amp; CONSTRUCTION"/>
    <m/>
    <n v="0"/>
    <n v="0"/>
    <n v="0"/>
    <n v="1"/>
    <n v="0"/>
    <n v="0"/>
    <n v="0"/>
    <n v="0"/>
    <n v="1"/>
    <n v="0"/>
  </r>
  <r>
    <x v="12"/>
    <s v="Eastern Samar"/>
    <n v="122591"/>
    <s v="Canliwag Elementary School"/>
    <s v="LLORENTE"/>
    <n v="0"/>
    <m/>
    <n v="1"/>
    <m/>
    <m/>
    <m/>
    <n v="362954.05"/>
    <n v="1814.77025"/>
    <n v="361139.27974999999"/>
    <m/>
    <s v="UPGRADING"/>
    <s v="N"/>
    <s v="ONGOING"/>
    <n v="0.75"/>
    <n v="0.8"/>
    <s v="DEC. 17, 2019"/>
    <m/>
    <s v="CY 2019 BEFF ELECTRIFICATION OF UN-ENERGIZED SCHOOLS AND MODERNIZATION OF ELECTRICAL SYSTEMS ON GRID SCHOOL LOT-8"/>
    <m/>
    <s v="October 26, 2018"/>
    <s v="November 7, 2018"/>
    <s v="November 20, 2019"/>
    <s v="August 6, 2019"/>
    <s v="August 13, 2019"/>
    <s v="ROSS ENGINEERING &amp; CONSTRUCTION"/>
    <m/>
    <n v="0"/>
    <n v="0"/>
    <n v="0"/>
    <n v="1"/>
    <n v="0"/>
    <n v="0"/>
    <n v="0"/>
    <n v="0"/>
    <n v="1"/>
    <n v="0"/>
  </r>
  <r>
    <x v="12"/>
    <s v="Eastern Samar"/>
    <n v="122594"/>
    <s v="Llorente Central Elementary School"/>
    <s v="LLORENTE"/>
    <n v="0"/>
    <m/>
    <n v="1"/>
    <m/>
    <m/>
    <m/>
    <n v="1874589.86"/>
    <n v="9372.9493000000002"/>
    <n v="1865216.9107000001"/>
    <m/>
    <s v="UPGRADING"/>
    <s v="N"/>
    <s v="ONGOING"/>
    <n v="0.95"/>
    <n v="0.95"/>
    <s v="DEC. 17, 2019"/>
    <m/>
    <s v="CY 2019 BEFF ELECTRIFICATION OF UN-ENERGIZED SCHOOLS AND MODERNIZATION OF ELECTRICAL SYSTEMS ON GRID SCHOOL LOT-1"/>
    <m/>
    <s v="October 26, 2018"/>
    <s v="November 7, 2018"/>
    <s v="November 20, 2019"/>
    <s v="August 6, 2019"/>
    <s v="August 13, 2019"/>
    <s v="SMU CONSTRUCTION &amp; SUPPLY"/>
    <n v="2487265.11"/>
    <n v="0"/>
    <n v="0"/>
    <n v="0"/>
    <n v="1"/>
    <n v="0"/>
    <n v="0"/>
    <n v="0"/>
    <n v="0"/>
    <n v="1"/>
    <n v="0"/>
  </r>
  <r>
    <x v="12"/>
    <s v="Eastern Samar"/>
    <n v="122604"/>
    <s v="Tabok Elementary School"/>
    <s v="LLORENTE"/>
    <n v="0"/>
    <m/>
    <n v="1"/>
    <m/>
    <m/>
    <m/>
    <n v="838595.58"/>
    <n v="4192.9778999999999"/>
    <n v="834402.6020999999"/>
    <m/>
    <s v="UPGRADING"/>
    <s v="N"/>
    <s v="ONGOING"/>
    <n v="0.8"/>
    <n v="0.85"/>
    <s v="DEC. 17, 2019"/>
    <m/>
    <s v="CY 2019 BEFF ELECTRIFICATION OF UN-ENERGIZED SCHOOLS AND MODERNIZATION OF ELECTRICAL SYSTEMS ON GRID SCHOOL LOT-8"/>
    <m/>
    <s v="October 26, 2018"/>
    <s v="November 7, 2018"/>
    <s v="November 20, 2019"/>
    <s v="August 6, 2019"/>
    <s v="August 13, 2019"/>
    <s v="ROSS ENGINEERING &amp; CONSTRUCTION"/>
    <m/>
    <n v="0"/>
    <n v="0"/>
    <n v="0"/>
    <n v="1"/>
    <n v="0"/>
    <n v="0"/>
    <n v="0"/>
    <n v="0"/>
    <n v="1"/>
    <n v="0"/>
  </r>
  <r>
    <x v="12"/>
    <s v="Eastern Samar"/>
    <n v="303513"/>
    <s v="Llorente National High School"/>
    <s v="LLORENTE"/>
    <n v="0"/>
    <m/>
    <n v="1"/>
    <m/>
    <m/>
    <m/>
    <n v="2516975.27"/>
    <n v="12584.87635"/>
    <n v="2504390.39365"/>
    <m/>
    <s v="UPGRADING"/>
    <s v="Y"/>
    <s v="ONGOING"/>
    <n v="0.9"/>
    <n v="0.9"/>
    <s v="DEC. 17, 2019"/>
    <m/>
    <s v="CY 2019 BEFF ELECTRIFICATION OF UN-ENERGIZED SCHOOLS AND MODERNIZATION OF ELECTRICAL SYSTEMS ON GRID SCHOOL LOT-1"/>
    <m/>
    <s v="October 26, 2018"/>
    <s v="November 7, 2018"/>
    <s v="November 20, 2019"/>
    <s v="August 6, 2019"/>
    <s v="August 13, 2019"/>
    <s v="SMU CONSTRUCTION &amp; SUPPLY"/>
    <n v="2487265.11"/>
    <n v="0"/>
    <n v="0"/>
    <n v="0"/>
    <n v="1"/>
    <n v="0"/>
    <n v="0"/>
    <n v="0"/>
    <n v="0"/>
    <n v="1"/>
    <n v="0"/>
  </r>
  <r>
    <x v="12"/>
    <s v="Eastern Samar"/>
    <n v="122639"/>
    <s v="Japay Elementary School"/>
    <s v="ORAS"/>
    <n v="0"/>
    <m/>
    <n v="1"/>
    <m/>
    <m/>
    <m/>
    <n v="678676.63"/>
    <n v="3393.3831500000001"/>
    <n v="675283.24685"/>
    <m/>
    <s v="UPGRADING"/>
    <s v="N"/>
    <s v="ONGOING"/>
    <n v="0.65"/>
    <n v="0.75"/>
    <m/>
    <m/>
    <s v="ELECTRIFICATION OF UN-ENERGIZED SCHOOLS AND MODERNIZATION OF ELECTRICAL SYSTEMS ON-GRID SCHOOLS BATCH 2-LOT 9"/>
    <m/>
    <s v="August 8, 2019"/>
    <s v="August 14, 2019"/>
    <s v="August 27, 2019"/>
    <m/>
    <m/>
    <s v="YFL BUILDERS"/>
    <n v="671038.82999999996"/>
    <n v="0"/>
    <n v="0"/>
    <n v="0"/>
    <n v="1"/>
    <n v="0"/>
    <n v="0"/>
    <n v="0"/>
    <n v="0"/>
    <n v="1"/>
    <n v="0"/>
  </r>
  <r>
    <x v="12"/>
    <s v="Eastern Samar"/>
    <n v="122659"/>
    <s v="Buntay Elementary School"/>
    <s v="ORAS"/>
    <n v="0"/>
    <m/>
    <n v="1"/>
    <m/>
    <m/>
    <m/>
    <n v="1126339.8500000001"/>
    <n v="5631.6992500000006"/>
    <n v="1120708.15075"/>
    <m/>
    <s v="UPGRADING"/>
    <s v="N"/>
    <s v="ONGOING"/>
    <n v="0.65"/>
    <n v="0.75"/>
    <m/>
    <m/>
    <s v="ELECTRIFICATION OF UN-ENERGIZED SCHOOLS AND MODERNIZATION OF ELECTRICAL SYSTEMS ON-GRID SCHOOLS BATCH 2-LOT 6"/>
    <m/>
    <s v="August 8, 2019"/>
    <s v="August 14, 2019"/>
    <s v="August 27, 2019"/>
    <m/>
    <m/>
    <s v="YFL BUILDERS"/>
    <n v="1114000"/>
    <n v="0"/>
    <n v="0"/>
    <n v="0"/>
    <n v="1"/>
    <n v="0"/>
    <n v="0"/>
    <n v="0"/>
    <n v="0"/>
    <n v="1"/>
    <n v="0"/>
  </r>
  <r>
    <x v="12"/>
    <s v="Eastern Samar"/>
    <n v="122665"/>
    <s v="Iwayan Elementary School"/>
    <s v="ORAS"/>
    <n v="0"/>
    <m/>
    <n v="1"/>
    <m/>
    <m/>
    <m/>
    <n v="726245.06"/>
    <n v="3631.2253000000005"/>
    <n v="722613.83470000001"/>
    <m/>
    <s v="UPGRADING"/>
    <s v="N"/>
    <s v="ONGOING"/>
    <n v="0.65"/>
    <n v="0.75"/>
    <m/>
    <m/>
    <s v="ELECTRIFICATION OF UN-ENERGIZED SCHOOLS AND MODERNIZATION OF ELECTRICAL SYSTEMS ON-GRID SCHOOLS BATCH 2-LOT 9"/>
    <m/>
    <s v="August 8, 2019"/>
    <s v="August 14, 2019"/>
    <s v="August 27, 2019"/>
    <m/>
    <m/>
    <s v="YFL BUILDERS"/>
    <n v="718961.17"/>
    <n v="0"/>
    <n v="0"/>
    <n v="0"/>
    <n v="1"/>
    <n v="0"/>
    <n v="0"/>
    <n v="0"/>
    <n v="0"/>
    <n v="1"/>
    <n v="0"/>
  </r>
  <r>
    <x v="12"/>
    <s v="Eastern Samar"/>
    <n v="122634"/>
    <s v="Bantayan Elementary School"/>
    <s v="ORAS"/>
    <n v="0"/>
    <m/>
    <n v="1"/>
    <m/>
    <m/>
    <m/>
    <n v="893712.1"/>
    <n v="4468.5604999999996"/>
    <n v="889243.53949999996"/>
    <m/>
    <s v="UPGRADING"/>
    <s v="N"/>
    <s v="COMPLETED"/>
    <n v="1"/>
    <n v="1"/>
    <s v="DEC. 17, 2019"/>
    <m/>
    <s v="CY 2019 BEFF ELECTRIFICATION OF UN-ENERGIZED SCHOOLS AND MODERNIZATION OF ELECTRICAL SYSTEMS ON GRID SCHOOL LOT-2"/>
    <m/>
    <s v="October 26, 2018"/>
    <s v="November 7, 2018"/>
    <s v="November 20, 2019"/>
    <s v="August 6, 2019"/>
    <s v="August 13, 2019"/>
    <s v="SMU CONSTRUCTION &amp; SUPPLY"/>
    <m/>
    <n v="0"/>
    <n v="0"/>
    <n v="0"/>
    <n v="0"/>
    <n v="1"/>
    <n v="0"/>
    <n v="0"/>
    <n v="0"/>
    <n v="0"/>
    <n v="1"/>
  </r>
  <r>
    <x v="12"/>
    <s v="Eastern Samar"/>
    <n v="122642"/>
    <s v="Malingon Elementary School"/>
    <s v="ORAS"/>
    <n v="0"/>
    <m/>
    <n v="1"/>
    <m/>
    <m/>
    <m/>
    <n v="384979.03"/>
    <n v="1924.8951500000003"/>
    <n v="383054.13485000003"/>
    <m/>
    <s v="UPGRADING"/>
    <s v="N"/>
    <s v="COMPLETED"/>
    <n v="1"/>
    <n v="1"/>
    <s v="DEC. 17, 2019"/>
    <m/>
    <s v="CY 2019 BEFF ELECTRIFICATION OF UN-ENERGIZED SCHOOLS AND MODERNIZATION OF ELECTRICAL SYSTEMS ON GRID SCHOOL LOT-3"/>
    <m/>
    <s v="October 26, 2018"/>
    <s v="November 7, 2018"/>
    <s v="November 20, 2019"/>
    <s v="August 6, 2019"/>
    <s v="August 13, 2019"/>
    <s v="SMU CONSTRUCTION &amp; SUPPLY"/>
    <m/>
    <n v="0"/>
    <n v="0"/>
    <n v="0"/>
    <n v="0"/>
    <n v="1"/>
    <n v="0"/>
    <n v="0"/>
    <n v="0"/>
    <n v="0"/>
    <n v="1"/>
  </r>
  <r>
    <x v="12"/>
    <s v="Eastern Samar"/>
    <n v="122645"/>
    <s v="Pangudtan Elementary School"/>
    <s v="ORAS"/>
    <n v="0"/>
    <m/>
    <n v="1"/>
    <m/>
    <m/>
    <m/>
    <n v="610470.56000000006"/>
    <n v="3052.3528000000001"/>
    <n v="607418.20720000006"/>
    <m/>
    <s v="UPGRADING"/>
    <s v="N"/>
    <s v="ONGOING"/>
    <n v="0.9"/>
    <n v="0.9"/>
    <s v="DEC. 17, 2019"/>
    <m/>
    <s v="CY 2019 BEFF ELECTRIFICATION OF UN-ENERGIZED SCHOOLS AND MODERNIZATION OF ELECTRICAL SYSTEMS ON GRID SCHOOL LOT-3"/>
    <m/>
    <s v="October 26, 2018"/>
    <s v="November 7, 2018"/>
    <s v="November 20, 2019"/>
    <s v="August 6, 2019"/>
    <s v="August 13, 2019"/>
    <s v="SMU CONSTRUCTION &amp; SUPPLY"/>
    <m/>
    <n v="0"/>
    <n v="0"/>
    <n v="0"/>
    <n v="1"/>
    <n v="0"/>
    <n v="0"/>
    <n v="0"/>
    <n v="0"/>
    <n v="1"/>
    <n v="0"/>
  </r>
  <r>
    <x v="12"/>
    <s v="Eastern Samar"/>
    <n v="122649"/>
    <s v="Saurong Elementary School"/>
    <s v="ORAS"/>
    <n v="0"/>
    <m/>
    <n v="1"/>
    <m/>
    <m/>
    <m/>
    <n v="569055.39"/>
    <n v="2845.2769499999999"/>
    <n v="566210.11305000004"/>
    <m/>
    <s v="UPGRADING"/>
    <s v="N"/>
    <s v="COMPLETED"/>
    <n v="1"/>
    <n v="1"/>
    <s v="DEC. 17, 2019"/>
    <m/>
    <s v="CY 2019 BEFF ELECTRIFICATION OF UN-ENERGIZED SCHOOLS AND MODERNIZATION OF ELECTRICAL SYSTEMS ON GRID SCHOOL LOT-2"/>
    <m/>
    <s v="October 26, 2018"/>
    <s v="November 7, 2018"/>
    <s v="November 20, 2019"/>
    <s v="August 6, 2019"/>
    <s v="August 13, 2019"/>
    <s v="SMU CONSTRUCTION &amp; SUPPLY"/>
    <m/>
    <n v="0"/>
    <n v="0"/>
    <n v="0"/>
    <n v="0"/>
    <n v="1"/>
    <n v="0"/>
    <n v="0"/>
    <n v="0"/>
    <n v="0"/>
    <n v="1"/>
  </r>
  <r>
    <x v="12"/>
    <s v="Eastern Samar"/>
    <n v="122704"/>
    <s v="Alog Elementary School"/>
    <s v="SALCEDO"/>
    <n v="0"/>
    <m/>
    <n v="1"/>
    <m/>
    <m/>
    <m/>
    <n v="377979.21"/>
    <n v="1889.8960500000001"/>
    <n v="376089.31395000004"/>
    <m/>
    <s v="UPGRADING"/>
    <s v="N"/>
    <s v="ONGOING"/>
    <n v="0.65"/>
    <n v="0.75"/>
    <m/>
    <m/>
    <s v="ELECTRIFICATION OF UN-ENERGIZED SCHOOLS AND MODERNIZATION OF ELECTRICAL SYSTEMS ON-GRID SCHOOLS BATCH 2-LOT 4"/>
    <m/>
    <s v="August 8, 2019"/>
    <s v="August 14, 2019"/>
    <s v="August 27, 2019"/>
    <m/>
    <m/>
    <s v="YFL BUILDERS"/>
    <n v="375098.44"/>
    <n v="0"/>
    <n v="0"/>
    <n v="0"/>
    <n v="1"/>
    <n v="0"/>
    <n v="0"/>
    <n v="0"/>
    <n v="0"/>
    <n v="1"/>
    <n v="0"/>
  </r>
  <r>
    <x v="12"/>
    <s v="Eastern Samar"/>
    <n v="122710"/>
    <s v="Burak Elementary School"/>
    <s v="SALCEDO"/>
    <n v="0"/>
    <m/>
    <n v="1"/>
    <m/>
    <m/>
    <m/>
    <n v="1174080.3799999999"/>
    <n v="5870.4018999999998"/>
    <n v="1168209.9780999999"/>
    <m/>
    <s v="UPGRADING"/>
    <s v="N"/>
    <s v="COMPLETED"/>
    <n v="1"/>
    <n v="1"/>
    <m/>
    <m/>
    <s v="ELECTRIFICATION OF UN-ENERGIZED SCHOOLS AND MODERNIZATION OF ELECTRICAL SYSTEMS ON-GRID SCHOOLS BATCH 2-LOT 5"/>
    <m/>
    <s v="August 8, 2019"/>
    <s v="August 14, 2019"/>
    <s v="August 27, 2019"/>
    <m/>
    <m/>
    <s v="YFL BUILDERS"/>
    <n v="1162000"/>
    <n v="0"/>
    <n v="0"/>
    <n v="0"/>
    <n v="0"/>
    <n v="1"/>
    <n v="0"/>
    <n v="0"/>
    <n v="0"/>
    <n v="0"/>
    <n v="1"/>
  </r>
  <r>
    <x v="12"/>
    <s v="Eastern Samar"/>
    <n v="122709"/>
    <s v="Bugay Elementary School"/>
    <s v="SALCEDO"/>
    <n v="0"/>
    <m/>
    <n v="1"/>
    <m/>
    <m/>
    <m/>
    <n v="408504.58"/>
    <n v="2042.5229000000002"/>
    <n v="406462.05710000003"/>
    <m/>
    <s v="UPGRADING"/>
    <s v="N"/>
    <s v="ONGOING"/>
    <n v="0.7"/>
    <n v="0.8"/>
    <s v="DEC. 17, 2019"/>
    <m/>
    <s v="CY 2019 BEFF ELECTRIFICATION OF UN-ENERGIZED SCHOOLS AND MODERNIZATION OF ELECTRICAL SYSTEMS ON GRID SCHOOL LOT-4"/>
    <m/>
    <s v="October 26, 2018"/>
    <s v="November 7, 2018"/>
    <s v="November 20, 2019"/>
    <s v="August 6, 2019"/>
    <s v="August 13, 2019"/>
    <s v="SMU CONSTRUCTION &amp; SUPPLY"/>
    <m/>
    <n v="0"/>
    <n v="0"/>
    <n v="0"/>
    <n v="1"/>
    <n v="0"/>
    <n v="0"/>
    <n v="0"/>
    <n v="0"/>
    <n v="1"/>
    <n v="0"/>
  </r>
  <r>
    <x v="12"/>
    <s v="Eastern Samar"/>
    <n v="122718"/>
    <s v="Matarinao Elementary School"/>
    <s v="SALCEDO"/>
    <n v="0"/>
    <m/>
    <n v="1"/>
    <m/>
    <m/>
    <m/>
    <n v="716067.2"/>
    <n v="3580.3359999999998"/>
    <n v="712486.86399999994"/>
    <m/>
    <s v="UPGRADING"/>
    <s v="N"/>
    <s v="ONGOING"/>
    <n v="0.9"/>
    <n v="0.9"/>
    <s v="DEC. 17, 2019"/>
    <m/>
    <s v="CY 2019 BEFF ELECTRIFICATION OF UN-ENERGIZED SCHOOLS AND MODERNIZATION OF ELECTRICAL SYSTEMS ON GRID SCHOOL LOT-4"/>
    <m/>
    <s v="October 26, 2018"/>
    <s v="November 7, 2018"/>
    <s v="November 20, 2019"/>
    <s v="August 6, 2019"/>
    <s v="August 13, 2019"/>
    <s v="SMU CONSTRUCTION &amp; SUPPLY"/>
    <m/>
    <n v="0"/>
    <n v="0"/>
    <n v="0"/>
    <n v="1"/>
    <n v="0"/>
    <n v="0"/>
    <n v="0"/>
    <n v="0"/>
    <n v="1"/>
    <n v="0"/>
  </r>
  <r>
    <x v="12"/>
    <s v="Eastern Samar"/>
    <n v="313509"/>
    <s v="Salcedo Vocational High School"/>
    <s v="SALCEDO"/>
    <n v="0"/>
    <m/>
    <n v="1"/>
    <m/>
    <m/>
    <m/>
    <n v="2937017.52"/>
    <n v="14685.087600000001"/>
    <n v="2922332.4323999998"/>
    <m/>
    <s v="UPGRADING"/>
    <s v="Y"/>
    <s v="ONGOING"/>
    <n v="0.9"/>
    <n v="0.9"/>
    <s v="DEC. 17, 2019"/>
    <m/>
    <s v="CY 2019 BEFF ELECTRIFICATION OF UN-ENERGIZED SCHOOLS AND MODERNIZATION OF ELECTRICAL SYSTEMS ON GRID SCHOOL LOT-5"/>
    <m/>
    <s v="October 26, 2018"/>
    <s v="November 7, 2018"/>
    <s v="November 20, 2019"/>
    <s v="August 6, 2019"/>
    <s v="August 13, 2019"/>
    <s v="SMU CONSTRUCTION &amp; SUPPLY"/>
    <n v="2907983.05"/>
    <n v="0"/>
    <n v="0"/>
    <n v="0"/>
    <n v="1"/>
    <n v="0"/>
    <n v="0"/>
    <n v="0"/>
    <n v="0"/>
    <n v="1"/>
    <n v="0"/>
  </r>
  <r>
    <x v="12"/>
    <s v="Eastern Samar"/>
    <n v="122773"/>
    <s v="San Pablo Elementary School"/>
    <s v="TAFT"/>
    <n v="0"/>
    <m/>
    <n v="1"/>
    <m/>
    <m/>
    <m/>
    <n v="876030.76"/>
    <n v="4380.1538"/>
    <n v="871650.60620000004"/>
    <m/>
    <s v="UPGRADING"/>
    <s v="N"/>
    <s v="ONGOING"/>
    <n v="0.65"/>
    <n v="0.75"/>
    <m/>
    <m/>
    <s v="ELECTRIFICATION OF UN-ENERGIZED SCHOOLS AND MODERNIZATION OF ELECTRICAL SYSTEMS ON-GRID SCHOOLS BATCH 2-LOT 7"/>
    <m/>
    <s v="August 8, 2019"/>
    <s v="August 14, 2019"/>
    <s v="August 27, 2019"/>
    <m/>
    <m/>
    <s v="YFL BUILDERS"/>
    <n v="871650.61"/>
    <n v="0"/>
    <n v="0"/>
    <n v="0"/>
    <n v="1"/>
    <n v="0"/>
    <n v="0"/>
    <n v="0"/>
    <n v="0"/>
    <n v="1"/>
    <n v="0"/>
  </r>
  <r>
    <x v="12"/>
    <s v="Eastern Samar"/>
    <n v="303529"/>
    <s v="Taft National High School"/>
    <s v="TAFT"/>
    <n v="0"/>
    <m/>
    <n v="1"/>
    <m/>
    <m/>
    <m/>
    <n v="1867566.93"/>
    <n v="9337.8346500000007"/>
    <n v="1858229.0953499998"/>
    <m/>
    <s v="UPGRADING"/>
    <s v="Y"/>
    <s v="ONGOING"/>
    <n v="0.9"/>
    <n v="0.9"/>
    <s v="DEC. 17, 2019"/>
    <m/>
    <s v="CY 2019 BEFF ELECTRIFICATION OF UN-ENERGIZED SCHOOLS AND MODERNIZATION OF ELECTRICAL SYSTEMS ON GRID SCHOOL LOT-6"/>
    <m/>
    <s v="October 26, 2018"/>
    <s v="November 7, 2018"/>
    <s v="November 20, 2019"/>
    <s v="August 6, 2019"/>
    <s v="August 13, 2019"/>
    <s v="SMU CONSTRUCTION &amp; SUPPLY"/>
    <n v="1843338.78"/>
    <n v="0"/>
    <n v="0"/>
    <n v="0"/>
    <n v="1"/>
    <n v="0"/>
    <n v="0"/>
    <n v="0"/>
    <n v="0"/>
    <n v="1"/>
    <n v="0"/>
  </r>
  <r>
    <x v="12"/>
    <s v="Leyte"/>
    <n v="121009"/>
    <s v="Gov. E. Jaro ES"/>
    <s v="BABATNGON"/>
    <n v="1"/>
    <m/>
    <n v="1"/>
    <m/>
    <m/>
    <m/>
    <n v="898563.28"/>
    <n v="4492.8164000000006"/>
    <n v="894070.46360000002"/>
    <m/>
    <s v="UPGRADING"/>
    <s v="N"/>
    <s v="ONGOING"/>
    <n v="0.7"/>
    <n v="0.9"/>
    <m/>
    <m/>
    <s v="lot 3-cy-2019-E-B2-leyte"/>
    <s v="lot 3-cy-2019-E-B2-leyte"/>
    <d v="2019-06-24T00:00:00"/>
    <d v="2019-07-03T00:00:00"/>
    <d v="2019-07-15T00:00:00"/>
    <d v="2019-08-07T00:00:00"/>
    <d v="2019-08-09T00:00:00"/>
    <m/>
    <m/>
    <n v="0"/>
    <n v="0"/>
    <n v="0"/>
    <n v="1"/>
    <n v="0"/>
    <n v="0"/>
    <n v="0"/>
    <n v="0"/>
    <n v="1"/>
    <n v="0"/>
  </r>
  <r>
    <x v="12"/>
    <s v="Leyte"/>
    <n v="121013"/>
    <s v="Malibago Elementary School"/>
    <s v="BABATNGON"/>
    <n v="1"/>
    <m/>
    <n v="1"/>
    <m/>
    <m/>
    <m/>
    <n v="1259097.68"/>
    <n v="6295.4884000000002"/>
    <n v="1252802.1916"/>
    <m/>
    <s v="UPGRADING"/>
    <s v="N"/>
    <s v="COMPLETED"/>
    <n v="0.8"/>
    <n v="1"/>
    <m/>
    <m/>
    <s v="lot 1-cy-2019-E-B2-leyte"/>
    <s v="lot 1-cy-2019-E-B2-leyte"/>
    <d v="2019-06-24T00:00:00"/>
    <d v="2019-07-03T00:00:00"/>
    <d v="2019-07-15T00:00:00"/>
    <d v="2019-08-07T00:00:00"/>
    <d v="2019-08-09T00:00:00"/>
    <m/>
    <m/>
    <n v="0"/>
    <n v="0"/>
    <n v="0"/>
    <n v="0"/>
    <n v="1"/>
    <n v="0"/>
    <n v="0"/>
    <n v="0"/>
    <n v="0"/>
    <n v="1"/>
  </r>
  <r>
    <x v="12"/>
    <s v="Leyte"/>
    <n v="121015"/>
    <s v="Pagsulhugon Elementary School"/>
    <s v="BABATNGON"/>
    <n v="1"/>
    <m/>
    <n v="1"/>
    <m/>
    <m/>
    <m/>
    <n v="991832.39"/>
    <n v="4959.1619500000006"/>
    <n v="986873.22805000003"/>
    <m/>
    <s v="UPGRADING"/>
    <s v="N"/>
    <s v="COMPLETED"/>
    <n v="0.7"/>
    <n v="1"/>
    <m/>
    <m/>
    <s v="lot 2-cy-2019-E-B2-leyte"/>
    <s v="lot 2-cy-2019-E-B2-leyte"/>
    <d v="2019-06-24T00:00:00"/>
    <d v="2019-07-03T00:00:00"/>
    <d v="2019-07-15T00:00:00"/>
    <d v="2019-08-07T00:00:00"/>
    <d v="2019-08-09T00:00:00"/>
    <s v="GOLDENTEC CONTRACTOR CORPORATION"/>
    <n v="1265105.9498000001"/>
    <n v="0"/>
    <n v="0"/>
    <n v="0"/>
    <n v="0"/>
    <n v="1"/>
    <n v="0"/>
    <n v="0"/>
    <n v="0"/>
    <n v="0"/>
    <n v="1"/>
  </r>
  <r>
    <x v="12"/>
    <s v="Leyte"/>
    <n v="121018"/>
    <s v="San Agustin Elementary School"/>
    <s v="BABATNGON"/>
    <n v="1"/>
    <m/>
    <n v="1"/>
    <m/>
    <m/>
    <m/>
    <n v="630906.23"/>
    <n v="3154.5311499999998"/>
    <n v="627751.69884999993"/>
    <m/>
    <s v="UPGRADING"/>
    <s v="N"/>
    <s v="COMPLETED"/>
    <n v="1"/>
    <n v="1"/>
    <m/>
    <m/>
    <s v="lot 1-cy-2019-E-B2-leyte"/>
    <s v="lot 1-cy-2019-E-B2-leyte"/>
    <d v="2019-06-24T00:00:00"/>
    <d v="2019-07-03T00:00:00"/>
    <d v="2019-07-15T00:00:00"/>
    <d v="2019-08-07T00:00:00"/>
    <d v="2019-08-09T00:00:00"/>
    <m/>
    <m/>
    <n v="0"/>
    <n v="0"/>
    <n v="0"/>
    <n v="0"/>
    <n v="1"/>
    <n v="0"/>
    <n v="0"/>
    <n v="0"/>
    <n v="0"/>
    <n v="1"/>
  </r>
  <r>
    <x v="12"/>
    <s v="Leyte"/>
    <n v="121021"/>
    <s v="Taguite Elementary School"/>
    <s v="BABATNGON"/>
    <n v="1"/>
    <m/>
    <n v="1"/>
    <m/>
    <m/>
    <m/>
    <n v="693222.65"/>
    <n v="3466.1132500000003"/>
    <n v="689756.53674999997"/>
    <m/>
    <s v="UPGRADING"/>
    <s v="N"/>
    <s v="COMPLETED"/>
    <n v="0.7"/>
    <n v="1"/>
    <m/>
    <m/>
    <s v="lot 2-cy-2019-E-B2-leyte"/>
    <s v="lot 2-cy-2019-E-B2-leyte"/>
    <d v="2019-06-24T00:00:00"/>
    <d v="2019-07-03T00:00:00"/>
    <d v="2019-07-15T00:00:00"/>
    <d v="2019-08-07T00:00:00"/>
    <d v="2019-08-09T00:00:00"/>
    <m/>
    <m/>
    <n v="0"/>
    <n v="0"/>
    <n v="0"/>
    <n v="0"/>
    <n v="1"/>
    <n v="0"/>
    <n v="0"/>
    <n v="0"/>
    <n v="0"/>
    <n v="1"/>
  </r>
  <r>
    <x v="12"/>
    <s v="Leyte"/>
    <n v="121022"/>
    <s v="Uban Elementary School"/>
    <s v="BABATNGON"/>
    <n v="1"/>
    <m/>
    <n v="1"/>
    <m/>
    <m/>
    <m/>
    <n v="753618.11"/>
    <n v="3768.0905499999999"/>
    <n v="749850.01945000002"/>
    <m/>
    <s v="UPGRADING"/>
    <s v="N"/>
    <s v="ONGOING"/>
    <n v="0.9"/>
    <n v="0.9"/>
    <m/>
    <m/>
    <s v="lot 3-cy-2019-E-B2-leyte"/>
    <s v="lot 3-cy-2019-E-B2-leyte"/>
    <d v="2019-06-24T00:00:00"/>
    <d v="2019-07-03T00:00:00"/>
    <d v="2019-07-15T00:00:00"/>
    <d v="2019-08-07T00:00:00"/>
    <d v="2019-08-09T00:00:00"/>
    <m/>
    <m/>
    <n v="0"/>
    <n v="0"/>
    <n v="0"/>
    <n v="1"/>
    <n v="0"/>
    <n v="0"/>
    <n v="0"/>
    <n v="0"/>
    <n v="1"/>
    <n v="0"/>
  </r>
  <r>
    <x v="12"/>
    <s v="Leyte"/>
    <n v="121005"/>
    <s v="Babatngon Central School"/>
    <s v="BABATNGON"/>
    <n v="1"/>
    <m/>
    <n v="1"/>
    <m/>
    <m/>
    <m/>
    <n v="2559647.31"/>
    <n v="12798.236550000001"/>
    <n v="2546849.07345"/>
    <m/>
    <s v="UPGRADING"/>
    <s v="Y"/>
    <s v="ONGOING"/>
    <n v="0.8"/>
    <n v="0.8"/>
    <m/>
    <m/>
    <s v="lot 1-cy-2019-E-B1-leyte"/>
    <s v="lot 1-cy-2019-E-B1-leyte"/>
    <d v="2018-10-17T00:00:00"/>
    <d v="2018-10-24T00:00:00"/>
    <d v="2018-11-09T00:00:00"/>
    <d v="2019-08-07T00:00:00"/>
    <d v="2019-08-09T00:00:00"/>
    <s v="GOLDENTEC CONTRACTOR CORPORATION"/>
    <n v="2185607.3626000001"/>
    <n v="0"/>
    <n v="0"/>
    <n v="0"/>
    <n v="1"/>
    <n v="0"/>
    <n v="0"/>
    <n v="0"/>
    <n v="0"/>
    <n v="1"/>
    <n v="0"/>
  </r>
  <r>
    <x v="12"/>
    <s v="Leyte"/>
    <n v="303413"/>
    <s v="Pagsulhugon National High School"/>
    <s v="BABATNGON"/>
    <n v="1"/>
    <m/>
    <n v="1"/>
    <m/>
    <m/>
    <m/>
    <n v="1483471.57"/>
    <n v="7417.3578500000003"/>
    <n v="1476054.21215"/>
    <m/>
    <s v="UPGRADING"/>
    <s v="Y"/>
    <s v="ONGOING"/>
    <n v="0.9"/>
    <n v="0.9"/>
    <m/>
    <m/>
    <s v="lot 2-cy-2019-E-B1-leyte"/>
    <s v="lot 2-cy-2019-E-B1-leyte"/>
    <d v="2018-10-17T00:00:00"/>
    <d v="2018-10-24T00:00:00"/>
    <d v="2018-11-09T00:00:00"/>
    <d v="2019-08-07T00:00:00"/>
    <d v="2019-08-09T00:00:00"/>
    <s v="GOLDENTEC CONTRACTOR CORPORATION"/>
    <n v="1265105.9497999998"/>
    <n v="0"/>
    <n v="0"/>
    <n v="0"/>
    <n v="1"/>
    <n v="0"/>
    <n v="0"/>
    <n v="0"/>
    <n v="0"/>
    <n v="1"/>
    <n v="0"/>
  </r>
  <r>
    <x v="12"/>
    <s v="Leyte"/>
    <n v="303432"/>
    <s v="STA. MESA NATIONAL HIGH SCHOOL"/>
    <s v="DAGAMI"/>
    <n v="2"/>
    <m/>
    <n v="1"/>
    <s v="Electrification of Un-Energized Schools and Modernization of Electrical Systems of On-Grid Schools"/>
    <m/>
    <m/>
    <n v="3769162.06"/>
    <n v="18845.810300000001"/>
    <n v="3750316.2497"/>
    <m/>
    <s v="UPGRADING"/>
    <s v="Y"/>
    <s v="COMPLETED"/>
    <n v="0.8"/>
    <n v="1"/>
    <m/>
    <m/>
    <s v="lot 3-cy-2019-E-B1-leyte"/>
    <s v="lot 3-cy-2019-E-B1-leyte"/>
    <d v="2018-10-17T00:00:00"/>
    <d v="2018-10-24T00:00:00"/>
    <d v="2018-11-09T00:00:00"/>
    <d v="2019-08-07T00:00:00"/>
    <d v="2019-08-09T00:00:00"/>
    <s v="BLACK NAZARENE BUILDERS AND ENTERPRISES"/>
    <n v="3711756.32"/>
    <n v="0"/>
    <n v="0"/>
    <n v="0"/>
    <n v="0"/>
    <n v="1"/>
    <n v="0"/>
    <n v="0"/>
    <n v="0"/>
    <n v="0"/>
    <n v="1"/>
  </r>
  <r>
    <x v="12"/>
    <s v="Leyte"/>
    <n v="121527"/>
    <s v="Julita Central School"/>
    <s v="JULITA"/>
    <n v="2"/>
    <m/>
    <n v="1"/>
    <m/>
    <m/>
    <m/>
    <n v="1227786.4099999999"/>
    <n v="6138.9320499999994"/>
    <n v="1221647.47795"/>
    <m/>
    <s v="UPGRADING"/>
    <s v="N"/>
    <s v="ONGOING"/>
    <n v="0.8"/>
    <n v="0.8"/>
    <m/>
    <m/>
    <s v="lot 4-cy-2019-E-B1-leyte"/>
    <s v="lot 4-cy-2019-E-B1-leyte"/>
    <d v="2018-10-17T00:00:00"/>
    <d v="2018-10-24T00:00:00"/>
    <d v="2018-11-09T00:00:00"/>
    <d v="2019-08-07T00:00:00"/>
    <d v="2019-08-09T00:00:00"/>
    <s v="GOLDENTEC CONTRACTOR CORPORATION"/>
    <n v="959815.3753999999"/>
    <n v="0"/>
    <n v="0"/>
    <n v="0"/>
    <n v="1"/>
    <n v="0"/>
    <n v="0"/>
    <n v="0"/>
    <n v="0"/>
    <n v="1"/>
    <n v="0"/>
  </r>
  <r>
    <x v="12"/>
    <s v="Leyte"/>
    <n v="121576"/>
    <s v="Mag-aso Elementary School"/>
    <s v="LA PAZ"/>
    <n v="2"/>
    <m/>
    <n v="1"/>
    <m/>
    <m/>
    <m/>
    <n v="886142.26"/>
    <n v="4430.7112999999999"/>
    <n v="881711.54870000004"/>
    <m/>
    <s v="UPGRADING"/>
    <s v="N"/>
    <s v="COMPLETED"/>
    <n v="1"/>
    <n v="1"/>
    <m/>
    <m/>
    <s v="RFQ1-cy-2019-E-B2-leyte"/>
    <s v="RFQ1-cy-2019-E-B2-leyte"/>
    <m/>
    <m/>
    <m/>
    <m/>
    <m/>
    <m/>
    <m/>
    <n v="0"/>
    <n v="0"/>
    <n v="0"/>
    <n v="0"/>
    <n v="1"/>
    <n v="0"/>
    <n v="0"/>
    <n v="0"/>
    <n v="0"/>
    <n v="1"/>
  </r>
  <r>
    <x v="12"/>
    <s v="Leyte"/>
    <n v="121582"/>
    <s v="Rizal Elementary School"/>
    <s v="LA PAZ"/>
    <n v="2"/>
    <m/>
    <n v="1"/>
    <m/>
    <m/>
    <m/>
    <n v="632089.73"/>
    <n v="3160.4486499999998"/>
    <n v="628929.28134999995"/>
    <m/>
    <s v="UPGRADING"/>
    <s v="N"/>
    <s v="COMPLETED"/>
    <n v="1"/>
    <n v="1"/>
    <m/>
    <m/>
    <s v="lot 4-cy-2019-E-B2-leyte"/>
    <s v="lot 4-cy-2019-E-B2-leyte"/>
    <d v="2019-06-24T00:00:00"/>
    <d v="2019-07-03T00:00:00"/>
    <d v="2019-07-15T00:00:00"/>
    <d v="2019-08-07T00:00:00"/>
    <d v="2019-08-09T00:00:00"/>
    <m/>
    <m/>
    <n v="0"/>
    <n v="0"/>
    <n v="0"/>
    <n v="0"/>
    <n v="1"/>
    <n v="0"/>
    <n v="0"/>
    <n v="0"/>
    <n v="0"/>
    <n v="1"/>
  </r>
  <r>
    <x v="12"/>
    <s v="Leyte"/>
    <n v="121584"/>
    <s v="Sta. Ana Elementary School"/>
    <s v="LA PAZ"/>
    <n v="2"/>
    <m/>
    <n v="1"/>
    <m/>
    <m/>
    <m/>
    <n v="1158603.6200000001"/>
    <n v="5793.0181000000002"/>
    <n v="1152810.6019000001"/>
    <m/>
    <s v="UPGRADING"/>
    <s v="N"/>
    <s v="COMPLETED"/>
    <n v="1"/>
    <n v="1"/>
    <m/>
    <m/>
    <s v="lot 4-cy-2019-E-B2-leyte"/>
    <s v="lot 4-cy-2019-E-B2-leyte"/>
    <d v="2019-06-24T00:00:00"/>
    <d v="2019-07-03T00:00:00"/>
    <d v="2019-07-15T00:00:00"/>
    <d v="2019-08-07T00:00:00"/>
    <d v="2019-08-09T00:00:00"/>
    <m/>
    <m/>
    <n v="0"/>
    <n v="0"/>
    <n v="0"/>
    <n v="0"/>
    <n v="1"/>
    <n v="0"/>
    <n v="0"/>
    <n v="0"/>
    <n v="0"/>
    <n v="1"/>
  </r>
  <r>
    <x v="12"/>
    <s v="Leyte"/>
    <n v="121572"/>
    <s v="La Paz Central School"/>
    <s v="LA PAZ"/>
    <n v="2"/>
    <m/>
    <n v="1"/>
    <m/>
    <m/>
    <m/>
    <n v="1280880.53"/>
    <n v="6404.40265"/>
    <n v="1274476.12735"/>
    <m/>
    <s v="UPGRADING"/>
    <s v="N"/>
    <s v="ONGOING"/>
    <n v="0.8"/>
    <n v="0.8"/>
    <m/>
    <m/>
    <s v="lot 5-cy-2019-E-B1-leyte"/>
    <s v="lot 5-cy-2019-E-B1-leyte"/>
    <d v="2018-10-17T00:00:00"/>
    <d v="2018-10-24T00:00:00"/>
    <d v="2018-11-09T00:00:00"/>
    <d v="2019-08-07T00:00:00"/>
    <d v="2019-08-09T00:00:00"/>
    <s v="GOLDENTEC CONTRACTOR CORPORATION"/>
    <n v="1091706.8674000001"/>
    <n v="0"/>
    <n v="0"/>
    <n v="0"/>
    <n v="1"/>
    <n v="0"/>
    <n v="0"/>
    <n v="0"/>
    <n v="0"/>
    <n v="1"/>
    <n v="0"/>
  </r>
  <r>
    <x v="12"/>
    <s v="Leyte"/>
    <n v="121701"/>
    <s v="Burgos Elementary School"/>
    <s v="MAYORGA"/>
    <n v="2"/>
    <m/>
    <n v="1"/>
    <m/>
    <m/>
    <m/>
    <n v="692390.85"/>
    <n v="3461.9542499999998"/>
    <n v="688928.89575000003"/>
    <m/>
    <s v="UPGRADING"/>
    <s v="N"/>
    <s v="COMPLETED"/>
    <n v="1"/>
    <n v="1"/>
    <m/>
    <m/>
    <s v="RFQ3-cy-2019-E-B2-leyte"/>
    <s v="RFQ3-cy-2019-E-B2-leyte"/>
    <m/>
    <m/>
    <m/>
    <m/>
    <m/>
    <m/>
    <m/>
    <n v="0"/>
    <n v="0"/>
    <n v="0"/>
    <n v="0"/>
    <n v="1"/>
    <n v="0"/>
    <n v="0"/>
    <n v="0"/>
    <n v="0"/>
    <n v="1"/>
  </r>
  <r>
    <x v="12"/>
    <s v="Leyte"/>
    <n v="121705"/>
    <s v="Liberty Elementary School"/>
    <s v="MAYORGA"/>
    <n v="2"/>
    <m/>
    <n v="1"/>
    <m/>
    <m/>
    <m/>
    <n v="654053.51"/>
    <n v="3270.26755"/>
    <n v="650783.24245000002"/>
    <m/>
    <s v="UPGRADING"/>
    <s v="N"/>
    <s v="COMPLETED"/>
    <n v="1"/>
    <n v="1"/>
    <m/>
    <m/>
    <s v="RFQ4-cy-2019-E-B2-leyte"/>
    <s v="RFQ4-cy-2019-E-B2-leyte"/>
    <m/>
    <m/>
    <m/>
    <m/>
    <m/>
    <m/>
    <m/>
    <n v="0"/>
    <n v="0"/>
    <n v="0"/>
    <n v="0"/>
    <n v="1"/>
    <n v="0"/>
    <n v="0"/>
    <n v="0"/>
    <n v="0"/>
    <n v="1"/>
  </r>
  <r>
    <x v="12"/>
    <s v="Leyte"/>
    <n v="121712"/>
    <s v="Union Elementary School"/>
    <s v="MAYORGA"/>
    <n v="2"/>
    <m/>
    <n v="1"/>
    <m/>
    <m/>
    <m/>
    <n v="916655.04"/>
    <n v="4583.2752"/>
    <n v="912071.7648"/>
    <m/>
    <s v="UPGRADING"/>
    <s v="N"/>
    <s v="COMPLETED"/>
    <n v="1"/>
    <n v="1"/>
    <m/>
    <m/>
    <s v="RFQ2-cy-2019-E-B2-leyte"/>
    <s v="RFQ2-cy-2019-E-B2-leyte"/>
    <m/>
    <m/>
    <m/>
    <m/>
    <m/>
    <m/>
    <m/>
    <n v="0"/>
    <n v="0"/>
    <n v="0"/>
    <n v="0"/>
    <n v="1"/>
    <n v="0"/>
    <n v="0"/>
    <n v="0"/>
    <n v="0"/>
    <n v="1"/>
  </r>
  <r>
    <x v="12"/>
    <s v="Leyte"/>
    <n v="121707"/>
    <s v="Mayorga Central School"/>
    <s v="MAYORGA"/>
    <n v="2"/>
    <m/>
    <n v="1"/>
    <m/>
    <m/>
    <m/>
    <n v="1340308.8500000001"/>
    <n v="6701.5442500000008"/>
    <n v="1333607.3057500001"/>
    <m/>
    <s v="UPGRADING"/>
    <s v="N"/>
    <s v="ONGOING"/>
    <n v="0.8"/>
    <n v="0.8"/>
    <m/>
    <m/>
    <s v="lot 6-cy-2019-E-B1-leyte"/>
    <s v="lot 6-cy-2019-E-B1-leyte"/>
    <d v="2018-10-17T00:00:00"/>
    <d v="2018-10-24T00:00:00"/>
    <d v="2018-11-09T00:00:00"/>
    <d v="2019-08-07T00:00:00"/>
    <d v="2019-08-09T00:00:00"/>
    <s v="GOLDENTEC CONTRACTOR CORPORATION"/>
    <n v="1091706.8674000001"/>
    <n v="0"/>
    <n v="0"/>
    <n v="0"/>
    <n v="1"/>
    <n v="0"/>
    <n v="0"/>
    <n v="0"/>
    <n v="0"/>
    <n v="1"/>
    <n v="0"/>
  </r>
  <r>
    <x v="12"/>
    <s v="Leyte"/>
    <n v="303427"/>
    <s v="Seguinon National High School"/>
    <s v="ALBUERA"/>
    <n v="4"/>
    <m/>
    <n v="1"/>
    <m/>
    <m/>
    <m/>
    <n v="2729312.17"/>
    <n v="13646.56085"/>
    <n v="2715665.6091499999"/>
    <m/>
    <s v="UPGRADING"/>
    <s v="Y"/>
    <s v="ONGOING"/>
    <n v="0.92"/>
    <n v="0.92"/>
    <m/>
    <m/>
    <s v="lot 7-cy-2019-E-B1-leyte"/>
    <s v="lot 7-cy-2019-E-B1-leyte"/>
    <d v="2018-10-17T00:00:00"/>
    <d v="2018-10-24T00:00:00"/>
    <d v="2018-11-09T00:00:00"/>
    <d v="2019-08-07T00:00:00"/>
    <d v="2019-08-09T00:00:00"/>
    <s v="GOLDENTEC CONTRACTOR CORPORATION"/>
    <n v="2342487.9175999998"/>
    <n v="0"/>
    <n v="0"/>
    <n v="0"/>
    <n v="1"/>
    <n v="0"/>
    <n v="0"/>
    <n v="0"/>
    <n v="0"/>
    <n v="1"/>
    <n v="0"/>
  </r>
  <r>
    <x v="12"/>
    <s v="Maasin City"/>
    <n v="122135"/>
    <s v="Maasin Central School"/>
    <s v="CITY OF MAASIN (Capital)"/>
    <n v="0"/>
    <m/>
    <n v="1"/>
    <m/>
    <m/>
    <m/>
    <n v="3450000"/>
    <n v="17250"/>
    <n v="3432750"/>
    <m/>
    <s v="UPGRADING"/>
    <s v="Y"/>
    <s v="ONGOING"/>
    <n v="0.2"/>
    <n v="0.2"/>
    <m/>
    <m/>
    <s v="ELECTRIFICTION-19-7-001"/>
    <s v="ELECTRIFICTION-19-7-001"/>
    <d v="2019-07-30T00:00:00"/>
    <d v="2019-08-22T00:00:00"/>
    <s v="08/082020"/>
    <d v="2019-08-29T00:00:00"/>
    <d v="2019-11-21T00:00:00"/>
    <s v="VHITS D.G. BUILDERS &amp; ENTERPRISES"/>
    <n v="3366284.2"/>
    <n v="0"/>
    <n v="0"/>
    <n v="0"/>
    <n v="1"/>
    <n v="0"/>
    <n v="0"/>
    <n v="0"/>
    <n v="0"/>
    <n v="1"/>
    <n v="0"/>
  </r>
  <r>
    <x v="12"/>
    <s v="Maasin City"/>
    <n v="303464"/>
    <s v="Libhu National High School"/>
    <s v="CITY OF MAASIN (Capital)"/>
    <n v="0"/>
    <m/>
    <n v="1"/>
    <m/>
    <m/>
    <m/>
    <n v="3030279.24"/>
    <n v="15151.396200000001"/>
    <n v="3015127.8438000004"/>
    <m/>
    <s v="UPGRADING"/>
    <s v="Y"/>
    <s v="ONGOING"/>
    <n v="0.2"/>
    <n v="0.2"/>
    <m/>
    <m/>
    <s v="ELECTRIFICTION-19-7-002"/>
    <s v="ELECTRIFICTION-19-7-002"/>
    <d v="2019-07-30T00:00:00"/>
    <d v="2019-08-22T00:00:00"/>
    <s v="08/082020"/>
    <d v="2019-08-29T00:00:00"/>
    <d v="2019-11-21T00:00:00"/>
    <s v="VHITS D.G. BUILDERS &amp; ENTERPRISES"/>
    <n v="2946977.22"/>
    <n v="0"/>
    <n v="0"/>
    <n v="0"/>
    <n v="1"/>
    <n v="0"/>
    <n v="0"/>
    <n v="0"/>
    <n v="0"/>
    <n v="1"/>
    <n v="0"/>
  </r>
  <r>
    <x v="12"/>
    <s v="Maasin City"/>
    <n v="303469"/>
    <s v="Manhilo National High School"/>
    <s v="CITY OF MAASIN (Capital)"/>
    <n v="0"/>
    <m/>
    <n v="1"/>
    <m/>
    <m/>
    <m/>
    <n v="2941716.74"/>
    <n v="14708.583700000001"/>
    <n v="2927008.1563000004"/>
    <m/>
    <s v="UPGRADING"/>
    <s v="Y"/>
    <s v="ONGOING"/>
    <n v="0.2"/>
    <n v="0.2"/>
    <m/>
    <m/>
    <s v="ELECTRIFICTION-19-7-003"/>
    <s v="ELECTRIFICTION-19-7-003"/>
    <d v="2019-07-30T00:00:00"/>
    <d v="2019-08-22T00:00:00"/>
    <s v="08/082020"/>
    <d v="2019-08-29T00:00:00"/>
    <d v="2019-11-21T00:00:00"/>
    <s v="VHITS D.G. BUILDERS &amp; ENTERPRISES"/>
    <n v="2857629.21"/>
    <n v="0"/>
    <n v="0"/>
    <n v="0"/>
    <n v="1"/>
    <n v="0"/>
    <n v="0"/>
    <n v="0"/>
    <n v="0"/>
    <n v="1"/>
    <n v="0"/>
  </r>
  <r>
    <x v="12"/>
    <s v="Northern Samar"/>
    <n v="303570"/>
    <s v="Polangi National HIgh School"/>
    <s v="CATARMAN (Capital)"/>
    <n v="1"/>
    <m/>
    <n v="1"/>
    <m/>
    <m/>
    <m/>
    <n v="2042069.78"/>
    <n v="10210.348900000001"/>
    <n v="2031859.4310999999"/>
    <m/>
    <s v="UPGRADING"/>
    <s v="Y"/>
    <s v="ONGOING"/>
    <n v="0.9"/>
    <n v="0.9"/>
    <m/>
    <m/>
    <s v="BEFF2019-B2-ELEC-NS-L1"/>
    <s v="BEFF2019-B2-ELEC-NS-L1"/>
    <m/>
    <s v="Aug. 8, 2019"/>
    <s v="Aug. 20, 2019"/>
    <s v="Sept. 2, 2019"/>
    <m/>
    <s v="HD GOLDEN BUILDERS"/>
    <n v="2029870.49"/>
    <n v="0"/>
    <n v="0"/>
    <n v="0"/>
    <n v="1"/>
    <n v="0"/>
    <n v="0"/>
    <n v="0"/>
    <n v="0"/>
    <n v="1"/>
    <n v="0"/>
  </r>
  <r>
    <x v="12"/>
    <s v="Northern Samar"/>
    <n v="303573"/>
    <s v="Rosario National High School"/>
    <s v="ROSARIO"/>
    <n v="1"/>
    <m/>
    <n v="1"/>
    <m/>
    <m/>
    <m/>
    <n v="1654345.69"/>
    <n v="8271.7284500000005"/>
    <n v="1646073.9615499999"/>
    <m/>
    <s v="UPGRADING"/>
    <s v="Y"/>
    <s v="ONGOING"/>
    <n v="0.8"/>
    <n v="0.9"/>
    <m/>
    <m/>
    <s v="BEFF2019-ELEC-NS-L1"/>
    <s v="BEFF2019-ELEC-NS-L1"/>
    <m/>
    <s v="Dec. 7, 2018"/>
    <s v="Dec. 19, 2018"/>
    <s v="Jan. 9, 2019"/>
    <m/>
    <s v="SMU CONSTRUCTION &amp; SUPPLY"/>
    <n v="1065752.6499999999"/>
    <n v="0"/>
    <n v="0"/>
    <n v="0"/>
    <n v="1"/>
    <n v="0"/>
    <n v="0"/>
    <n v="0"/>
    <n v="0"/>
    <n v="1"/>
    <n v="0"/>
  </r>
  <r>
    <x v="12"/>
    <s v="Northern Samar"/>
    <n v="303530"/>
    <s v="Alegria NHS"/>
    <s v="SAN ISIDRO"/>
    <n v="1"/>
    <m/>
    <n v="1"/>
    <m/>
    <m/>
    <m/>
    <n v="1449724.7"/>
    <n v="7248.6234999999997"/>
    <n v="1442476.0765"/>
    <m/>
    <s v="UPGRADING"/>
    <s v="Y"/>
    <s v="COMPLETED"/>
    <n v="0.9"/>
    <n v="1"/>
    <m/>
    <m/>
    <s v="BEFF2019-ELEC-NS-L2"/>
    <s v="BEFF2019-ELEC-NS-L2"/>
    <m/>
    <s v="Dec. 7, 2018"/>
    <s v="Dec. 19, 2018"/>
    <s v="Jan. 9, 2019"/>
    <m/>
    <s v="JCAD ENGINEERING &amp; SUPPLY"/>
    <n v="936709.96"/>
    <n v="0"/>
    <n v="0"/>
    <n v="0"/>
    <n v="0"/>
    <n v="1"/>
    <n v="0"/>
    <n v="0"/>
    <n v="0"/>
    <n v="0"/>
    <n v="1"/>
  </r>
  <r>
    <x v="12"/>
    <s v="Northern Samar"/>
    <n v="303544"/>
    <s v="Catubig Valley NHS"/>
    <s v="CATUBIG"/>
    <n v="2"/>
    <m/>
    <n v="1"/>
    <m/>
    <m/>
    <m/>
    <n v="1941673.21"/>
    <n v="9708.3660500000005"/>
    <n v="1931964.8439499999"/>
    <m/>
    <s v="UPGRADING"/>
    <s v="Y"/>
    <s v="COMPLETED"/>
    <n v="0.9"/>
    <n v="1"/>
    <m/>
    <m/>
    <s v="BEFF2019-ELEC-NS-L3"/>
    <s v="BEFF2019-ELEC-NS-L3"/>
    <m/>
    <s v="Dec. 7, 2018"/>
    <s v="Dec. 19, 2018"/>
    <s v="Jan. 9, 2019"/>
    <m/>
    <s v="JCAD ENGINEERING &amp; SUPPLY"/>
    <n v="1254931.67"/>
    <n v="0"/>
    <n v="0"/>
    <n v="0"/>
    <n v="0"/>
    <n v="1"/>
    <n v="0"/>
    <n v="0"/>
    <n v="0"/>
    <n v="0"/>
    <n v="1"/>
  </r>
  <r>
    <x v="12"/>
    <s v="Northern Samar"/>
    <n v="313603"/>
    <s v="Rawis National High School"/>
    <s v="LAOANG"/>
    <n v="2"/>
    <m/>
    <n v="1"/>
    <m/>
    <m/>
    <m/>
    <n v="2016055.02"/>
    <n v="10080.275100000001"/>
    <n v="2005974.7449"/>
    <m/>
    <s v="UPGRADING"/>
    <s v="Y"/>
    <s v="ONGOING"/>
    <n v="0.8"/>
    <n v="0.8"/>
    <m/>
    <m/>
    <s v="BEFF2019-ELEC-NS-L4"/>
    <s v="BEFF2019-ELEC-NS-L4"/>
    <m/>
    <s v="Dec. 7, 2018"/>
    <s v="Dec. 19, 2018"/>
    <s v="Jan. 9, 2019"/>
    <m/>
    <s v="ROSS ENGINEERING &amp; CONSTRUCTION"/>
    <n v="1206281.8500000001"/>
    <n v="0"/>
    <n v="0"/>
    <n v="0"/>
    <n v="1"/>
    <n v="0"/>
    <n v="0"/>
    <n v="0"/>
    <n v="0"/>
    <n v="1"/>
    <n v="0"/>
  </r>
  <r>
    <x v="12"/>
    <s v="Northern Samar"/>
    <n v="303546"/>
    <s v="Don Juan F. Avalon National High School"/>
    <s v="SAN ROQUE"/>
    <n v="2"/>
    <m/>
    <n v="1"/>
    <m/>
    <m/>
    <m/>
    <n v="1949178.92"/>
    <n v="9745.8945999999996"/>
    <n v="1939433.0253999999"/>
    <m/>
    <s v="UPGRADING"/>
    <s v="Y"/>
    <s v="ONGOING"/>
    <n v="0.9"/>
    <n v="0.9"/>
    <m/>
    <m/>
    <s v="BEFF2019-B2-ELEC-NS-L2"/>
    <s v="BEFF2019-B2-ELEC-NS-L2"/>
    <m/>
    <s v="Aug. 8, 2019"/>
    <s v="Aug. 20, 2019"/>
    <s v="Sept. 2, 2019"/>
    <m/>
    <s v="SMU CONSTRUCTION &amp; SUPPLY"/>
    <n v="1938010.69"/>
    <n v="0"/>
    <n v="0"/>
    <n v="0"/>
    <n v="1"/>
    <n v="0"/>
    <n v="0"/>
    <n v="0"/>
    <n v="0"/>
    <n v="1"/>
    <n v="0"/>
  </r>
  <r>
    <x v="12"/>
    <s v="Ormoc City"/>
    <n v="124213"/>
    <s v="Licuma Elementary School"/>
    <s v="Ormoc City"/>
    <n v="4"/>
    <m/>
    <n v="1"/>
    <m/>
    <m/>
    <m/>
    <n v="1257239.8400000001"/>
    <n v="6286.1992000000009"/>
    <n v="1250953.6408000002"/>
    <m/>
    <s v="UPGRADING"/>
    <s v="Y"/>
    <s v="COMPLETED"/>
    <n v="0.15"/>
    <n v="1"/>
    <m/>
    <m/>
    <s v="BEFF-2019-E-B2-C1"/>
    <s v="BEFF-2019-E-B2-C1"/>
    <s v="July 2, 2019"/>
    <s v="July 11 2019"/>
    <s v="July 23, 2019"/>
    <m/>
    <m/>
    <m/>
    <m/>
    <n v="0"/>
    <n v="0"/>
    <n v="0"/>
    <n v="0"/>
    <n v="1"/>
    <n v="0"/>
    <n v="0"/>
    <n v="0"/>
    <n v="0"/>
    <n v="1"/>
  </r>
  <r>
    <x v="12"/>
    <s v="Ormoc City"/>
    <n v="124169"/>
    <s v="San Antonio Elementary School"/>
    <s v="ORMOC CITY"/>
    <n v="4"/>
    <m/>
    <n v="1"/>
    <m/>
    <m/>
    <m/>
    <n v="1700055.36"/>
    <n v="8500.2768000000015"/>
    <n v="1691555.0832"/>
    <m/>
    <s v="UPGRADING"/>
    <s v="Y"/>
    <s v="ONGOING"/>
    <n v="0.15"/>
    <n v="0.95"/>
    <m/>
    <m/>
    <s v="BEFF-2019-E-B2-C2"/>
    <s v="BEFF-2019-E-B2-C2"/>
    <s v="July 2, 2019"/>
    <s v="July 11 2019"/>
    <s v="July 23, 2019"/>
    <m/>
    <m/>
    <m/>
    <m/>
    <n v="0"/>
    <n v="0"/>
    <n v="0"/>
    <n v="1"/>
    <n v="0"/>
    <n v="0"/>
    <n v="0"/>
    <n v="0"/>
    <n v="1"/>
    <n v="0"/>
  </r>
  <r>
    <x v="12"/>
    <s v="Ormoc City"/>
    <n v="124204"/>
    <s v="Curva Elementary School"/>
    <s v="ORMOC CITY"/>
    <n v="4"/>
    <m/>
    <n v="1"/>
    <m/>
    <m/>
    <m/>
    <n v="1694778.98"/>
    <n v="8473.8948999999993"/>
    <n v="1686305.0851"/>
    <m/>
    <s v="UPGRADING"/>
    <s v="Y"/>
    <s v="COMPLETED"/>
    <n v="0.95"/>
    <n v="1"/>
    <m/>
    <m/>
    <s v="BEFF-2019-E-B2-C3"/>
    <s v="BEFF-2019-E-B2-C3"/>
    <s v="July 2, 2019"/>
    <s v="July 11 2019"/>
    <s v="July 23, 2019"/>
    <m/>
    <m/>
    <m/>
    <m/>
    <n v="0"/>
    <n v="0"/>
    <n v="0"/>
    <n v="0"/>
    <n v="1"/>
    <n v="0"/>
    <n v="0"/>
    <n v="0"/>
    <n v="0"/>
    <n v="1"/>
  </r>
  <r>
    <x v="12"/>
    <s v="Ormoc City"/>
    <n v="124215"/>
    <s v="Margen Elementary School"/>
    <s v="Ormoc City"/>
    <n v="4"/>
    <m/>
    <n v="1"/>
    <m/>
    <m/>
    <m/>
    <n v="2133592.31"/>
    <n v="10667.96155"/>
    <n v="2122924.3484499999"/>
    <m/>
    <s v="UPGRADING"/>
    <s v="Y"/>
    <s v="COMPLETED"/>
    <n v="0.15"/>
    <n v="1"/>
    <m/>
    <m/>
    <s v="BEFF-2019-E-B2-C4"/>
    <s v="BEFF-2019-E-B2-C4"/>
    <s v="July 2, 2019"/>
    <s v="July 11 2019"/>
    <s v="July 23, 2019"/>
    <m/>
    <m/>
    <m/>
    <m/>
    <n v="0"/>
    <n v="0"/>
    <n v="0"/>
    <n v="0"/>
    <n v="1"/>
    <n v="0"/>
    <n v="0"/>
    <n v="0"/>
    <n v="0"/>
    <n v="1"/>
  </r>
  <r>
    <x v="12"/>
    <s v="Ormoc City"/>
    <n v="124218"/>
    <s v="Salvacion Elementary School"/>
    <s v="Ormoc City"/>
    <n v="4"/>
    <m/>
    <n v="1"/>
    <m/>
    <m/>
    <m/>
    <n v="1984626.42"/>
    <n v="9923.1321000000007"/>
    <n v="1974703.2878999999"/>
    <m/>
    <s v="UPGRADING"/>
    <s v="Y"/>
    <s v="COMPLETED"/>
    <n v="0.15"/>
    <n v="1"/>
    <m/>
    <m/>
    <s v="BEFF-2019-E-B2-C5"/>
    <s v="BEFF-2019-E-B2-C5"/>
    <s v="July 2, 2019"/>
    <s v="July 11 2019"/>
    <s v="July 23, 2019"/>
    <m/>
    <m/>
    <m/>
    <m/>
    <n v="0"/>
    <n v="0"/>
    <n v="0"/>
    <n v="0"/>
    <n v="1"/>
    <n v="0"/>
    <n v="0"/>
    <n v="0"/>
    <n v="0"/>
    <n v="1"/>
  </r>
  <r>
    <x v="12"/>
    <s v="Ormoc City"/>
    <n v="124223"/>
    <s v="Sto. Nino Elementary School"/>
    <s v="Ormoc City"/>
    <n v="4"/>
    <m/>
    <n v="1"/>
    <m/>
    <m/>
    <m/>
    <n v="2130360.89"/>
    <n v="10651.804450000001"/>
    <n v="2119709.08555"/>
    <m/>
    <s v="UPGRADING"/>
    <s v="Y"/>
    <s v="COMPLETED"/>
    <n v="0.15"/>
    <n v="1"/>
    <m/>
    <m/>
    <s v="BEFF-2019-E-B1-C6"/>
    <s v="BEFF-2019-E-B2-C6"/>
    <s v="July 2, 2019"/>
    <s v="July 11 2019"/>
    <s v="July 23, 2019"/>
    <m/>
    <m/>
    <m/>
    <m/>
    <n v="0"/>
    <n v="0"/>
    <n v="0"/>
    <n v="0"/>
    <n v="1"/>
    <n v="0"/>
    <n v="0"/>
    <n v="0"/>
    <n v="0"/>
    <n v="1"/>
  </r>
  <r>
    <x v="12"/>
    <s v="Ormoc City"/>
    <n v="124212"/>
    <s v="Libertad Elementary School"/>
    <s v="Ormoc City"/>
    <n v="4"/>
    <m/>
    <n v="1"/>
    <m/>
    <m/>
    <m/>
    <n v="2366776.16"/>
    <n v="11833.880800000001"/>
    <n v="2354942.2792000002"/>
    <m/>
    <s v="UPGRADING"/>
    <s v="Y"/>
    <s v="COMPLETED"/>
    <n v="0.15"/>
    <n v="1"/>
    <s v="November 16, 2019"/>
    <m/>
    <s v="BEFF-2019-E-B1-C1"/>
    <s v="BEFF-2019-E-B1-C1"/>
    <s v="October 30, 2018"/>
    <s v="November 7, 2018"/>
    <s v="November 19, 2018"/>
    <s v="November 22, 2018"/>
    <s v="August 9, 2019"/>
    <s v="Melgazo Construction &amp; Supply"/>
    <n v="2307111.11"/>
    <n v="0"/>
    <n v="0"/>
    <n v="0"/>
    <n v="0"/>
    <n v="1"/>
    <n v="0"/>
    <n v="0"/>
    <n v="0"/>
    <n v="0"/>
    <n v="1"/>
  </r>
  <r>
    <x v="12"/>
    <s v="Ormoc City"/>
    <n v="124214"/>
    <s v="Liloan Central School"/>
    <s v="Ormoc City"/>
    <n v="4"/>
    <m/>
    <n v="1"/>
    <m/>
    <m/>
    <m/>
    <n v="2263899.4300000002"/>
    <n v="11319.497150000001"/>
    <n v="2252579.93285"/>
    <m/>
    <s v="UPGRADING"/>
    <s v="Y"/>
    <s v="COMPLETED"/>
    <n v="1"/>
    <n v="1"/>
    <s v="November 16, 2019"/>
    <m/>
    <s v="BEFF-2019-E-B1-C2"/>
    <s v="BEFF-2019-E-B1-C2"/>
    <s v="October 30, 2018"/>
    <s v="November 7, 2018"/>
    <s v="November 19, 2018"/>
    <s v="November 22, 2018"/>
    <s v="August 9, 2019"/>
    <s v="VHITS D.G. BUILDERS &amp; ENTERPRISES"/>
    <n v="2230387.17"/>
    <n v="0"/>
    <n v="0"/>
    <n v="0"/>
    <n v="0"/>
    <n v="1"/>
    <n v="0"/>
    <n v="0"/>
    <n v="0"/>
    <n v="0"/>
    <n v="1"/>
  </r>
  <r>
    <x v="12"/>
    <s v="Ormoc City"/>
    <n v="124216"/>
    <s v="Mas-in Elementary School"/>
    <s v="Ormoc City"/>
    <n v="4"/>
    <m/>
    <n v="1"/>
    <m/>
    <m/>
    <m/>
    <n v="1967118.43"/>
    <n v="9835.5921500000004"/>
    <n v="1957282.83785"/>
    <m/>
    <s v="UPGRADING"/>
    <s v="Y"/>
    <s v="COMPLETED"/>
    <n v="1"/>
    <n v="1"/>
    <s v="November 16, 2019"/>
    <m/>
    <s v="BEFF-2019-E-B1-C3"/>
    <s v="BEFF-2019-E-B1-C3"/>
    <s v="October 30, 2018"/>
    <s v="November 7, 2018"/>
    <s v="November 19, 2018"/>
    <s v="November 22, 2018"/>
    <s v="August 9, 2019"/>
    <s v="melgazo Construction &amp; Supply"/>
    <n v="1944292.34"/>
    <n v="0"/>
    <n v="0"/>
    <n v="0"/>
    <n v="0"/>
    <n v="1"/>
    <n v="0"/>
    <n v="0"/>
    <n v="0"/>
    <n v="0"/>
    <n v="1"/>
  </r>
  <r>
    <x v="12"/>
    <s v="Ormoc City"/>
    <n v="124219"/>
    <s v="San Isidro Elementary School"/>
    <s v="Ormoc City"/>
    <n v="4"/>
    <m/>
    <n v="1"/>
    <m/>
    <m/>
    <m/>
    <n v="2004096.7"/>
    <n v="10020.4835"/>
    <n v="1994076.2164999999"/>
    <m/>
    <s v="UPGRADING"/>
    <s v="Y"/>
    <s v="COMPLETED"/>
    <n v="1"/>
    <n v="1"/>
    <s v="November 16, 2019"/>
    <m/>
    <s v="BEFF-2019-E-B1-C4"/>
    <s v="BEFF-2019-E-B1-C4"/>
    <s v="October 30, 2018"/>
    <s v="November 7, 2018"/>
    <s v="November 19, 2018"/>
    <s v="November 22, 2018"/>
    <s v="August 9, 2019"/>
    <s v="QCC Construction and Supply"/>
    <n v="1938938.91"/>
    <n v="0"/>
    <n v="0"/>
    <n v="0"/>
    <n v="0"/>
    <n v="1"/>
    <n v="0"/>
    <n v="0"/>
    <n v="0"/>
    <n v="0"/>
    <n v="1"/>
  </r>
  <r>
    <x v="12"/>
    <s v="Ormoc City"/>
    <n v="344795"/>
    <s v="Ormoc City Sports Senior High School"/>
    <s v="Ormoc City"/>
    <n v="4"/>
    <m/>
    <n v="1"/>
    <m/>
    <m/>
    <m/>
    <n v="1184245.46"/>
    <n v="5921.2272999999996"/>
    <n v="1178324.2327000001"/>
    <m/>
    <s v="UPGRADING"/>
    <s v="Y"/>
    <s v="COMPLETED"/>
    <n v="0.9"/>
    <n v="1"/>
    <s v="November 16, 2019"/>
    <m/>
    <s v="BEFF-2019-E-B1-C5"/>
    <s v="BEFF-2019-E-B1-C5"/>
    <s v="October 30, 2018"/>
    <s v="November 7, 2018"/>
    <s v="November 19, 2018"/>
    <s v="November 22, 2018"/>
    <s v="August 9, 2019"/>
    <s v="melgazo Construction &amp; Supply"/>
    <n v="1148493.3600000001"/>
    <n v="0"/>
    <n v="0"/>
    <n v="0"/>
    <n v="0"/>
    <n v="1"/>
    <n v="0"/>
    <n v="0"/>
    <n v="0"/>
    <n v="0"/>
    <n v="1"/>
  </r>
  <r>
    <x v="12"/>
    <s v="Samar (Western Samar)"/>
    <n v="123516"/>
    <s v="Nacube Elementary School"/>
    <s v="GANDARA"/>
    <n v="1"/>
    <m/>
    <n v="1"/>
    <m/>
    <m/>
    <m/>
    <n v="482107.83"/>
    <n v="2410.5391500000001"/>
    <n v="479697.29084999999"/>
    <m/>
    <s v="UPGRADING"/>
    <s v="N"/>
    <s v="ONGOING"/>
    <n v="0.25"/>
    <n v="0.4"/>
    <m/>
    <m/>
    <m/>
    <m/>
    <d v="2019-06-26T00:00:00"/>
    <d v="2019-07-03T00:00:00"/>
    <d v="2019-07-15T00:00:00"/>
    <m/>
    <m/>
    <s v="H.A.H REVERIE"/>
    <n v="477979.53"/>
    <n v="0"/>
    <n v="0"/>
    <n v="0"/>
    <n v="1"/>
    <n v="0"/>
    <n v="0"/>
    <n v="0"/>
    <n v="0"/>
    <n v="1"/>
    <n v="0"/>
  </r>
  <r>
    <x v="12"/>
    <s v="Samar (Western Samar)"/>
    <n v="123507"/>
    <s v="Concepcion ES"/>
    <s v="GANDARA"/>
    <n v="1"/>
    <m/>
    <n v="1"/>
    <m/>
    <m/>
    <m/>
    <n v="478258.94"/>
    <n v="2391.2946999999999"/>
    <n v="475867.64529999997"/>
    <m/>
    <s v="UPGRADING"/>
    <s v="Y"/>
    <s v="COMPLETED"/>
    <n v="1"/>
    <n v="1"/>
    <s v="OCT. 22, 2019"/>
    <m/>
    <m/>
    <m/>
    <s v="October 18, 2018"/>
    <m/>
    <s v="November 7, 2018"/>
    <d v="2019-08-09T00:00:00"/>
    <d v="2019-08-16T00:00:00"/>
    <s v="MAGA CONSTRUCTION &amp; SUPPLY"/>
    <n v="469858.84"/>
    <n v="0"/>
    <n v="0"/>
    <n v="0"/>
    <n v="0"/>
    <n v="1"/>
    <n v="0"/>
    <n v="0"/>
    <n v="0"/>
    <n v="0"/>
    <n v="1"/>
  </r>
  <r>
    <x v="12"/>
    <s v="Samar (Western Samar)"/>
    <n v="313734"/>
    <s v="Sto. Niño IS"/>
    <s v="GANDARA"/>
    <n v="1"/>
    <m/>
    <n v="1"/>
    <m/>
    <m/>
    <m/>
    <n v="1527702.63"/>
    <n v="7638.5131499999998"/>
    <n v="1520064.1168499999"/>
    <m/>
    <s v="UPGRADING"/>
    <s v="Y"/>
    <s v="COMPLETED"/>
    <n v="1"/>
    <n v="1"/>
    <s v="OCT. 22, 2019"/>
    <m/>
    <m/>
    <m/>
    <s v="October 18, 2018"/>
    <m/>
    <s v="November 7, 2018"/>
    <d v="2019-08-09T00:00:00"/>
    <d v="2019-08-16T00:00:00"/>
    <s v="MAGA CONSTRUCTION &amp; SUPPLY"/>
    <n v="1514910.82"/>
    <n v="0"/>
    <n v="0"/>
    <n v="0"/>
    <n v="0"/>
    <n v="1"/>
    <n v="0"/>
    <n v="0"/>
    <n v="0"/>
    <n v="0"/>
    <n v="1"/>
  </r>
  <r>
    <x v="12"/>
    <s v="Samar (Western Samar)"/>
    <n v="313708"/>
    <s v="San Jorge NHS"/>
    <s v="SAN JORGE"/>
    <n v="1"/>
    <m/>
    <n v="1"/>
    <m/>
    <m/>
    <m/>
    <n v="2158365.56"/>
    <n v="10791.827800000001"/>
    <n v="2147573.7322"/>
    <m/>
    <s v="UPGRADING"/>
    <s v="Y"/>
    <s v="ONGOING"/>
    <n v="0.95"/>
    <n v="0.95"/>
    <s v="OCT. 22, 2019"/>
    <m/>
    <m/>
    <m/>
    <s v="October 18, 2018"/>
    <m/>
    <s v="November 7, 2018"/>
    <d v="2019-08-09T00:00:00"/>
    <d v="2019-08-16T00:00:00"/>
    <s v="BENCH CONSTRUCTION &amp; SUPPLY"/>
    <n v="2135282.9"/>
    <n v="0"/>
    <n v="0"/>
    <n v="0"/>
    <n v="1"/>
    <n v="0"/>
    <n v="0"/>
    <n v="0"/>
    <n v="0"/>
    <n v="1"/>
    <n v="0"/>
  </r>
  <r>
    <x v="12"/>
    <s v="Samar (Western Samar)"/>
    <n v="303629"/>
    <s v="Sta. Margarita NHS"/>
    <s v="SANTA MARGARITA"/>
    <n v="1"/>
    <m/>
    <n v="1"/>
    <m/>
    <m/>
    <m/>
    <n v="1382210.1"/>
    <n v="6911.0505000000003"/>
    <n v="1375299.0495000002"/>
    <m/>
    <s v="UPGRADING"/>
    <s v="Y"/>
    <s v="ONGOING"/>
    <n v="0.35"/>
    <n v="0.8"/>
    <m/>
    <m/>
    <m/>
    <m/>
    <d v="2019-06-26T00:00:00"/>
    <d v="2019-07-03T00:00:00"/>
    <d v="2019-07-15T00:00:00"/>
    <m/>
    <m/>
    <s v="PABLO S. LABASBAS"/>
    <n v="1354969.37"/>
    <n v="0"/>
    <n v="0"/>
    <n v="0"/>
    <n v="1"/>
    <n v="0"/>
    <n v="0"/>
    <n v="0"/>
    <n v="0"/>
    <n v="1"/>
    <n v="0"/>
  </r>
  <r>
    <x v="12"/>
    <s v="Samar (Western Samar)"/>
    <n v="303634"/>
    <s v="Tarangnan NHS"/>
    <s v="TARANGNAN"/>
    <n v="1"/>
    <m/>
    <n v="1"/>
    <m/>
    <m/>
    <m/>
    <n v="2498105.12"/>
    <n v="12490.525600000001"/>
    <n v="2485614.5944000003"/>
    <m/>
    <s v="UPGRADING"/>
    <s v="Y"/>
    <s v="ONGOING"/>
    <n v="0.35"/>
    <n v="0.55000000000000004"/>
    <m/>
    <m/>
    <m/>
    <m/>
    <d v="2019-06-26T00:00:00"/>
    <d v="2019-07-03T00:00:00"/>
    <d v="2019-07-15T00:00:00"/>
    <m/>
    <m/>
    <s v="TOM BUILDERS"/>
    <n v="2459837.4500000002"/>
    <n v="0"/>
    <n v="0"/>
    <n v="0"/>
    <n v="1"/>
    <n v="0"/>
    <n v="0"/>
    <n v="0"/>
    <n v="0"/>
    <n v="1"/>
    <n v="0"/>
  </r>
  <r>
    <x v="12"/>
    <s v="Samar (Western Samar)"/>
    <n v="303635"/>
    <s v="OESTE NHS"/>
    <s v="TARANGNAN"/>
    <n v="1"/>
    <m/>
    <n v="1"/>
    <m/>
    <m/>
    <m/>
    <n v="1026448.14"/>
    <n v="5132.2407000000003"/>
    <n v="1021315.8993"/>
    <m/>
    <s v="UPGRADING"/>
    <s v="Y"/>
    <s v="ONGOING"/>
    <n v="0.3"/>
    <n v="0.55000000000000004"/>
    <m/>
    <m/>
    <m/>
    <m/>
    <d v="2019-06-26T00:00:00"/>
    <d v="2019-07-03T00:00:00"/>
    <d v="2019-07-15T00:00:00"/>
    <m/>
    <m/>
    <s v="VFD CONSTRUCTION"/>
    <n v="1010982.7"/>
    <n v="0"/>
    <n v="0"/>
    <n v="0"/>
    <n v="1"/>
    <n v="0"/>
    <n v="0"/>
    <n v="0"/>
    <n v="0"/>
    <n v="1"/>
    <n v="0"/>
  </r>
  <r>
    <x v="12"/>
    <s v="Samar (Western Samar)"/>
    <n v="303637"/>
    <s v="Valeriano C. Yancha MAS"/>
    <s v="BASEY"/>
    <n v="2"/>
    <m/>
    <n v="1"/>
    <m/>
    <m/>
    <m/>
    <n v="6330348.2400000002"/>
    <n v="31651.7412"/>
    <n v="6298696.4988000002"/>
    <m/>
    <s v="UPGRADING"/>
    <s v="Y"/>
    <s v="COMPLETED"/>
    <n v="1"/>
    <n v="1"/>
    <s v="OCT. 22, 2019"/>
    <m/>
    <m/>
    <m/>
    <s v="October 18, 2018"/>
    <m/>
    <s v="November 7, 2018"/>
    <d v="2019-08-09T00:00:00"/>
    <d v="2019-08-16T00:00:00"/>
    <s v="MAGA CONSTRUCTION &amp; SUPPLY"/>
    <n v="6247643.1900000004"/>
    <n v="0"/>
    <n v="0"/>
    <n v="0"/>
    <n v="0"/>
    <n v="1"/>
    <n v="0"/>
    <n v="0"/>
    <n v="0"/>
    <n v="0"/>
    <n v="1"/>
  </r>
  <r>
    <x v="12"/>
    <s v="Samar (Western Samar)"/>
    <n v="303606"/>
    <s v="Hinabangan NHS"/>
    <s v="HINABANGAN"/>
    <n v="2"/>
    <m/>
    <n v="1"/>
    <m/>
    <m/>
    <m/>
    <n v="2242201.2799999998"/>
    <n v="11211.006399999998"/>
    <n v="2230990.2736"/>
    <m/>
    <s v="UPGRADING"/>
    <s v="Y"/>
    <s v="ONGOING"/>
    <n v="0.7"/>
    <n v="0.85"/>
    <m/>
    <m/>
    <m/>
    <m/>
    <d v="2019-06-26T00:00:00"/>
    <d v="2019-07-03T00:00:00"/>
    <d v="2019-07-15T00:00:00"/>
    <m/>
    <m/>
    <s v="GPUY CONSTRUCTION"/>
    <n v="2215897.4900000002"/>
    <n v="0"/>
    <n v="0"/>
    <n v="0"/>
    <n v="1"/>
    <n v="0"/>
    <n v="0"/>
    <n v="0"/>
    <n v="0"/>
    <n v="1"/>
    <n v="0"/>
  </r>
  <r>
    <x v="12"/>
    <s v="Samar (Western Samar)"/>
    <n v="303614"/>
    <s v="Osmeña NHS"/>
    <s v="MARABUT"/>
    <n v="2"/>
    <m/>
    <n v="1"/>
    <m/>
    <m/>
    <m/>
    <n v="3466907.47"/>
    <n v="17334.537350000002"/>
    <n v="3449572.9326500003"/>
    <m/>
    <s v="UPGRADING"/>
    <s v="Y"/>
    <s v="ONGOING"/>
    <n v="0.9"/>
    <n v="0.9"/>
    <s v="OCT. 22, 2019"/>
    <m/>
    <m/>
    <m/>
    <s v="October 18, 2018"/>
    <m/>
    <s v="November 7, 2018"/>
    <d v="2019-08-09T00:00:00"/>
    <d v="2019-08-16T00:00:00"/>
    <s v="BLACK NAZARENE CONSTRUCTION &amp; SUPPLY"/>
    <n v="3053776.52"/>
    <n v="0"/>
    <n v="0"/>
    <n v="0"/>
    <n v="1"/>
    <n v="0"/>
    <n v="0"/>
    <n v="0"/>
    <n v="0"/>
    <n v="1"/>
    <n v="0"/>
  </r>
  <r>
    <x v="12"/>
    <s v="Samar (Western Samar)"/>
    <n v="303640"/>
    <s v="Quintin Quijano SAS"/>
    <s v="PINABACDAO"/>
    <n v="2"/>
    <m/>
    <n v="1"/>
    <m/>
    <m/>
    <m/>
    <n v="2055565.25"/>
    <n v="10277.82625"/>
    <n v="2045287.4237500001"/>
    <m/>
    <s v="UPGRADING"/>
    <s v="Y"/>
    <s v="ONGOING"/>
    <n v="0.55000000000000004"/>
    <n v="0.75"/>
    <s v="OCT. 22, 2019"/>
    <m/>
    <m/>
    <m/>
    <s v="October 18, 2018"/>
    <m/>
    <s v="November 7, 2018"/>
    <d v="2019-08-09T00:00:00"/>
    <d v="2019-08-16T00:00:00"/>
    <s v="NV&amp;C CONSTRUCTION"/>
    <n v="2040000.83"/>
    <n v="0"/>
    <n v="0"/>
    <n v="0"/>
    <n v="1"/>
    <n v="0"/>
    <n v="0"/>
    <n v="0"/>
    <n v="0"/>
    <n v="1"/>
    <n v="0"/>
  </r>
  <r>
    <x v="12"/>
    <s v="Samar (Western Samar)"/>
    <n v="303627"/>
    <s v="San Sebastian NHS"/>
    <s v="SAN SEBASTIAN"/>
    <n v="2"/>
    <m/>
    <n v="1"/>
    <m/>
    <m/>
    <m/>
    <n v="1417708.1"/>
    <n v="7088.540500000001"/>
    <n v="1410619.5595000002"/>
    <m/>
    <s v="UPGRADING"/>
    <s v="Y"/>
    <s v="ONGOING"/>
    <n v="0.35"/>
    <n v="0.55000000000000004"/>
    <m/>
    <m/>
    <m/>
    <m/>
    <d v="2019-06-26T00:00:00"/>
    <d v="2019-07-03T00:00:00"/>
    <d v="2019-07-15T00:00:00"/>
    <m/>
    <m/>
    <s v="NV&amp;C CONSTRUCTION"/>
    <n v="1400570.14"/>
    <n v="0"/>
    <n v="0"/>
    <n v="0"/>
    <n v="1"/>
    <n v="0"/>
    <n v="0"/>
    <n v="0"/>
    <n v="0"/>
    <n v="1"/>
    <n v="0"/>
  </r>
  <r>
    <x v="12"/>
    <s v="Samar (Western Samar)"/>
    <n v="303636"/>
    <s v="Tominamos IS"/>
    <s v="SANTA RITA"/>
    <n v="2"/>
    <m/>
    <n v="1"/>
    <m/>
    <m/>
    <m/>
    <n v="1983478.83"/>
    <n v="9917.3941500000001"/>
    <n v="1973561.43585"/>
    <m/>
    <s v="UPGRADING"/>
    <s v="Y"/>
    <s v="ONGOING"/>
    <n v="0.95"/>
    <n v="0.95"/>
    <s v="OCT. 22, 2019"/>
    <m/>
    <m/>
    <m/>
    <s v="October 18, 2018"/>
    <m/>
    <s v="November 7, 2018"/>
    <d v="2019-08-09T00:00:00"/>
    <d v="2019-08-16T00:00:00"/>
    <s v="PYUKEI CONSTRUCTION"/>
    <n v="1943204.7"/>
    <n v="0"/>
    <n v="0"/>
    <n v="0"/>
    <n v="1"/>
    <n v="0"/>
    <n v="0"/>
    <n v="0"/>
    <n v="0"/>
    <n v="1"/>
    <n v="0"/>
  </r>
  <r>
    <x v="12"/>
    <s v="Samar (Western Samar)"/>
    <n v="303639"/>
    <s v="Villareal NHS"/>
    <s v="VILLAREAL"/>
    <n v="2"/>
    <m/>
    <n v="1"/>
    <m/>
    <m/>
    <m/>
    <n v="2139035.77"/>
    <n v="10695.17885"/>
    <n v="2128340.5911500002"/>
    <m/>
    <s v="UPGRADING"/>
    <s v="Y"/>
    <s v="ONGOING"/>
    <n v="0.35"/>
    <n v="0.7"/>
    <m/>
    <m/>
    <m/>
    <m/>
    <d v="2019-06-26T00:00:00"/>
    <d v="2019-07-03T00:00:00"/>
    <d v="2019-07-15T00:00:00"/>
    <m/>
    <m/>
    <s v="JFR CONSTRUCTION"/>
    <n v="2106294.4500000002"/>
    <n v="0"/>
    <n v="0"/>
    <n v="0"/>
    <n v="1"/>
    <n v="0"/>
    <n v="0"/>
    <n v="0"/>
    <n v="0"/>
    <n v="1"/>
    <n v="0"/>
  </r>
  <r>
    <x v="12"/>
    <s v="Samar (Western Samar)"/>
    <n v="303643"/>
    <s v="Zumarraga NHS"/>
    <s v="ZUMARRAGA"/>
    <n v="2"/>
    <m/>
    <n v="1"/>
    <m/>
    <m/>
    <m/>
    <n v="2142887.6"/>
    <n v="10714.438"/>
    <n v="2132173.162"/>
    <m/>
    <s v="UPGRADING"/>
    <s v="Y"/>
    <s v="COMPLETED"/>
    <n v="0.3"/>
    <n v="1"/>
    <m/>
    <m/>
    <m/>
    <m/>
    <d v="2019-06-26T00:00:00"/>
    <d v="2019-07-03T00:00:00"/>
    <d v="2019-07-15T00:00:00"/>
    <m/>
    <m/>
    <s v="NV&amp;C CONSTRUCTION"/>
    <n v="2120725.92"/>
    <n v="0"/>
    <n v="0"/>
    <n v="0"/>
    <n v="0"/>
    <n v="1"/>
    <n v="0"/>
    <n v="0"/>
    <n v="0"/>
    <n v="0"/>
    <n v="1"/>
  </r>
  <r>
    <x v="12"/>
    <s v="Southern Leyte"/>
    <n v="313403"/>
    <s v="Bontoc National High School"/>
    <s v="BONTOC"/>
    <n v="0"/>
    <m/>
    <n v="1"/>
    <m/>
    <m/>
    <m/>
    <n v="4978956.62"/>
    <n v="24894.783100000001"/>
    <n v="4954061.8369000005"/>
    <m/>
    <s v="UPGRADING"/>
    <s v="Y"/>
    <s v="ONGOING"/>
    <n v="0.45"/>
    <n v="0.5"/>
    <m/>
    <m/>
    <s v="BEFF-CY2019-B2-ELECTRIFICATION-L1"/>
    <s v="BEFF-CY2019-B2-ELECTRIFICATION-L1"/>
    <d v="2019-07-09T00:00:00"/>
    <d v="2019-07-17T00:00:00"/>
    <d v="2019-07-29T00:00:00"/>
    <d v="2019-08-28T00:00:00"/>
    <d v="2019-12-05T00:00:00"/>
    <s v="Vhits D.G. Builders &amp; Enterprises"/>
    <n v="4890275.91"/>
    <n v="0"/>
    <n v="0"/>
    <n v="0"/>
    <n v="1"/>
    <n v="0"/>
    <n v="0"/>
    <n v="0"/>
    <n v="0"/>
    <n v="1"/>
    <n v="0"/>
  </r>
  <r>
    <x v="12"/>
    <s v="Southern Leyte"/>
    <n v="303466"/>
    <s v="Lungsodaan National High School"/>
    <s v="HINUNDAYAN"/>
    <n v="0"/>
    <m/>
    <n v="1"/>
    <m/>
    <m/>
    <m/>
    <n v="4266684.2"/>
    <n v="21333.421000000002"/>
    <n v="4245350.7790000001"/>
    <m/>
    <s v="UPGRADING"/>
    <s v="Y"/>
    <s v="ONGOING"/>
    <n v="0.6"/>
    <n v="0.65"/>
    <m/>
    <m/>
    <s v="BEFF-CY2019-B2-ELECTRIFICATION-L2"/>
    <s v="BEFF-CY2019-B2-ELECTRIFICATION-L2"/>
    <d v="2019-07-09T00:00:00"/>
    <d v="2019-07-17T00:00:00"/>
    <d v="2019-07-29T00:00:00"/>
    <d v="2019-08-28T00:00:00"/>
    <d v="2019-12-05T00:00:00"/>
    <s v="Maxter Resources Inc."/>
    <n v="2759718.17"/>
    <n v="0"/>
    <n v="0"/>
    <n v="0"/>
    <n v="1"/>
    <n v="0"/>
    <n v="0"/>
    <n v="0"/>
    <n v="0"/>
    <n v="1"/>
    <n v="0"/>
  </r>
  <r>
    <x v="12"/>
    <s v="Southern Leyte"/>
    <n v="303472"/>
    <s v="Rito Monte de Ramos Sr. MHS (Nahaong NHS)"/>
    <s v="LIBAGON"/>
    <n v="0"/>
    <m/>
    <n v="1"/>
    <m/>
    <m/>
    <m/>
    <n v="4069143.06"/>
    <n v="20345.7153"/>
    <n v="4048797.3447000002"/>
    <m/>
    <s v="UPGRADING"/>
    <s v="Y"/>
    <s v="ONGOING"/>
    <n v="0.6"/>
    <n v="0.65"/>
    <m/>
    <m/>
    <s v="BEFF-CY2019-B2-ELECTRIFICATION-L3"/>
    <s v="BEFF-CY2019-B2-ELECTRIFICATION-L3"/>
    <d v="2019-07-09T00:00:00"/>
    <d v="2019-07-17T00:00:00"/>
    <d v="2019-07-29T00:00:00"/>
    <d v="2019-08-28T00:00:00"/>
    <d v="2019-12-05T00:00:00"/>
    <s v="Maxter Resources Inc."/>
    <n v="2429565.2200000002"/>
    <n v="0"/>
    <n v="0"/>
    <n v="0"/>
    <n v="1"/>
    <n v="0"/>
    <n v="0"/>
    <n v="0"/>
    <n v="0"/>
    <n v="1"/>
    <n v="0"/>
  </r>
  <r>
    <x v="12"/>
    <s v="Southern Leyte"/>
    <n v="313409"/>
    <s v="Liloan National Technical Vocational High School"/>
    <s v="LILOAN"/>
    <n v="0"/>
    <m/>
    <n v="1"/>
    <m/>
    <m/>
    <m/>
    <n v="8150875.0199999996"/>
    <n v="40754.375099999997"/>
    <n v="8110120.6448999997"/>
    <m/>
    <s v="UPGRADING"/>
    <s v="Y"/>
    <s v="ONGOING"/>
    <n v="0.85"/>
    <n v="0.85"/>
    <m/>
    <m/>
    <s v="BEFF-CY2019- ELECTRIFICATION-L1"/>
    <s v="BEFF-CY2019- ELECTRIFICATION-L1"/>
    <s v="Nov. 6, 2018"/>
    <s v="Nov. 14, 2018"/>
    <s v="Nov. 27, 2018"/>
    <s v="Dec. 7, 2018"/>
    <d v="2019-08-22T00:00:00"/>
    <s v="Vhits D.G. Builders &amp; Enterprises"/>
    <n v="8084882.4800000004"/>
    <n v="0"/>
    <n v="0"/>
    <n v="0"/>
    <n v="1"/>
    <n v="0"/>
    <n v="0"/>
    <n v="0"/>
    <n v="0"/>
    <n v="1"/>
    <n v="0"/>
  </r>
  <r>
    <x v="12"/>
    <s v="Southern Leyte"/>
    <n v="303477"/>
    <s v="Pintuyan National Vocational High School"/>
    <s v="PINTUYAN"/>
    <n v="0"/>
    <m/>
    <n v="1"/>
    <m/>
    <m/>
    <m/>
    <n v="5162592.2300000004"/>
    <n v="25812.961150000003"/>
    <n v="5136779.2688500006"/>
    <m/>
    <s v="UPGRADING"/>
    <s v="Y"/>
    <s v="ONGOING"/>
    <n v="0.6"/>
    <n v="0.65"/>
    <m/>
    <m/>
    <s v="BEFF-CY2019-B2-ELECTRIFICATION-L4"/>
    <s v="BEFF-CY2019-B2-ELECTRIFICATION-L4"/>
    <d v="2019-07-09T00:00:00"/>
    <d v="2019-07-17T00:00:00"/>
    <d v="2019-07-29T00:00:00"/>
    <d v="2019-08-28T00:00:00"/>
    <d v="2019-12-05T00:00:00"/>
    <s v="Maxter Resources Inc."/>
    <n v="3184129.7"/>
    <n v="0"/>
    <n v="0"/>
    <n v="0"/>
    <n v="1"/>
    <n v="0"/>
    <n v="0"/>
    <n v="0"/>
    <n v="0"/>
    <n v="1"/>
    <n v="0"/>
  </r>
  <r>
    <x v="12"/>
    <s v="Southern Leyte"/>
    <n v="303481"/>
    <s v="San Juan NHS"/>
    <s v="SAN JUAN (CABALIAN)"/>
    <n v="0"/>
    <m/>
    <n v="1"/>
    <m/>
    <m/>
    <m/>
    <n v="5898252.2000000002"/>
    <n v="29491.261000000002"/>
    <n v="5868760.9390000002"/>
    <m/>
    <s v="UPGRADING"/>
    <s v="Y"/>
    <s v="ONGOING"/>
    <n v="0.45"/>
    <n v="0.5"/>
    <m/>
    <m/>
    <s v="BEFF-CY2019-B2-ELECTRIFICATION-L5"/>
    <s v="BEFF-CY2019-B2-ELECTRIFICATION-L5"/>
    <d v="2019-07-09T00:00:00"/>
    <d v="2019-07-17T00:00:00"/>
    <d v="2019-07-29T00:00:00"/>
    <d v="2019-08-28T00:00:00"/>
    <d v="2019-12-05T00:00:00"/>
    <s v="Vhits D.G. Builders &amp; Enterprises"/>
    <n v="5796677.5099999998"/>
    <n v="0"/>
    <n v="0"/>
    <n v="0"/>
    <n v="1"/>
    <n v="0"/>
    <n v="0"/>
    <n v="0"/>
    <n v="0"/>
    <n v="1"/>
    <n v="0"/>
  </r>
  <r>
    <x v="12"/>
    <s v="Southern Leyte"/>
    <n v="303461"/>
    <s v="Hingatungan NHS"/>
    <s v="SILAGO"/>
    <n v="0"/>
    <m/>
    <n v="1"/>
    <m/>
    <m/>
    <m/>
    <n v="4298980.8499999996"/>
    <n v="21494.90425"/>
    <n v="4277485.94575"/>
    <m/>
    <s v="UPGRADING"/>
    <s v="Y"/>
    <s v="ONGOING"/>
    <n v="0.45"/>
    <n v="0.5"/>
    <m/>
    <m/>
    <s v="BEFF-CY2019-B2-ELECTRIFICATION-L6"/>
    <s v="BEFF-CY2019-B2-ELECTRIFICATION-L6"/>
    <d v="2019-07-09T00:00:00"/>
    <d v="2019-07-17T00:00:00"/>
    <d v="2019-07-29T00:00:00"/>
    <d v="2019-08-28T00:00:00"/>
    <d v="2019-12-05T00:00:00"/>
    <s v="Vhits D.G. Builders &amp; Enterprises"/>
    <n v="4244575"/>
    <n v="0"/>
    <n v="0"/>
    <n v="0"/>
    <n v="1"/>
    <n v="0"/>
    <n v="0"/>
    <n v="0"/>
    <n v="0"/>
    <n v="1"/>
    <n v="0"/>
  </r>
  <r>
    <x v="12"/>
    <s v="Southern Leyte"/>
    <n v="303486"/>
    <s v="Silago NVHS"/>
    <s v="SILAGO"/>
    <n v="0"/>
    <m/>
    <n v="1"/>
    <m/>
    <m/>
    <m/>
    <n v="5689118.46"/>
    <n v="28445.5923"/>
    <n v="5660672.8677000003"/>
    <m/>
    <s v="UPGRADING"/>
    <s v="Y"/>
    <s v="ONGOING"/>
    <n v="0.45"/>
    <n v="0.5"/>
    <m/>
    <m/>
    <s v="BEFF-CY2019-B2-ELECTRIFICATION-L7"/>
    <s v="BEFF-CY2019-B2-ELECTRIFICATION-L7"/>
    <d v="2019-07-09T00:00:00"/>
    <d v="2019-07-17T00:00:00"/>
    <d v="2019-07-29T00:00:00"/>
    <d v="2019-08-28T00:00:00"/>
    <d v="2019-12-05T00:00:00"/>
    <s v="Vhits D.G. Builders &amp; Enterprises"/>
    <n v="5630573.2199999997"/>
    <n v="0"/>
    <n v="0"/>
    <n v="0"/>
    <n v="1"/>
    <n v="0"/>
    <n v="0"/>
    <n v="0"/>
    <n v="0"/>
    <n v="1"/>
    <n v="0"/>
  </r>
  <r>
    <x v="12"/>
    <s v="Tacloban City"/>
    <n v="124228"/>
    <s v="Remedios T. Romualdez ES (Rizal Central Annex ES)"/>
    <s v="TACLOBAN CITY (Capital)"/>
    <n v="1"/>
    <m/>
    <n v="1"/>
    <m/>
    <m/>
    <m/>
    <n v="1943458.18"/>
    <n v="9717.2909"/>
    <n v="1933740.8891"/>
    <m/>
    <s v="UPGRADING"/>
    <s v="Y"/>
    <s v="COMPLETED"/>
    <n v="1"/>
    <n v="1"/>
    <m/>
    <m/>
    <m/>
    <m/>
    <d v="2019-07-03T00:00:00"/>
    <d v="2019-07-10T00:00:00"/>
    <d v="2019-07-22T00:00:00"/>
    <m/>
    <m/>
    <m/>
    <m/>
    <n v="0"/>
    <n v="0"/>
    <n v="0"/>
    <n v="0"/>
    <n v="1"/>
    <n v="0"/>
    <n v="0"/>
    <n v="0"/>
    <n v="0"/>
    <n v="1"/>
  </r>
  <r>
    <x v="12"/>
    <s v="Tacloban City"/>
    <n v="124229"/>
    <s v="Sagkahan ES"/>
    <s v="TACLOBAN CITY (Capital)"/>
    <n v="1"/>
    <m/>
    <n v="1"/>
    <m/>
    <m/>
    <m/>
    <n v="3801154.14"/>
    <n v="19005.770700000001"/>
    <n v="3782148.3692999999"/>
    <m/>
    <s v="UPGRADING"/>
    <s v="Y"/>
    <s v="COMPLETED"/>
    <n v="1"/>
    <n v="1"/>
    <m/>
    <m/>
    <m/>
    <m/>
    <d v="2019-07-03T00:00:00"/>
    <d v="2019-07-10T00:00:00"/>
    <d v="2019-07-22T00:00:00"/>
    <m/>
    <m/>
    <m/>
    <m/>
    <n v="0"/>
    <n v="0"/>
    <n v="0"/>
    <n v="0"/>
    <n v="1"/>
    <n v="0"/>
    <n v="0"/>
    <n v="0"/>
    <n v="0"/>
    <n v="1"/>
  </r>
  <r>
    <x v="12"/>
    <s v="Tacloban City"/>
    <n v="124230"/>
    <s v="V &amp; G Mem. ES"/>
    <s v="TACLOBAN CITY (Capital)"/>
    <n v="1"/>
    <m/>
    <n v="1"/>
    <m/>
    <m/>
    <m/>
    <n v="2285155.06"/>
    <n v="11425.775300000001"/>
    <n v="2273729.2847000002"/>
    <m/>
    <s v="UPGRADING"/>
    <s v="Y"/>
    <s v="ONGOING"/>
    <n v="0.8"/>
    <n v="0.8"/>
    <m/>
    <m/>
    <m/>
    <m/>
    <d v="2019-07-03T00:00:00"/>
    <d v="2019-07-10T00:00:00"/>
    <d v="2019-07-22T00:00:00"/>
    <m/>
    <m/>
    <m/>
    <m/>
    <n v="0"/>
    <n v="0"/>
    <n v="0"/>
    <n v="1"/>
    <n v="0"/>
    <n v="0"/>
    <n v="0"/>
    <n v="0"/>
    <n v="1"/>
    <n v="0"/>
  </r>
  <r>
    <x v="12"/>
    <s v="Tacloban City"/>
    <n v="124250"/>
    <s v="San Jose ES"/>
    <s v="TACLOBAN CITY (Capital)"/>
    <n v="1"/>
    <m/>
    <n v="1"/>
    <m/>
    <m/>
    <m/>
    <n v="5081529.16"/>
    <n v="25407.645800000002"/>
    <n v="5056121.5142000001"/>
    <m/>
    <s v="UPGRADING"/>
    <s v="Y"/>
    <s v="COMPLETED"/>
    <n v="1"/>
    <n v="1"/>
    <m/>
    <m/>
    <m/>
    <m/>
    <d v="2019-07-03T00:00:00"/>
    <d v="2019-07-10T00:00:00"/>
    <d v="2019-07-22T00:00:00"/>
    <m/>
    <m/>
    <m/>
    <m/>
    <n v="0"/>
    <n v="0"/>
    <n v="0"/>
    <n v="0"/>
    <n v="1"/>
    <n v="0"/>
    <n v="0"/>
    <n v="0"/>
    <n v="0"/>
    <n v="1"/>
  </r>
  <r>
    <x v="12"/>
    <s v="Tacloban City"/>
    <n v="124257"/>
    <s v="Kapangian Central School"/>
    <s v="TACLOBAN CITY (Capital)"/>
    <n v="1"/>
    <m/>
    <n v="1"/>
    <m/>
    <m/>
    <m/>
    <n v="1632794.18"/>
    <n v="8163.9709000000003"/>
    <n v="1624630.2090999999"/>
    <m/>
    <s v="UPGRADING"/>
    <s v="Y"/>
    <s v="COMPLETED"/>
    <n v="1"/>
    <n v="1"/>
    <m/>
    <m/>
    <m/>
    <m/>
    <d v="2019-07-03T00:00:00"/>
    <d v="2019-07-10T00:00:00"/>
    <d v="2019-07-22T00:00:00"/>
    <m/>
    <m/>
    <m/>
    <m/>
    <n v="0"/>
    <n v="0"/>
    <n v="0"/>
    <n v="0"/>
    <n v="1"/>
    <n v="0"/>
    <n v="0"/>
    <n v="0"/>
    <n v="0"/>
    <n v="1"/>
  </r>
  <r>
    <x v="12"/>
    <s v="Tacloban City"/>
    <n v="124260"/>
    <s v="Sto. Nino SPED Center"/>
    <s v="TACLOBAN CITY (Capital)"/>
    <n v="1"/>
    <m/>
    <n v="1"/>
    <m/>
    <m/>
    <m/>
    <n v="3183652.83"/>
    <n v="15918.264150000001"/>
    <n v="3167734.5658499999"/>
    <m/>
    <s v="UPGRADING"/>
    <s v="Y"/>
    <s v="ONGOING"/>
    <n v="0.8"/>
    <n v="0.8"/>
    <m/>
    <m/>
    <m/>
    <m/>
    <d v="2019-07-03T00:00:00"/>
    <d v="2019-07-10T00:00:00"/>
    <d v="2019-07-22T00:00:00"/>
    <m/>
    <m/>
    <m/>
    <m/>
    <n v="0"/>
    <n v="0"/>
    <n v="0"/>
    <n v="1"/>
    <n v="0"/>
    <n v="0"/>
    <n v="0"/>
    <n v="0"/>
    <n v="1"/>
    <n v="0"/>
  </r>
  <r>
    <x v="12"/>
    <s v="Tacloban City"/>
    <n v="124249"/>
    <s v="San Fernando Central School"/>
    <s v="TACLOBAN CITY (Capital)"/>
    <n v="1"/>
    <m/>
    <n v="1"/>
    <m/>
    <m/>
    <m/>
    <n v="2739384.28"/>
    <n v="13696.921399999999"/>
    <n v="2725687.3585999999"/>
    <m/>
    <s v="UPGRADING"/>
    <s v="Y"/>
    <s v="COMPLETED"/>
    <n v="1"/>
    <n v="1"/>
    <m/>
    <m/>
    <m/>
    <m/>
    <d v="2019-07-03T00:00:00"/>
    <d v="2019-07-10T00:00:00"/>
    <d v="2019-07-22T00:00:00"/>
    <m/>
    <m/>
    <m/>
    <m/>
    <n v="0"/>
    <n v="0"/>
    <n v="0"/>
    <n v="0"/>
    <n v="1"/>
    <n v="0"/>
    <n v="0"/>
    <n v="0"/>
    <n v="0"/>
    <n v="1"/>
  </r>
  <r>
    <x v="12"/>
    <s v="Tacloban City"/>
    <n v="124256"/>
    <s v="City CS"/>
    <s v="TACLOBAN CITY (Capital)"/>
    <n v="1"/>
    <m/>
    <n v="1"/>
    <m/>
    <m/>
    <m/>
    <n v="1690724.22"/>
    <n v="8453.6211000000003"/>
    <n v="1682270.5988999999"/>
    <m/>
    <s v="UPGRADING"/>
    <s v="Y"/>
    <s v="COMPLETED"/>
    <n v="1"/>
    <n v="1"/>
    <m/>
    <m/>
    <m/>
    <m/>
    <d v="2019-07-03T00:00:00"/>
    <d v="2019-07-10T00:00:00"/>
    <d v="2019-07-22T00:00:00"/>
    <m/>
    <m/>
    <m/>
    <m/>
    <n v="0"/>
    <n v="0"/>
    <n v="0"/>
    <n v="0"/>
    <n v="1"/>
    <n v="0"/>
    <n v="0"/>
    <n v="0"/>
    <n v="0"/>
    <n v="1"/>
  </r>
  <r>
    <x v="12"/>
    <s v="Tacloban City"/>
    <n v="344881"/>
    <s v="Tacloban City Stand Alone 1 Senior High School"/>
    <s v="TACLOBAN CITY (Capital)"/>
    <n v="1"/>
    <m/>
    <n v="1"/>
    <m/>
    <m/>
    <m/>
    <n v="1599219.19"/>
    <n v="7996.0959499999999"/>
    <n v="1591223.09405"/>
    <m/>
    <s v="UPGRADING"/>
    <s v="Y"/>
    <s v="ONGOING"/>
    <n v="0.85"/>
    <n v="0.85"/>
    <m/>
    <m/>
    <m/>
    <m/>
    <d v="2019-07-03T00:00:00"/>
    <d v="2019-07-10T00:00:00"/>
    <d v="2019-07-22T00:00:00"/>
    <m/>
    <m/>
    <m/>
    <m/>
    <n v="0"/>
    <n v="0"/>
    <n v="0"/>
    <n v="1"/>
    <n v="0"/>
    <n v="0"/>
    <n v="0"/>
    <n v="0"/>
    <n v="1"/>
    <n v="0"/>
  </r>
  <r>
    <x v="12"/>
    <s v="Tacloban City"/>
    <n v="303664"/>
    <s v="Marasbaras NHS"/>
    <s v="TACLOBAN CITY (Capital)"/>
    <n v="1"/>
    <m/>
    <n v="1"/>
    <m/>
    <m/>
    <m/>
    <n v="3214060.75"/>
    <n v="16070.303750000001"/>
    <n v="3197990.44625"/>
    <m/>
    <s v="UPGRADING"/>
    <s v="Y"/>
    <s v="COMPLETED"/>
    <n v="1"/>
    <n v="1"/>
    <m/>
    <m/>
    <m/>
    <m/>
    <d v="2018-11-07T00:00:00"/>
    <d v="2018-11-14T00:00:00"/>
    <d v="2018-11-26T00:00:00"/>
    <m/>
    <m/>
    <s v="YFL BUILDERS"/>
    <n v="3166003.26"/>
    <n v="0"/>
    <n v="0"/>
    <n v="0"/>
    <n v="0"/>
    <n v="1"/>
    <n v="0"/>
    <n v="0"/>
    <n v="0"/>
    <n v="0"/>
    <n v="1"/>
  </r>
  <r>
    <x v="12"/>
    <s v="Tacloban City"/>
    <n v="303666"/>
    <s v="Sagkahan National High School"/>
    <s v="TACLOBAN CITY (Capital)"/>
    <n v="1"/>
    <m/>
    <n v="1"/>
    <m/>
    <m/>
    <m/>
    <n v="3655037.55"/>
    <n v="18275.187750000001"/>
    <n v="3636762.3622499998"/>
    <m/>
    <s v="UPGRADING"/>
    <s v="Y"/>
    <s v="COMPLETED"/>
    <n v="0.8"/>
    <n v="1"/>
    <m/>
    <m/>
    <m/>
    <m/>
    <d v="2018-11-07T00:00:00"/>
    <d v="2018-11-14T00:00:00"/>
    <d v="2018-11-26T00:00:00"/>
    <m/>
    <m/>
    <s v="HD GOLDEN BUILDERS AND SUPPLY INC."/>
    <n v="2269553.71"/>
    <n v="0"/>
    <n v="0"/>
    <n v="0"/>
    <n v="0"/>
    <n v="1"/>
    <n v="0"/>
    <n v="0"/>
    <n v="0"/>
    <n v="0"/>
    <n v="1"/>
  </r>
  <r>
    <x v="12"/>
    <s v="Tacloban City"/>
    <n v="303667"/>
    <s v="San Jose National High School"/>
    <s v="TACLOBAN CITY (Capital)"/>
    <n v="1"/>
    <m/>
    <n v="1"/>
    <m/>
    <m/>
    <m/>
    <n v="5028520.62"/>
    <n v="25142.6031"/>
    <n v="5003378.0169000002"/>
    <m/>
    <s v="UPGRADING"/>
    <s v="Y"/>
    <s v="COMPLETED"/>
    <n v="0.83"/>
    <n v="1"/>
    <m/>
    <m/>
    <m/>
    <m/>
    <d v="2018-11-07T00:00:00"/>
    <d v="2018-11-14T00:00:00"/>
    <d v="2018-11-26T00:00:00"/>
    <m/>
    <m/>
    <s v="VHITS D. G. BUILDERS &amp; ENTERPRISES"/>
    <n v="4920358.7699999996"/>
    <n v="0"/>
    <n v="0"/>
    <n v="0"/>
    <n v="0"/>
    <n v="1"/>
    <n v="0"/>
    <n v="0"/>
    <n v="0"/>
    <n v="0"/>
    <n v="1"/>
  </r>
  <r>
    <x v="12"/>
    <s v="Tacloban City"/>
    <n v="303669"/>
    <s v="Tacloban National Agricultural School"/>
    <s v="TACLOBAN CITY (Capital)"/>
    <n v="1"/>
    <m/>
    <n v="1"/>
    <m/>
    <m/>
    <m/>
    <n v="6049755.2999999998"/>
    <n v="30248.7765"/>
    <n v="6019506.5235000001"/>
    <m/>
    <s v="UPGRADING"/>
    <s v="Y"/>
    <s v="COMPLETED"/>
    <n v="1"/>
    <n v="1"/>
    <m/>
    <m/>
    <m/>
    <m/>
    <d v="2019-07-03T00:00:00"/>
    <d v="2019-07-10T00:00:00"/>
    <d v="2019-07-22T00:00:00"/>
    <m/>
    <m/>
    <m/>
    <m/>
    <n v="0"/>
    <n v="0"/>
    <n v="0"/>
    <n v="0"/>
    <n v="1"/>
    <n v="0"/>
    <n v="0"/>
    <n v="0"/>
    <n v="0"/>
    <n v="1"/>
  </r>
  <r>
    <x v="12"/>
    <s v="Tacloban City"/>
    <n v="303670"/>
    <s v="Tacloban City National High School"/>
    <s v="TACLOBAN CITY (Capital)"/>
    <n v="1"/>
    <m/>
    <n v="1"/>
    <m/>
    <m/>
    <m/>
    <n v="2748292.82"/>
    <n v="13741.464099999999"/>
    <n v="2734551.3558999998"/>
    <m/>
    <s v="UPGRADING"/>
    <s v="Y"/>
    <s v="COMPLETED"/>
    <n v="1"/>
    <n v="1"/>
    <m/>
    <m/>
    <m/>
    <m/>
    <d v="2019-07-03T00:00:00"/>
    <d v="2019-07-10T00:00:00"/>
    <d v="2019-07-22T00:00:00"/>
    <m/>
    <m/>
    <m/>
    <m/>
    <n v="0"/>
    <n v="0"/>
    <n v="0"/>
    <n v="0"/>
    <n v="1"/>
    <n v="0"/>
    <n v="0"/>
    <n v="0"/>
    <n v="0"/>
    <n v="1"/>
  </r>
  <r>
    <x v="12"/>
    <s v="Tacloban City"/>
    <n v="314004"/>
    <s v="Northern Tacloban City National High School"/>
    <s v="TACLOBAN CITY (Capital)"/>
    <n v="1"/>
    <m/>
    <n v="1"/>
    <m/>
    <m/>
    <m/>
    <n v="5138521.43"/>
    <n v="25692.60715"/>
    <n v="5112828.8228500001"/>
    <m/>
    <s v="UPGRADING"/>
    <s v="Y"/>
    <s v="COMPLETED"/>
    <n v="1"/>
    <n v="1"/>
    <m/>
    <m/>
    <m/>
    <m/>
    <d v="2019-07-03T00:00:00"/>
    <d v="2019-07-10T00:00:00"/>
    <d v="2019-07-22T00:00:00"/>
    <m/>
    <m/>
    <m/>
    <m/>
    <n v="0"/>
    <n v="0"/>
    <n v="0"/>
    <n v="0"/>
    <n v="1"/>
    <n v="0"/>
    <n v="0"/>
    <n v="0"/>
    <n v="0"/>
    <n v="1"/>
  </r>
  <r>
    <x v="13"/>
    <s v="Bukidnon"/>
    <n v="303947"/>
    <s v="Baungon National High School"/>
    <s v="BAUNGON"/>
    <n v="1"/>
    <m/>
    <n v="1"/>
    <m/>
    <m/>
    <m/>
    <n v="804834.05"/>
    <n v="4024.1702500000001"/>
    <n v="800809.8797500000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Bukidnon"/>
    <n v="303955"/>
    <s v="Halapitan National High School"/>
    <s v="SAN FERNANDO"/>
    <n v="2"/>
    <m/>
    <n v="1"/>
    <m/>
    <m/>
    <m/>
    <n v="775314.25"/>
    <n v="3876.57125"/>
    <n v="771437.678749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Bukidnon"/>
    <n v="303953"/>
    <s v="Dangcagan NHS"/>
    <s v="DANGCAGAN"/>
    <n v="3"/>
    <m/>
    <n v="1"/>
    <m/>
    <m/>
    <m/>
    <n v="647341.99"/>
    <n v="3236.7099499999999"/>
    <n v="644105.2800499999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Bukidnon"/>
    <n v="314910"/>
    <s v="Dangcagan National High School - Miaray Annex"/>
    <s v="DANGCAGAN"/>
    <n v="3"/>
    <m/>
    <n v="1"/>
    <m/>
    <m/>
    <m/>
    <n v="588498.6"/>
    <n v="2942.4929999999999"/>
    <n v="585556.106999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Bukidnon"/>
    <n v="314922"/>
    <s v="New Nongnongan NHS - San Nicolas Annex"/>
    <s v="DON CARLOS"/>
    <n v="3"/>
    <m/>
    <n v="1"/>
    <m/>
    <m/>
    <m/>
    <n v="538656.56999999995"/>
    <n v="2693.2828499999996"/>
    <n v="535963.28714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Bukidnon"/>
    <n v="303961"/>
    <s v="Kiburiao National High School"/>
    <s v="QUEZON"/>
    <n v="3"/>
    <m/>
    <n v="1"/>
    <m/>
    <m/>
    <m/>
    <n v="853065.56"/>
    <n v="4265.3278"/>
    <n v="848800.2322000000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127996"/>
    <s v="Baikingon Elementary School"/>
    <s v="CAGAYAN DE ORO CITY (Capital)"/>
    <n v="1"/>
    <m/>
    <n v="1"/>
    <m/>
    <m/>
    <m/>
    <n v="697653.39"/>
    <n v="3488.2669500000002"/>
    <n v="694165.1230500000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127994"/>
    <s v="Upper Carmen Elementary School"/>
    <s v="CAGAYAN DE ORO CITY (Capital)"/>
    <n v="1"/>
    <m/>
    <n v="1"/>
    <m/>
    <m/>
    <m/>
    <n v="1031342.96"/>
    <n v="5156.7147999999997"/>
    <n v="1026186.245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127984"/>
    <s v="Taglimao Elementary School"/>
    <s v="CAGAYAN DE ORO CITY (Capital)"/>
    <n v="1"/>
    <m/>
    <n v="1"/>
    <m/>
    <m/>
    <m/>
    <n v="947753.04"/>
    <n v="4738.7652000000007"/>
    <n v="943014.27480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127999"/>
    <s v="Pedro &quot;Oloy&quot; N. Roa, Sr. Elementary School"/>
    <s v="CAGAYAN DE ORO CITY (Capital)"/>
    <n v="1"/>
    <m/>
    <n v="1"/>
    <m/>
    <m/>
    <m/>
    <n v="1439467.18"/>
    <n v="7197.3359"/>
    <n v="1432269.8440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128003"/>
    <s v="Iponan Elementary School"/>
    <s v="CAGAYAN DE ORO CITY (Capital)"/>
    <n v="1"/>
    <m/>
    <n v="1"/>
    <m/>
    <m/>
    <m/>
    <n v="1790256.84"/>
    <n v="8951.2842000000001"/>
    <n v="1781305.555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304109"/>
    <s v="Canitoan National High School"/>
    <s v="CAGAYAN DE ORO CITY (Capital)"/>
    <n v="1"/>
    <m/>
    <n v="1"/>
    <m/>
    <m/>
    <m/>
    <n v="1255382.8999999999"/>
    <n v="6276.9144999999999"/>
    <n v="1249105.9855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04117"/>
    <s v="Iponan National High School"/>
    <s v="CAGAYAN DE ORO CITY (Capital)"/>
    <n v="1"/>
    <m/>
    <n v="1"/>
    <m/>
    <m/>
    <m/>
    <n v="1941221.11"/>
    <n v="9706.1055500000002"/>
    <n v="1931515.0044500001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04119"/>
    <s v="Lumbia National High School"/>
    <s v="CAGAYAN DE ORO CITY (Capital)"/>
    <n v="1"/>
    <m/>
    <n v="1"/>
    <m/>
    <m/>
    <m/>
    <n v="2328026.7599999998"/>
    <n v="11640.1338"/>
    <n v="2316386.6261999998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04123"/>
    <s v="Tignapoloan NHS"/>
    <s v="CAGAYAN DE ORO CITY (Capital)"/>
    <n v="1"/>
    <m/>
    <n v="1"/>
    <m/>
    <m/>
    <m/>
    <n v="1335878.46"/>
    <n v="6679.3922999999995"/>
    <n v="1329199.0677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15406"/>
    <s v="Taglimao NHS-Tumpagon Annex"/>
    <s v="CAGAYAN DE ORO CITY (Capital)"/>
    <n v="1"/>
    <m/>
    <n v="1"/>
    <m/>
    <m/>
    <m/>
    <n v="881941.44"/>
    <n v="4409.7071999999998"/>
    <n v="877531.7328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15412"/>
    <s v="Bonbon National High School"/>
    <s v="CAGAYAN DE ORO CITY (Capital)"/>
    <n v="1"/>
    <m/>
    <n v="1"/>
    <m/>
    <m/>
    <m/>
    <n v="1000263.21"/>
    <n v="5001.3160500000004"/>
    <n v="995261.89394999994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127957"/>
    <s v="North City Central School"/>
    <s v="CAGAYAN DE ORO CITY (Capital)"/>
    <n v="2"/>
    <m/>
    <n v="1"/>
    <m/>
    <m/>
    <m/>
    <n v="1504365.26"/>
    <n v="7521.8263000000006"/>
    <n v="1496843.4336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127958"/>
    <s v="St. John Elementary School"/>
    <s v="CAGAYAN DE ORO CITY (Capital)"/>
    <n v="2"/>
    <m/>
    <n v="1"/>
    <m/>
    <m/>
    <m/>
    <n v="416813.62"/>
    <n v="2084.0681"/>
    <n v="414729.55190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127965"/>
    <s v="Indahag Elementary School"/>
    <s v="CAGAYAN DE ORO CITY (Capital)"/>
    <n v="2"/>
    <m/>
    <n v="1"/>
    <m/>
    <m/>
    <m/>
    <n v="1621312.18"/>
    <n v="8106.5608999999995"/>
    <n v="1613205.619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315408"/>
    <s v="Gusa NHS - FS Catanico Annex"/>
    <s v="CAGAYAN DE ORO CITY (Capital)"/>
    <n v="2"/>
    <m/>
    <n v="1"/>
    <m/>
    <m/>
    <m/>
    <n v="853842.16"/>
    <n v="4269.2107999999998"/>
    <n v="849572.94920000003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127950"/>
    <s v="Linangohan Elementary School"/>
    <s v="CAGAYAN DE ORO CITY (Capital)"/>
    <n v="2"/>
    <m/>
    <n v="1"/>
    <m/>
    <m/>
    <m/>
    <n v="856819.97"/>
    <n v="4284.0998499999996"/>
    <n v="852535.8701499999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127952"/>
    <s v="Puerto Elementary School"/>
    <s v="CAGAYAN DE ORO CITY (Capital)"/>
    <n v="2"/>
    <m/>
    <n v="1"/>
    <m/>
    <m/>
    <m/>
    <n v="1214394.8899999999"/>
    <n v="6071.9744499999997"/>
    <n v="1208322.91554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Cagayan de Oro City"/>
    <n v="127943"/>
    <s v="FS Catanico Elementary School"/>
    <s v="CAGAYAN DE ORO CITY (Capital)"/>
    <n v="2"/>
    <m/>
    <n v="1"/>
    <m/>
    <m/>
    <m/>
    <n v="547270.26"/>
    <n v="2736.3513000000003"/>
    <n v="544533.90870000003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04105"/>
    <s v="Tablon National High School"/>
    <s v="CAGAYAN DE ORO CITY (Capital)"/>
    <n v="2"/>
    <m/>
    <n v="1"/>
    <m/>
    <m/>
    <m/>
    <n v="1355233.48"/>
    <n v="6776.1674000000003"/>
    <n v="1348457.3126000001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04111"/>
    <s v="CAGAYAN DE ORO NATIONAL HIGH SCHOOL"/>
    <s v="CAGAYAN DE ORO CITY (Capital)"/>
    <n v="2"/>
    <m/>
    <n v="1"/>
    <m/>
    <m/>
    <m/>
    <n v="2342064.6"/>
    <n v="11710.323"/>
    <n v="2330354.2770000002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04114"/>
    <s v="Gusa Regional Science High School-X"/>
    <s v="CAGAYAN DE ORO CITY (Capital)"/>
    <n v="2"/>
    <m/>
    <n v="1"/>
    <m/>
    <m/>
    <m/>
    <n v="1423490.89"/>
    <n v="7117.4544499999993"/>
    <n v="1416373.4355499998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04120"/>
    <s v="Macabalan National High School"/>
    <s v="CAGAYAN DE ORO CITY (Capital)"/>
    <n v="2"/>
    <m/>
    <n v="1"/>
    <m/>
    <m/>
    <m/>
    <n v="2185874.9900000002"/>
    <n v="10929.374950000001"/>
    <n v="2174945.6150500001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15402"/>
    <s v="Puerto National High School"/>
    <s v="CAGAYAN DE ORO CITY (Capital)"/>
    <n v="2"/>
    <m/>
    <n v="1"/>
    <m/>
    <m/>
    <m/>
    <n v="770450.33"/>
    <n v="3852.2516499999997"/>
    <n v="766598.07834999997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Cagayan de Oro City"/>
    <n v="315404"/>
    <s v="Camaman-an National High School"/>
    <s v="CAGAYAN DE ORO CITY (Capital)"/>
    <n v="2"/>
    <m/>
    <n v="1"/>
    <m/>
    <m/>
    <m/>
    <n v="1560623.42"/>
    <n v="7803.1170999999995"/>
    <n v="1552820.3029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67"/>
    <s v="Amoros ES"/>
    <s v="CITY OF EL SALVADOR"/>
    <n v="2"/>
    <m/>
    <n v="1"/>
    <m/>
    <m/>
    <m/>
    <n v="5878705.96"/>
    <n v="29393.5298"/>
    <n v="5849312.4302000003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68"/>
    <s v="Bolisong ES"/>
    <s v="CITY OF EL SALVADOR"/>
    <n v="2"/>
    <m/>
    <n v="1"/>
    <m/>
    <m/>
    <m/>
    <n v="4884049.1399999997"/>
    <n v="24420.245699999999"/>
    <n v="4859628.8942999998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69"/>
    <s v="San Francisco de Asis ES"/>
    <s v="CITY OF EL SALVADOR"/>
    <n v="2"/>
    <m/>
    <n v="1"/>
    <m/>
    <m/>
    <m/>
    <n v="7038947.2800000003"/>
    <n v="35194.736400000002"/>
    <n v="7003752.5436000004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70"/>
    <s v="Cogon ES"/>
    <s v="CITY OF EL SALVADOR"/>
    <n v="2"/>
    <m/>
    <n v="1"/>
    <m/>
    <m/>
    <m/>
    <n v="6356922.2300000004"/>
    <n v="31784.611150000004"/>
    <n v="6325137.6188500002"/>
    <m/>
    <s v="UPGRADING"/>
    <s v="Y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71"/>
    <s v="El Salvador City CS"/>
    <s v="CITY OF EL SALVADOR"/>
    <n v="2"/>
    <m/>
    <n v="1"/>
    <m/>
    <m/>
    <m/>
    <n v="8256610.3099999996"/>
    <n v="41283.051549999996"/>
    <n v="8215327.2584499996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72"/>
    <s v="Himaya ES"/>
    <s v="CITY OF EL SALVADOR"/>
    <n v="2"/>
    <m/>
    <n v="1"/>
    <m/>
    <m/>
    <m/>
    <n v="5889258.7199999997"/>
    <n v="29446.293600000001"/>
    <n v="5859812.4263999993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73"/>
    <s v="Hinigdaan ES"/>
    <s v="CITY OF EL SALVADOR"/>
    <n v="2"/>
    <m/>
    <n v="1"/>
    <m/>
    <m/>
    <m/>
    <n v="7033670.9000000004"/>
    <n v="35168.354500000001"/>
    <n v="6998502.545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74"/>
    <s v="Kalabaylabay ES"/>
    <s v="CITY OF EL SALVADOR"/>
    <n v="2"/>
    <m/>
    <n v="1"/>
    <m/>
    <m/>
    <m/>
    <n v="5887148.1699999999"/>
    <n v="29435.740850000002"/>
    <n v="5857712.4291500002"/>
    <m/>
    <s v="UPGRADING"/>
    <s v="Y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75"/>
    <s v="Kibonbon ES"/>
    <s v="CITY OF EL SALVADOR"/>
    <n v="2"/>
    <m/>
    <n v="1"/>
    <m/>
    <m/>
    <m/>
    <n v="6356922.2300000004"/>
    <n v="31784.611150000004"/>
    <n v="6325137.6188500002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76"/>
    <s v="Molugan Central School"/>
    <s v="CITY OF EL SALVADOR"/>
    <n v="2"/>
    <m/>
    <n v="1"/>
    <m/>
    <m/>
    <m/>
    <n v="7770416.8200000003"/>
    <n v="38852.0841"/>
    <n v="7731564.7359000007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77"/>
    <s v="Pedro Sa. Baculio ES (Bolobolo)"/>
    <s v="CITY OF EL SALVADOR"/>
    <n v="2"/>
    <m/>
    <n v="1"/>
    <m/>
    <m/>
    <m/>
    <n v="5346837.7300000004"/>
    <n v="26734.188650000004"/>
    <n v="5320103.541350000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78"/>
    <s v="Sambulawan Elementary School"/>
    <s v="CITY OF EL SALVADOR"/>
    <n v="2"/>
    <m/>
    <n v="1"/>
    <m/>
    <m/>
    <m/>
    <n v="5889258.7199999997"/>
    <n v="29446.293600000001"/>
    <n v="5859812.4263999993"/>
    <m/>
    <s v="UPGRADING"/>
    <s v="Y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79"/>
    <s v="Sinaloc Elementary School"/>
    <s v="CITY OF EL SALVADOR"/>
    <n v="2"/>
    <m/>
    <n v="1"/>
    <m/>
    <m/>
    <m/>
    <n v="7017841.75"/>
    <n v="35089.208749999998"/>
    <n v="6982752.5412499998"/>
    <m/>
    <s v="UPGRADING"/>
    <s v="Y"/>
    <s v="ONGOING"/>
    <m/>
    <n v="0.1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80"/>
    <s v="Taytay ES"/>
    <s v="CITY OF EL SALVADOR"/>
    <n v="2"/>
    <m/>
    <n v="1"/>
    <m/>
    <m/>
    <m/>
    <n v="5539849.7999999998"/>
    <n v="27699.249"/>
    <n v="5512150.551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El Salvador City"/>
    <n v="127681"/>
    <s v="Ulaliman ES"/>
    <s v="CITY OF EL SALVADOR"/>
    <n v="2"/>
    <m/>
    <n v="1"/>
    <m/>
    <m/>
    <m/>
    <n v="5362666.88"/>
    <n v="26813.3344"/>
    <n v="5335853.5455999998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Gingoog City"/>
    <n v="315504"/>
    <s v="Gingoog City CNHS - PUNDASAN NHS Annex"/>
    <s v="GINGOOG CITY"/>
    <n v="1"/>
    <m/>
    <n v="1"/>
    <m/>
    <m/>
    <m/>
    <n v="1152391.1599999999"/>
    <n v="5761.9557999999997"/>
    <n v="1146629.2041999998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Gingoog City"/>
    <n v="315505"/>
    <s v="Gingoog City CNHS - Anakan NHS Annex"/>
    <s v="GINGOOG CITY"/>
    <n v="1"/>
    <m/>
    <n v="1"/>
    <m/>
    <m/>
    <m/>
    <n v="1134057.7"/>
    <n v="5670.2884999999997"/>
    <n v="1128387.4114999999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Gingoog City"/>
    <n v="304137"/>
    <s v="San Luis National High School"/>
    <s v="GINGOOG CITY"/>
    <n v="1"/>
    <m/>
    <n v="1"/>
    <m/>
    <m/>
    <m/>
    <n v="1199571"/>
    <n v="5997.8550000000005"/>
    <n v="1193573.14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Iligan City"/>
    <n v="304160"/>
    <s v="Tubaran NHS - Digkilaan HS Annex"/>
    <s v="ILIGAN CITY"/>
    <n v="0"/>
    <m/>
    <n v="1"/>
    <m/>
    <m/>
    <m/>
    <n v="4287768.25"/>
    <n v="21438.841250000001"/>
    <n v="4266329.40875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3"/>
    <s v="Lanao del Norte"/>
    <n v="303998"/>
    <s v="Baloi National High School"/>
    <s v="BALOI"/>
    <n v="1"/>
    <m/>
    <n v="1"/>
    <m/>
    <m/>
    <m/>
    <n v="3133952.8"/>
    <n v="15669.763999999999"/>
    <n v="3118283.0359999998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Lanao del Norte"/>
    <n v="304019"/>
    <s v="Pantar NHS"/>
    <s v="PANTAR"/>
    <n v="1"/>
    <m/>
    <n v="1"/>
    <m/>
    <m/>
    <m/>
    <n v="2730152.36"/>
    <n v="13650.7618"/>
    <n v="2716501.5981999999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alaybalay City"/>
    <m/>
    <s v="Agalayan ES"/>
    <s v="CITY MALAYBALAY (Capital)"/>
    <n v="2"/>
    <m/>
    <n v="1"/>
    <m/>
    <m/>
    <m/>
    <n v="4753770.96"/>
    <n v="23768.854800000001"/>
    <n v="4730002.1052000001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alaybalay City"/>
    <n v="126558"/>
    <s v="Bangcud CES"/>
    <s v="CITY MALAYBALAY (Capital)"/>
    <n v="2"/>
    <m/>
    <n v="1"/>
    <m/>
    <m/>
    <m/>
    <n v="5069639.71"/>
    <n v="25348.198550000001"/>
    <n v="5044291.5114500001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alaybalay City"/>
    <n v="314904"/>
    <s v="Malaybalay City National Science HS"/>
    <s v="CITY MALAYBALAY (Capital)"/>
    <n v="2"/>
    <m/>
    <n v="1"/>
    <m/>
    <m/>
    <m/>
    <n v="5689747.8200000003"/>
    <n v="28448.739100000003"/>
    <n v="5661299.0809000004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alaybalay City"/>
    <m/>
    <s v="Banglay NHS"/>
    <s v="CITY MALAYBALAY (Capital)"/>
    <n v="2"/>
    <m/>
    <n v="1"/>
    <m/>
    <m/>
    <m/>
    <n v="2925354.21"/>
    <n v="14626.771049999999"/>
    <n v="2910727.4389499999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isamis Occidental"/>
    <n v="304040"/>
    <s v="LOOC NATIONAL HIGH SCHOOL"/>
    <s v="PLARIDEL"/>
    <n v="1"/>
    <m/>
    <n v="1"/>
    <m/>
    <m/>
    <m/>
    <n v="4475570.8899999997"/>
    <n v="22377.854449999999"/>
    <n v="4453193.0355499992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isamis Occidental"/>
    <n v="304028"/>
    <s v="Bonifacio NHS"/>
    <s v="BONIFACIO"/>
    <n v="2"/>
    <m/>
    <n v="1"/>
    <m/>
    <m/>
    <m/>
    <n v="2882425.06"/>
    <n v="14412.1253"/>
    <n v="2868012.9347000001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isamis Oriental"/>
    <n v="304061"/>
    <s v="Baliwagan NHS"/>
    <s v="BALINGASAG"/>
    <n v="1"/>
    <m/>
    <n v="1"/>
    <m/>
    <m/>
    <m/>
    <n v="5788711.7400000002"/>
    <n v="28943.558700000001"/>
    <n v="5759768.1813000003"/>
    <m/>
    <s v="UPGRADING"/>
    <s v="Y"/>
    <s v="ONGOING"/>
    <m/>
    <n v="0.45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isamis Oriental"/>
    <n v="304066"/>
    <s v="Consuelo NHS"/>
    <s v="MAGSAYSAY (LINUGOS)"/>
    <n v="1"/>
    <m/>
    <n v="1"/>
    <m/>
    <m/>
    <m/>
    <n v="3139887.57"/>
    <n v="15699.43785"/>
    <n v="3124188.13215"/>
    <m/>
    <s v="UPGRADING"/>
    <s v="Y"/>
    <s v="ONGOING"/>
    <m/>
    <n v="0.45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isamis Oriental"/>
    <n v="304059"/>
    <s v="Alubijid NCHS"/>
    <s v="ALUBIJID"/>
    <n v="2"/>
    <m/>
    <n v="1"/>
    <m/>
    <m/>
    <m/>
    <n v="5300533.22"/>
    <n v="26502.666099999999"/>
    <n v="5274030.5538999997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isamis Oriental"/>
    <n v="304072"/>
    <s v="Initao NCHS"/>
    <s v="INITAO"/>
    <n v="2"/>
    <m/>
    <n v="1"/>
    <m/>
    <m/>
    <m/>
    <n v="5827967.04"/>
    <n v="29139.835200000001"/>
    <n v="5798827.2048000004"/>
    <m/>
    <s v="UPGRADING"/>
    <s v="Y"/>
    <s v="ONGOING"/>
    <m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isamis Oriental"/>
    <n v="304078"/>
    <s v="Laguindingan NHS"/>
    <s v="LAGUINDINGAN"/>
    <n v="2"/>
    <m/>
    <n v="1"/>
    <m/>
    <m/>
    <m/>
    <n v="5429912.6600000001"/>
    <n v="27149.563300000002"/>
    <n v="5402763.0967000006"/>
    <m/>
    <s v="UPGRADING"/>
    <s v="Y"/>
    <s v="ONGOING"/>
    <m/>
    <n v="0.4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Misamis Oriental"/>
    <n v="304094"/>
    <s v="Opol NSTS"/>
    <s v="OPOL"/>
    <n v="2"/>
    <m/>
    <n v="1"/>
    <m/>
    <m/>
    <m/>
    <n v="5469168.9400000004"/>
    <n v="27345.844700000001"/>
    <n v="5441823.0953000002"/>
    <m/>
    <s v="UPGRADING"/>
    <s v="Y"/>
    <s v="ONGOING"/>
    <m/>
    <n v="0.3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Oroquieta City"/>
    <n v="500401"/>
    <s v="Mobod IS"/>
    <s v="OROQUIETA CITY (Capital)"/>
    <n v="1"/>
    <m/>
    <n v="1"/>
    <m/>
    <m/>
    <m/>
    <n v="6369752.3799999999"/>
    <n v="31848.761900000001"/>
    <n v="6337903.6180999996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Oroquieta City"/>
    <n v="304044"/>
    <s v="Misamis Occidental Science &amp; Tech. HS"/>
    <s v="OROQUIETA CITY (Capital)"/>
    <n v="1"/>
    <m/>
    <n v="1"/>
    <m/>
    <m/>
    <m/>
    <n v="5531661.9900000002"/>
    <n v="27658.309950000003"/>
    <n v="5504003.6800500005"/>
    <m/>
    <s v="UPGRADING"/>
    <s v="Y"/>
    <s v="ONGOING"/>
    <m/>
    <n v="0"/>
    <m/>
    <m/>
    <m/>
    <m/>
    <m/>
    <m/>
    <m/>
    <m/>
    <m/>
    <m/>
    <m/>
    <n v="0"/>
    <n v="0"/>
    <n v="0"/>
    <n v="1"/>
    <n v="0"/>
    <n v="0"/>
    <n v="0"/>
    <n v="0"/>
    <n v="1"/>
    <n v="0"/>
  </r>
  <r>
    <x v="13"/>
    <s v="Ozamis City"/>
    <n v="304163"/>
    <s v="Labo National High School"/>
    <s v="OZAMIS CITY"/>
    <n v="2"/>
    <m/>
    <n v="1"/>
    <m/>
    <m/>
    <m/>
    <n v="2701804.31"/>
    <n v="13509.021550000001"/>
    <n v="2688295.2884499999"/>
    <m/>
    <s v="UPGRADING"/>
    <s v="Y"/>
    <s v="ONGOING"/>
    <m/>
    <n v="0"/>
    <d v="2019-11-26T00:00:00"/>
    <m/>
    <s v="ELEC 2019 - RX - OZAMIZ CITY - 002"/>
    <s v="092-INFRA19-10"/>
    <d v="2019-07-12T00:00:00"/>
    <d v="2019-07-23T00:00:00"/>
    <d v="2019-08-05T00:00:00"/>
    <d v="2019-08-22T00:00:00"/>
    <d v="2019-10-22T00:00:00"/>
    <s v="JUNJING CONSTRUCTION &amp; GENERAL MERCHANDISE"/>
    <n v="3656256.89"/>
    <n v="0"/>
    <n v="0"/>
    <n v="0"/>
    <n v="1"/>
    <n v="0"/>
    <n v="0"/>
    <n v="0"/>
    <n v="0"/>
    <n v="1"/>
    <n v="0"/>
  </r>
  <r>
    <x v="13"/>
    <s v="Ozamis City"/>
    <n v="304168"/>
    <s v="Ozamiz City School of Arts and Trades"/>
    <s v="OZAMIS CITY"/>
    <n v="2"/>
    <m/>
    <n v="1"/>
    <m/>
    <m/>
    <m/>
    <n v="5841193.6399999997"/>
    <n v="29205.968199999999"/>
    <n v="5811987.6717999997"/>
    <m/>
    <s v="UPGRADING"/>
    <s v="Y"/>
    <s v="ONGOING"/>
    <m/>
    <n v="0"/>
    <d v="2019-12-26T00:00:00"/>
    <m/>
    <s v="ELEC 2019 - RX - OZAMIZ CITY - 001"/>
    <s v="092-INFRA19-08"/>
    <d v="2018-10-27T00:00:00"/>
    <d v="2018-11-05T00:00:00"/>
    <d v="2018-11-20T00:00:00"/>
    <d v="2019-01-04T00:00:00"/>
    <d v="2019-08-28T00:00:00"/>
    <s v="JUNJING CONSTRUCTION &amp; GENERAL MERCHANDISE"/>
    <n v="5129078.87"/>
    <n v="0"/>
    <n v="0"/>
    <n v="0"/>
    <n v="1"/>
    <n v="0"/>
    <n v="0"/>
    <n v="0"/>
    <n v="0"/>
    <n v="1"/>
    <n v="0"/>
  </r>
  <r>
    <x v="13"/>
    <s v="Ozamis City"/>
    <n v="304162"/>
    <s v="Tabid National High School"/>
    <s v="OZAMIS CITY"/>
    <n v="2"/>
    <m/>
    <n v="1"/>
    <m/>
    <m/>
    <m/>
    <n v="3684680.29"/>
    <n v="18423.401450000001"/>
    <n v="3666256.8885500003"/>
    <m/>
    <s v="UPGRADING"/>
    <s v="Y"/>
    <s v="ONGOING"/>
    <m/>
    <n v="0.5"/>
    <d v="2019-11-26T00:00:00"/>
    <m/>
    <s v="ELEC 2019 - RX - OZAMIZ CITY - 004"/>
    <s v="092-INFRA19-09"/>
    <d v="2018-10-27T00:00:00"/>
    <d v="2018-11-05T00:00:00"/>
    <d v="2018-11-20T00:00:00"/>
    <d v="2019-01-04T00:00:00"/>
    <d v="2019-08-28T00:00:00"/>
    <s v="JUNJING CONSTRUCTION &amp; GENERAL MERCHANDISE"/>
    <n v="3656256.89"/>
    <n v="0"/>
    <n v="0"/>
    <n v="0"/>
    <n v="1"/>
    <n v="0"/>
    <n v="0"/>
    <n v="0"/>
    <n v="0"/>
    <n v="1"/>
    <n v="0"/>
  </r>
  <r>
    <x v="13"/>
    <s v="Ozamis City"/>
    <n v="304167"/>
    <s v="Ozamiz City National High School"/>
    <s v="OZAMIS CITY"/>
    <n v="2"/>
    <m/>
    <n v="1"/>
    <m/>
    <m/>
    <m/>
    <n v="5190029.0199999996"/>
    <n v="25950.145099999998"/>
    <n v="5164078.8748999992"/>
    <m/>
    <s v="UPGRADING"/>
    <s v="Y"/>
    <s v="ONGOING"/>
    <m/>
    <n v="0.5"/>
    <d v="2019-12-26T00:00:00"/>
    <m/>
    <s v="ELEC 2019 - RX - OZAMIZ CITY - 003"/>
    <s v="092-INFRA19-11"/>
    <d v="2019-07-12T00:00:00"/>
    <d v="2019-07-23T00:00:00"/>
    <d v="2019-08-05T00:00:00"/>
    <d v="2019-08-22T00:00:00"/>
    <d v="2019-10-22T00:00:00"/>
    <s v="JUNJING CONSTRUCTION &amp; GENERAL MERCHANDISE"/>
    <n v="5129078.87"/>
    <n v="0"/>
    <n v="0"/>
    <n v="0"/>
    <n v="1"/>
    <n v="0"/>
    <n v="0"/>
    <n v="0"/>
    <n v="0"/>
    <n v="1"/>
    <n v="0"/>
  </r>
  <r>
    <x v="13"/>
    <s v="Valencia City"/>
    <n v="314906"/>
    <s v="Lilingayon National High School"/>
    <s v="CITY OF VALENCIA"/>
    <n v="4"/>
    <m/>
    <n v="1"/>
    <m/>
    <m/>
    <m/>
    <n v="2116192.85"/>
    <n v="10580.964250000001"/>
    <n v="2105611.8857499999"/>
    <m/>
    <s v="UPGRADING"/>
    <s v="Y"/>
    <s v="ONGOING"/>
    <m/>
    <n v="0.2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Compostela Valley"/>
    <n v="304182"/>
    <s v="Mangayon NHS"/>
    <s v="COMPOSTELA"/>
    <n v="1"/>
    <m/>
    <n v="1"/>
    <m/>
    <m/>
    <m/>
    <n v="1680049.81"/>
    <n v="8400.2490500000004"/>
    <n v="1671649.5609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181"/>
    <s v="Compostela NHS"/>
    <s v="COMPOSTELA"/>
    <n v="1"/>
    <m/>
    <n v="1"/>
    <m/>
    <m/>
    <m/>
    <n v="6295882.5700000003"/>
    <n v="31479.412850000001"/>
    <n v="6264403.1571500003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184"/>
    <s v="Consuelo M. Valderrama NHS"/>
    <s v="COMPOSTELA"/>
    <n v="1"/>
    <m/>
    <n v="1"/>
    <m/>
    <m/>
    <m/>
    <n v="1436256.7"/>
    <n v="7181.2834999999995"/>
    <n v="1429075.4165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197"/>
    <s v="Mapawa NHS"/>
    <s v="MARAGUSAN (SAN MARIANO)"/>
    <n v="1"/>
    <m/>
    <n v="1"/>
    <m/>
    <m/>
    <m/>
    <n v="1585552"/>
    <n v="7927.76"/>
    <n v="1577624.2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15815"/>
    <s v="New Albay NHS"/>
    <s v="MARAGUSAN (SAN MARIANO)"/>
    <n v="1"/>
    <m/>
    <n v="1"/>
    <m/>
    <m/>
    <m/>
    <n v="2843195.97"/>
    <n v="14215.979850000002"/>
    <n v="2828979.99015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15809"/>
    <s v="Union NHS-Mt. Diwata HS Annex"/>
    <s v="MONKAYO"/>
    <n v="1"/>
    <m/>
    <n v="1"/>
    <m/>
    <m/>
    <m/>
    <n v="1499867.61"/>
    <n v="7499.3380500000003"/>
    <n v="1492368.27195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15808"/>
    <s v="Ulip NHS"/>
    <s v="MONKAYO"/>
    <n v="1"/>
    <m/>
    <n v="1"/>
    <m/>
    <m/>
    <m/>
    <n v="2954167"/>
    <n v="14770.835000000001"/>
    <n v="2939396.16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214"/>
    <s v="Union NHS"/>
    <s v="MONKAYO"/>
    <n v="1"/>
    <m/>
    <n v="1"/>
    <m/>
    <m/>
    <m/>
    <n v="2627910.34"/>
    <n v="13139.5517"/>
    <n v="2614770.788299999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176"/>
    <s v="Babag NHS"/>
    <s v="MONKAYO"/>
    <n v="1"/>
    <m/>
    <n v="1"/>
    <m/>
    <m/>
    <m/>
    <n v="2770431.56"/>
    <n v="13852.157800000001"/>
    <n v="2756579.4021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199"/>
    <s v="Monkayo NHS"/>
    <s v="MONKAYO"/>
    <n v="1"/>
    <m/>
    <n v="1"/>
    <m/>
    <m/>
    <m/>
    <n v="3251134.22"/>
    <n v="16255.671100000001"/>
    <n v="3234878.5489000003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212"/>
    <s v="Tubo-Tubo NHS"/>
    <s v="MONKAYO"/>
    <n v="1"/>
    <m/>
    <n v="1"/>
    <m/>
    <m/>
    <m/>
    <n v="1344195.54"/>
    <n v="6720.9777000000004"/>
    <n v="1337474.5623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203"/>
    <s v="Montevista NHS - Annex (DNAS Campus)"/>
    <s v="MONTEVISTA"/>
    <n v="1"/>
    <m/>
    <n v="1"/>
    <m/>
    <m/>
    <m/>
    <n v="3129371.5"/>
    <n v="15646.8575"/>
    <n v="3113724.6425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204"/>
    <s v="Mayaon NHS"/>
    <s v="MONTEVISTA"/>
    <n v="1"/>
    <m/>
    <n v="1"/>
    <m/>
    <m/>
    <m/>
    <n v="2689411.86"/>
    <n v="13447.059299999999"/>
    <n v="2675964.800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177"/>
    <s v="Bantacan NHS"/>
    <s v="NEW BATAAN"/>
    <n v="1"/>
    <m/>
    <n v="1"/>
    <m/>
    <m/>
    <m/>
    <n v="2833856.9"/>
    <n v="14169.2845"/>
    <n v="2819687.6154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190"/>
    <s v="Kidawa NHS"/>
    <s v="LAAK (SAN VICENTE)"/>
    <n v="2"/>
    <m/>
    <n v="1"/>
    <m/>
    <m/>
    <m/>
    <n v="3626561.46"/>
    <n v="18132.8073"/>
    <n v="3608428.652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15804"/>
    <s v="Melale NHS"/>
    <s v="LAAK (SAN VICENTE)"/>
    <n v="2"/>
    <m/>
    <n v="1"/>
    <m/>
    <m/>
    <m/>
    <n v="2915818.11"/>
    <n v="14579.090549999999"/>
    <n v="2901239.0194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188"/>
    <s v="Kapatagan NHS"/>
    <s v="LAAK (SAN VICENTE)"/>
    <n v="2"/>
    <m/>
    <n v="1"/>
    <m/>
    <m/>
    <m/>
    <n v="3157939.34"/>
    <n v="15789.6967"/>
    <n v="3142149.64329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189"/>
    <s v="Laak NHS"/>
    <s v="LAAK (SAN VICENTE)"/>
    <n v="2"/>
    <m/>
    <n v="1"/>
    <m/>
    <m/>
    <m/>
    <n v="3027138.44"/>
    <n v="15135.6922"/>
    <n v="3012002.747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173"/>
    <s v="Anibongan NHS"/>
    <s v="MACO"/>
    <n v="2"/>
    <m/>
    <n v="1"/>
    <m/>
    <m/>
    <m/>
    <n v="1449654.3"/>
    <n v="7248.2715000000007"/>
    <n v="1442406.028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15803"/>
    <s v="Tuboran NHS"/>
    <s v="MAWAB"/>
    <n v="2"/>
    <m/>
    <n v="1"/>
    <m/>
    <m/>
    <m/>
    <n v="2663450.6800000002"/>
    <n v="13317.253400000001"/>
    <n v="2650133.42660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172"/>
    <s v="Andili NHS"/>
    <s v="MAWAB"/>
    <n v="2"/>
    <m/>
    <n v="1"/>
    <m/>
    <m/>
    <m/>
    <n v="1353002.48"/>
    <n v="6765.0123999999996"/>
    <n v="1346237.4676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15802"/>
    <s v="Nuevo Iloco NHS"/>
    <s v="MAWAB"/>
    <n v="2"/>
    <m/>
    <n v="1"/>
    <m/>
    <m/>
    <m/>
    <n v="1580540.52"/>
    <n v="7902.7026000000005"/>
    <n v="1572637.8174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15806"/>
    <s v="Kao NHS"/>
    <s v="NABUNTURAN (Capital)"/>
    <n v="2"/>
    <m/>
    <n v="1"/>
    <m/>
    <m/>
    <m/>
    <n v="2681581.5299999998"/>
    <n v="13407.907649999999"/>
    <n v="2668173.62234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Compostela Valley"/>
    <n v="304209"/>
    <s v="Tagugpo NHS"/>
    <s v="PANTUKAN"/>
    <n v="2"/>
    <m/>
    <n v="1"/>
    <m/>
    <m/>
    <m/>
    <n v="1238368.68"/>
    <n v="6191.8433999999997"/>
    <n v="1232176.836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del Norte"/>
    <n v="304218"/>
    <s v="Sagayen NHS"/>
    <s v="ASUNCION (SAUG)"/>
    <n v="1"/>
    <m/>
    <n v="1"/>
    <m/>
    <m/>
    <m/>
    <n v="5622172.2000000002"/>
    <n v="28110.861000000001"/>
    <n v="5594061.339000000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del Norte"/>
    <n v="304224"/>
    <s v="Datu Balong NHS"/>
    <s v="KAPALONG"/>
    <n v="1"/>
    <m/>
    <n v="1"/>
    <m/>
    <m/>
    <m/>
    <n v="5483946.8200000003"/>
    <n v="27419.734100000001"/>
    <n v="5456527.0859000003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del Norte"/>
    <n v="304235"/>
    <s v="Sua-on National High School"/>
    <s v="KAPALONG"/>
    <n v="1"/>
    <m/>
    <n v="1"/>
    <m/>
    <m/>
    <m/>
    <n v="2635137.92"/>
    <n v="13175.6896"/>
    <n v="2621962.2303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del Norte"/>
    <n v="304228"/>
    <s v="Doña Carmen Soriano National High School"/>
    <s v="KAPALONG"/>
    <n v="1"/>
    <m/>
    <n v="1"/>
    <m/>
    <m/>
    <m/>
    <n v="2952034.62"/>
    <n v="14760.1731"/>
    <n v="2937274.4469000003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del Norte"/>
    <n v="304249"/>
    <s v="Mesaoy NHS"/>
    <s v="NEW CORELLA"/>
    <n v="1"/>
    <m/>
    <n v="1"/>
    <m/>
    <m/>
    <m/>
    <n v="2837977.31"/>
    <n v="14189.886550000001"/>
    <n v="2823787.4234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del Norte"/>
    <n v="304251"/>
    <s v="Sawata NHS"/>
    <s v="SAN ISIDRO"/>
    <n v="1"/>
    <m/>
    <n v="1"/>
    <m/>
    <m/>
    <m/>
    <n v="6298939.3399999999"/>
    <n v="31494.6967"/>
    <n v="6267444.64329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del Norte"/>
    <n v="304257"/>
    <s v="Sto. Nino NHS"/>
    <s v="TALAINGOD"/>
    <n v="1"/>
    <m/>
    <n v="1"/>
    <m/>
    <m/>
    <m/>
    <n v="5634420.7300000004"/>
    <n v="28172.103650000005"/>
    <n v="5606248.626350000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Del Sur"/>
    <n v="128812"/>
    <s v="Bansalan Central Elem. School"/>
    <s v="BANSALAN"/>
    <n v="1"/>
    <m/>
    <n v="1"/>
    <m/>
    <m/>
    <m/>
    <n v="2383359.59"/>
    <n v="11916.79795"/>
    <n v="2371442.7920499998"/>
    <m/>
    <s v="UPGRADING"/>
    <s v="Y"/>
    <s v="UNDER PROCUREMENT"/>
    <m/>
    <m/>
    <s v="December 22,2019"/>
    <m/>
    <m/>
    <s v="1-DS-EM19"/>
    <s v="October 23, 2018, 8:00AM "/>
    <s v="October 30, 2018, 1:30PM "/>
    <s v="November 12,  2018, 9:30 AM."/>
    <n v="43685"/>
    <n v="43712"/>
    <s v="Maqueserg Construction and General Merchandise"/>
    <n v="2207451.0299999998"/>
    <n v="0"/>
    <n v="0"/>
    <n v="1"/>
    <n v="0"/>
    <n v="0"/>
    <n v="0"/>
    <n v="0"/>
    <n v="1"/>
    <n v="0"/>
    <n v="0"/>
  </r>
  <r>
    <x v="14"/>
    <s v="Davao Del Sur"/>
    <n v="304285"/>
    <s v="Pedro A. Arches NHS"/>
    <s v="BANSALAN"/>
    <n v="1"/>
    <m/>
    <n v="1"/>
    <m/>
    <m/>
    <m/>
    <n v="1447719.2"/>
    <n v="7238.5959999999995"/>
    <n v="1440480.6040000001"/>
    <m/>
    <s v="UPGRADING"/>
    <s v="Y"/>
    <s v="UNDER PROCUREMENT"/>
    <m/>
    <m/>
    <s v="December 22,2019"/>
    <m/>
    <m/>
    <s v="2-DS-EM19"/>
    <s v="October 23, 2018, 8:00AM "/>
    <s v="October 30, 2018, 1:30PM "/>
    <s v="November 12,  2018, 9:30 AM."/>
    <n v="43685"/>
    <n v="43712"/>
    <s v="NLC Construction and Supplies"/>
    <n v="1411278.87"/>
    <n v="0"/>
    <n v="0"/>
    <n v="1"/>
    <n v="0"/>
    <n v="0"/>
    <n v="0"/>
    <n v="0"/>
    <n v="1"/>
    <n v="0"/>
    <n v="0"/>
  </r>
  <r>
    <x v="14"/>
    <s v="Davao Del Sur"/>
    <n v="128836"/>
    <s v="Villa Doneza CES"/>
    <s v="BANSALAN"/>
    <n v="1"/>
    <m/>
    <n v="1"/>
    <m/>
    <m/>
    <m/>
    <n v="2335932.4"/>
    <n v="11679.662"/>
    <n v="2324252.7379999999"/>
    <m/>
    <s v="UPGRADING"/>
    <s v="Y"/>
    <s v="UNDER PROCUREMENT"/>
    <m/>
    <m/>
    <m/>
    <m/>
    <m/>
    <s v="DS EM 2019-01"/>
    <s v="July 22, 2019, Monday, 8:00 A.M."/>
    <s v="June 26, 2019 Wednesday, 9:30 A.M"/>
    <s v="August 13, 2019, Tuesday, 9:30 A.M."/>
    <m/>
    <m/>
    <m/>
    <m/>
    <n v="0"/>
    <n v="0"/>
    <n v="1"/>
    <n v="0"/>
    <n v="0"/>
    <n v="0"/>
    <n v="0"/>
    <n v="1"/>
    <n v="0"/>
    <n v="0"/>
  </r>
  <r>
    <x v="14"/>
    <s v="Davao Del Sur"/>
    <n v="128870"/>
    <s v="Guihing Central Elementary School"/>
    <s v="HAGONOY"/>
    <n v="1"/>
    <m/>
    <n v="1"/>
    <m/>
    <m/>
    <m/>
    <n v="2150399.7599999998"/>
    <n v="10751.998799999999"/>
    <n v="2139647.7611999996"/>
    <m/>
    <s v="UPGRADING"/>
    <s v="Y"/>
    <s v="UNDER PROCUREMENT"/>
    <m/>
    <m/>
    <s v="December 24,2019"/>
    <m/>
    <m/>
    <s v="3-DS-EM19"/>
    <s v="October 23, 2018, 8:00AM "/>
    <s v="October 30, 2018, 1:30PM "/>
    <s v="November 12,  2018, 9:30 AM."/>
    <n v="43685"/>
    <n v="43712"/>
    <s v="Maqueserg Construction and General Merchandise"/>
    <n v="2028932.94"/>
    <n v="0"/>
    <n v="0"/>
    <n v="1"/>
    <n v="0"/>
    <n v="0"/>
    <n v="0"/>
    <n v="0"/>
    <n v="1"/>
    <n v="0"/>
    <n v="0"/>
  </r>
  <r>
    <x v="14"/>
    <s v="Davao Del Sur"/>
    <n v="128855"/>
    <s v="Hagonoy Central Elementary School"/>
    <s v="HAGONOY"/>
    <n v="1"/>
    <m/>
    <n v="1"/>
    <m/>
    <m/>
    <m/>
    <n v="2087722.19"/>
    <n v="10438.61095"/>
    <n v="2077283.5790500001"/>
    <m/>
    <s v="UPGRADING"/>
    <s v="Y"/>
    <s v="UNDER PROCUREMENT"/>
    <m/>
    <m/>
    <m/>
    <m/>
    <m/>
    <s v="DS EM 2019-02"/>
    <s v="July 22, 2019, Monday, 8:00 A.M."/>
    <s v="June 26, 2019 Wednesday, 9:30 A.M"/>
    <s v="August 13, 2019, Tuesday, 9:30 A.M."/>
    <m/>
    <m/>
    <m/>
    <m/>
    <n v="0"/>
    <n v="0"/>
    <n v="1"/>
    <n v="0"/>
    <n v="0"/>
    <n v="0"/>
    <n v="0"/>
    <n v="1"/>
    <n v="0"/>
    <n v="0"/>
  </r>
  <r>
    <x v="14"/>
    <s v="Davao Del Sur"/>
    <n v="128905"/>
    <s v="Kiblawan CES"/>
    <s v="KIBLAWAN"/>
    <n v="1"/>
    <m/>
    <n v="1"/>
    <m/>
    <m/>
    <m/>
    <n v="2322173.0499999998"/>
    <n v="11610.865249999999"/>
    <n v="2310562.18475"/>
    <m/>
    <s v="UPGRADING"/>
    <s v="Y"/>
    <s v="UNDER PROCUREMENT"/>
    <m/>
    <m/>
    <m/>
    <m/>
    <m/>
    <s v="DS EM 2019-03"/>
    <s v="July 22, 2019, Monday, 8:00 A.M."/>
    <s v="June 26, 2019 Wednesday, 9:30 A.M"/>
    <s v="August 13, 2019, Tuesday, 9:30 A.M."/>
    <m/>
    <m/>
    <m/>
    <m/>
    <n v="0"/>
    <n v="0"/>
    <n v="1"/>
    <n v="0"/>
    <n v="0"/>
    <n v="0"/>
    <n v="0"/>
    <n v="1"/>
    <n v="0"/>
    <n v="0"/>
  </r>
  <r>
    <x v="14"/>
    <s v="Davao Del Sur"/>
    <n v="304298"/>
    <s v="Tacul Agricultural High School"/>
    <s v="MAGSAYSAY"/>
    <n v="1"/>
    <m/>
    <n v="1"/>
    <m/>
    <m/>
    <m/>
    <n v="4471791.79"/>
    <n v="22358.95895"/>
    <n v="4449432.8310500002"/>
    <m/>
    <s v="UPGRADING"/>
    <s v="Y"/>
    <s v="UNDER PROCUREMENT"/>
    <m/>
    <m/>
    <s v="December 22,2019"/>
    <m/>
    <m/>
    <s v="1-DS-EM19"/>
    <s v="October 23, 2018, 8:00AM "/>
    <s v="October 30, 2018, 1:30PM "/>
    <s v="November 12,  2018, 9:30 AM."/>
    <n v="43685"/>
    <n v="43712"/>
    <s v="Maqueserg Construction and General Merchandise"/>
    <n v="4160109.59"/>
    <n v="0"/>
    <n v="0"/>
    <n v="1"/>
    <n v="0"/>
    <n v="0"/>
    <n v="0"/>
    <n v="0"/>
    <n v="1"/>
    <n v="0"/>
    <n v="0"/>
  </r>
  <r>
    <x v="14"/>
    <s v="Davao Del Sur"/>
    <n v="128923"/>
    <s v="Barayong CES"/>
    <s v="MAGSAYSAY"/>
    <n v="1"/>
    <m/>
    <n v="1"/>
    <m/>
    <m/>
    <m/>
    <n v="2112248.7999999998"/>
    <n v="10561.243999999999"/>
    <n v="2101687.5559999999"/>
    <m/>
    <s v="UPGRADING"/>
    <s v="Y"/>
    <s v="UNDER PROCUREMENT"/>
    <m/>
    <m/>
    <m/>
    <m/>
    <m/>
    <s v="DS EM 2019-04"/>
    <s v="July 22, 2019, Monday, 8:00 A.M."/>
    <s v="June 26, 2019 Wednesday, 9:30 A.M"/>
    <s v="August 13, 2019, Tuesday, 9:30 A.M."/>
    <m/>
    <m/>
    <m/>
    <m/>
    <n v="0"/>
    <n v="0"/>
    <n v="1"/>
    <n v="0"/>
    <n v="0"/>
    <n v="0"/>
    <n v="0"/>
    <n v="1"/>
    <n v="0"/>
    <n v="0"/>
  </r>
  <r>
    <x v="14"/>
    <s v="Davao Del Sur"/>
    <n v="128936"/>
    <s v="Magsaysay CES"/>
    <s v="MAGSAYSAY"/>
    <n v="1"/>
    <m/>
    <n v="1"/>
    <m/>
    <m/>
    <m/>
    <n v="2269964.75"/>
    <n v="11349.82375"/>
    <n v="2258614.92625"/>
    <m/>
    <s v="UPGRADING"/>
    <s v="Y"/>
    <s v="UNDER PROCUREMENT"/>
    <m/>
    <m/>
    <m/>
    <m/>
    <m/>
    <s v="DS EM 2019-05"/>
    <s v="July 22, 2019, Monday, 8:00 A.M."/>
    <s v="June 26, 2019 Wednesday, 9:30 A.M"/>
    <s v="August 13, 2019, Tuesday, 9:30 A.M."/>
    <m/>
    <m/>
    <m/>
    <m/>
    <n v="0"/>
    <n v="0"/>
    <n v="1"/>
    <n v="0"/>
    <n v="0"/>
    <n v="0"/>
    <n v="0"/>
    <n v="1"/>
    <n v="0"/>
    <n v="0"/>
  </r>
  <r>
    <x v="14"/>
    <s v="Davao Del Sur"/>
    <n v="128954"/>
    <s v="Malalag CES"/>
    <s v="MALALAG"/>
    <n v="1"/>
    <m/>
    <n v="1"/>
    <m/>
    <m/>
    <m/>
    <n v="2078178.95"/>
    <n v="10390.894749999999"/>
    <n v="2067788.05525"/>
    <m/>
    <s v="UPGRADING"/>
    <s v="Y"/>
    <s v="UNDER PROCUREMENT"/>
    <m/>
    <m/>
    <m/>
    <m/>
    <m/>
    <s v="DS EM 2019-06"/>
    <s v="July 22, 2019, Monday, 8:00 A.M."/>
    <s v="June 26, 2019 Wednesday, 9:30 A.M"/>
    <s v="August 13, 2019, Tuesday, 9:30 A.M."/>
    <m/>
    <m/>
    <m/>
    <m/>
    <n v="0"/>
    <n v="0"/>
    <n v="1"/>
    <n v="0"/>
    <n v="0"/>
    <n v="0"/>
    <n v="0"/>
    <n v="1"/>
    <n v="0"/>
    <n v="0"/>
  </r>
  <r>
    <x v="14"/>
    <s v="Davao del Sur"/>
    <n v="129017"/>
    <s v="Matanao CES"/>
    <s v="MATANAO"/>
    <n v="1"/>
    <m/>
    <n v="1"/>
    <m/>
    <m/>
    <m/>
    <n v="2319612.9900000002"/>
    <n v="11598.064950000002"/>
    <n v="2308014.9250500002"/>
    <m/>
    <s v="UPGRADING"/>
    <s v="Y"/>
    <s v="UNDER PROCUREMENT"/>
    <m/>
    <m/>
    <s v="December 22,2019"/>
    <m/>
    <m/>
    <s v="2-DS-EM19"/>
    <s v="October 23, 2018, 8:00AM "/>
    <s v="October 30, 2018, 1:30PM "/>
    <s v="November 12,  2018, 9:30 AM."/>
    <n v="43685"/>
    <n v="43712"/>
    <s v="NLC Construction and Supplies"/>
    <n v="2205974.5099999998"/>
    <n v="0"/>
    <n v="0"/>
    <n v="1"/>
    <n v="0"/>
    <n v="0"/>
    <n v="0"/>
    <n v="0"/>
    <n v="1"/>
    <n v="0"/>
    <n v="0"/>
  </r>
  <r>
    <x v="14"/>
    <s v="Davao Del Sur"/>
    <n v="304290"/>
    <s v="Sinawilan NHS"/>
    <s v="MATANAO"/>
    <n v="1"/>
    <m/>
    <n v="1"/>
    <m/>
    <m/>
    <m/>
    <n v="1538968.47"/>
    <n v="7694.8423499999999"/>
    <n v="1531273.6276499999"/>
    <m/>
    <s v="UPGRADING"/>
    <s v="Y"/>
    <s v="UNDER PROCUREMENT"/>
    <m/>
    <m/>
    <s v="December 22,2019"/>
    <m/>
    <m/>
    <s v="2-DS-EM19"/>
    <s v="October 23, 2018, 8:00AM "/>
    <s v="October 30, 2018, 1:30PM "/>
    <s v="November 12,  2018, 9:30 AM."/>
    <n v="43685"/>
    <n v="43712"/>
    <s v="NLC Construction and Supplies"/>
    <n v="1492297.94"/>
    <n v="0"/>
    <n v="0"/>
    <n v="1"/>
    <n v="0"/>
    <n v="0"/>
    <n v="0"/>
    <n v="0"/>
    <n v="1"/>
    <n v="0"/>
    <n v="0"/>
  </r>
  <r>
    <x v="14"/>
    <s v="Davao Del Sur"/>
    <n v="129041"/>
    <s v="Manga CES"/>
    <s v="MATANAO"/>
    <n v="1"/>
    <m/>
    <n v="1"/>
    <m/>
    <m/>
    <m/>
    <n v="2102644.5699999998"/>
    <n v="10513.22285"/>
    <n v="2092131.3471499998"/>
    <m/>
    <s v="UPGRADING"/>
    <s v="Y"/>
    <s v="UNDER PROCUREMENT"/>
    <m/>
    <m/>
    <m/>
    <m/>
    <m/>
    <s v="DS EM 2019-07"/>
    <s v="July 22, 2019, Monday, 8:00 A.M."/>
    <s v="June 26, 2019 Wednesday, 9:30 A.M"/>
    <s v="August 13, 2019, Tuesday, 9:30 A.M."/>
    <m/>
    <m/>
    <m/>
    <m/>
    <n v="0"/>
    <n v="0"/>
    <n v="1"/>
    <n v="0"/>
    <n v="0"/>
    <n v="0"/>
    <n v="0"/>
    <n v="1"/>
    <n v="0"/>
    <n v="0"/>
  </r>
  <r>
    <x v="14"/>
    <s v="Davao Del Sur"/>
    <n v="129049"/>
    <s v="Padada CES"/>
    <s v="PADADA"/>
    <n v="1"/>
    <m/>
    <n v="1"/>
    <m/>
    <m/>
    <m/>
    <n v="2369621.2400000002"/>
    <n v="11848.106200000002"/>
    <n v="2357773.1338000004"/>
    <m/>
    <s v="UPGRADING"/>
    <s v="Y"/>
    <s v="UNDER PROCUREMENT"/>
    <m/>
    <m/>
    <s v="December 24,2019"/>
    <m/>
    <m/>
    <s v="3-DS-EM19"/>
    <s v="October 23, 2018, 8:00AM "/>
    <s v="October 30, 2018, 1:30PM "/>
    <s v="November 12,  2018, 9:30 AM."/>
    <n v="43685"/>
    <n v="43712"/>
    <s v="Maqueserg Construction and General Merchandise"/>
    <n v="2232525.7400000002"/>
    <n v="0"/>
    <n v="0"/>
    <n v="1"/>
    <n v="0"/>
    <n v="0"/>
    <n v="0"/>
    <n v="0"/>
    <n v="1"/>
    <n v="0"/>
    <n v="0"/>
  </r>
  <r>
    <x v="14"/>
    <s v="Davao Del Sur"/>
    <n v="129146"/>
    <s v="Sulop CES"/>
    <s v="SULOP"/>
    <n v="1"/>
    <m/>
    <n v="1"/>
    <m/>
    <m/>
    <m/>
    <n v="2353750.85"/>
    <n v="11768.75425"/>
    <n v="2341982.0957499999"/>
    <m/>
    <s v="UPGRADING"/>
    <s v="Y"/>
    <s v="UNDER PROCUREMENT"/>
    <m/>
    <m/>
    <s v="December 24,2019"/>
    <m/>
    <m/>
    <s v="3-DS-EM19"/>
    <s v="October 23, 2018, 8:00AM "/>
    <s v="October 30, 2018, 1:30PM "/>
    <s v="November 12,  2018, 9:30 AM."/>
    <n v="43685"/>
    <n v="43712"/>
    <s v="Maqueserg Construction and General Merchandise"/>
    <n v="2221067.4500000002"/>
    <n v="0"/>
    <n v="0"/>
    <n v="1"/>
    <n v="0"/>
    <n v="0"/>
    <n v="0"/>
    <n v="0"/>
    <n v="1"/>
    <n v="0"/>
    <n v="0"/>
  </r>
  <r>
    <x v="14"/>
    <s v="Davao Occidental"/>
    <n v="304293"/>
    <s v="Ticulon NHS"/>
    <s v="MALITA"/>
    <n v="0"/>
    <m/>
    <n v="1"/>
    <m/>
    <m/>
    <m/>
    <n v="1249661.24"/>
    <n v="6248.3062"/>
    <n v="1243412.933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Occidental"/>
    <n v="316007"/>
    <s v="Benjamin Velasco Bautista Sr. National High School"/>
    <s v="MALITA"/>
    <n v="0"/>
    <m/>
    <n v="1"/>
    <m/>
    <m/>
    <m/>
    <n v="1408615.22"/>
    <n v="7043.0761000000002"/>
    <n v="1401572.143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Occidental"/>
    <n v="304267"/>
    <s v="FISHING VILLAGE COMPREHENSIVE NHS"/>
    <s v="MALITA"/>
    <n v="0"/>
    <m/>
    <n v="1"/>
    <m/>
    <m/>
    <m/>
    <n v="1257921.45"/>
    <n v="6289.60725"/>
    <n v="1251631.8427500001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ccidental"/>
    <n v="304296"/>
    <s v="Sta. Maria NHS"/>
    <s v="SANTA MARIA"/>
    <n v="0"/>
    <m/>
    <n v="1"/>
    <m/>
    <m/>
    <m/>
    <n v="1250031.25"/>
    <n v="6250.15625"/>
    <n v="1243781.09375"/>
    <m/>
    <s v="UPGRADING"/>
    <s v="Y"/>
    <s v="ONGOING"/>
    <m/>
    <n v="0.1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Davao Oriental"/>
    <n v="304312"/>
    <s v="Crispin E. Rojas National High School"/>
    <s v="BAGANGA"/>
    <n v="1"/>
    <m/>
    <n v="1"/>
    <m/>
    <m/>
    <m/>
    <n v="5914339.6100000003"/>
    <n v="29571.698050000003"/>
    <n v="5884767.911950000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Oriental"/>
    <n v="304307"/>
    <s v="Caraga National High School"/>
    <s v="CARAGA"/>
    <n v="1"/>
    <m/>
    <n v="1"/>
    <m/>
    <m/>
    <m/>
    <n v="3808099.56"/>
    <n v="19040.497800000001"/>
    <n v="3789059.062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Oriental"/>
    <n v="304315"/>
    <s v="Evaristo Moralizon National  Vocational  High School"/>
    <s v="MANAY"/>
    <n v="1"/>
    <m/>
    <n v="1"/>
    <m/>
    <m/>
    <m/>
    <n v="3654778.26"/>
    <n v="18273.891299999999"/>
    <n v="3636504.368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avao Oriental"/>
    <n v="304339"/>
    <s v="Tarragona National High School"/>
    <s v="TARRAGONA"/>
    <n v="1"/>
    <m/>
    <n v="1"/>
    <m/>
    <m/>
    <m/>
    <n v="3970083.06"/>
    <n v="19850.415300000001"/>
    <n v="3950232.6447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igos City"/>
    <n v="129756"/>
    <s v="Remedios N. Saplala ES (Matti ES)"/>
    <s v="CITY OF DIGOS (Capital)"/>
    <n v="1"/>
    <m/>
    <n v="1"/>
    <m/>
    <m/>
    <m/>
    <n v="205576.2"/>
    <n v="1027.8810000000001"/>
    <n v="204548.31900000002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igos City"/>
    <n v="129757"/>
    <s v="Pedro Basalan ES"/>
    <s v="CITY OF DIGOS (Capital)"/>
    <n v="1"/>
    <m/>
    <n v="1"/>
    <m/>
    <m/>
    <m/>
    <n v="462830.42"/>
    <n v="2314.1520999999998"/>
    <n v="460516.267899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igos City"/>
    <n v="129762"/>
    <s v="Aplaya ES"/>
    <s v="CITY OF DIGOS (Capital)"/>
    <n v="1"/>
    <m/>
    <n v="1"/>
    <m/>
    <m/>
    <m/>
    <n v="272386.5"/>
    <n v="1361.9325000000001"/>
    <n v="271024.5675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igos City"/>
    <n v="129774"/>
    <s v="Binaton ES"/>
    <s v="CITY OF DIGOS (Capital)"/>
    <n v="1"/>
    <m/>
    <n v="1"/>
    <m/>
    <m/>
    <m/>
    <n v="195783.19"/>
    <n v="978.91595000000007"/>
    <n v="194804.27405000001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Digos City"/>
    <n v="129772"/>
    <s v="San Miguel ES"/>
    <s v="CITY OF DIGOS (Capital)"/>
    <n v="1"/>
    <m/>
    <n v="1"/>
    <m/>
    <m/>
    <m/>
    <n v="59571.4"/>
    <n v="297.85700000000003"/>
    <n v="59273.542999999998"/>
    <m/>
    <s v="UPGRADING"/>
    <s v="N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Island Garden City of Samal"/>
    <n v="304220"/>
    <s v="Balet National High School"/>
    <s v="ISLAND GARDEN CITY OF SAMAL"/>
    <n v="2"/>
    <m/>
    <n v="1"/>
    <m/>
    <m/>
    <m/>
    <n v="1586709.82"/>
    <n v="7933.5491000000002"/>
    <n v="1578776.2709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Island Garden City of Samal"/>
    <n v="323406"/>
    <s v="Diosdado Alorro Sr. National High School"/>
    <s v="ISLAND GARDEN CITY OF SAMAL"/>
    <n v="2"/>
    <m/>
    <n v="1"/>
    <m/>
    <m/>
    <m/>
    <n v="1336130.8500000001"/>
    <n v="6680.6542500000005"/>
    <n v="1329450.19575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Mati City"/>
    <n v="304301"/>
    <s v="Manuel B.Guiñez  Sr. NHS"/>
    <s v="BANAYBANAY"/>
    <n v="2"/>
    <m/>
    <n v="1"/>
    <m/>
    <m/>
    <m/>
    <n v="5729701.0499999998"/>
    <n v="28648.505249999998"/>
    <n v="5701052.544749999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Mati City"/>
    <n v="304325"/>
    <s v="Mati National Comprehensive High School"/>
    <s v="CITY OF MATI (Capital)"/>
    <n v="2"/>
    <m/>
    <n v="1"/>
    <m/>
    <m/>
    <m/>
    <n v="8131204.0599999996"/>
    <n v="40656.020299999996"/>
    <n v="8090548.039699999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Panabo City"/>
    <n v="304403"/>
    <s v="A. O. Floirendo National High School"/>
    <s v="CITY OF PANABO"/>
    <n v="2"/>
    <m/>
    <n v="1"/>
    <m/>
    <m/>
    <m/>
    <n v="4196054.58"/>
    <n v="20980.2729"/>
    <n v="4175074.3070999999"/>
    <m/>
    <s v="UPGRADING"/>
    <s v="Y"/>
    <s v="ONGOING"/>
    <m/>
    <n v="0.55000000000000004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Panabo City"/>
    <n v="304408"/>
    <s v="Quezon High School - Panabo NHS Annex"/>
    <s v="CITY OF PANABO"/>
    <n v="2"/>
    <m/>
    <n v="1"/>
    <m/>
    <m/>
    <m/>
    <n v="1980612.04"/>
    <n v="9903.0601999999999"/>
    <n v="1970708.9798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4"/>
    <s v="Tagum City"/>
    <n v="500424"/>
    <s v="Busaon Integrated School"/>
    <s v="CITY OF TAGUM (Capital)"/>
    <n v="1"/>
    <m/>
    <n v="1"/>
    <m/>
    <m/>
    <m/>
    <n v="283755.57"/>
    <n v="1418.7778500000002"/>
    <n v="282336.79214999999"/>
    <m/>
    <s v="UPGRADING"/>
    <s v="Y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Tagum City"/>
    <n v="304226"/>
    <s v="Laureta National High School"/>
    <s v="CITY OF TAGUM (Capital)"/>
    <n v="1"/>
    <m/>
    <n v="1"/>
    <m/>
    <m/>
    <m/>
    <n v="475540.38"/>
    <n v="2377.7019"/>
    <n v="473162.67810000002"/>
    <m/>
    <s v="UPGRADING"/>
    <s v="Y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Tagum City"/>
    <n v="304238"/>
    <s v="La Filipina NHS"/>
    <s v="CITY OF TAGUM (Capital)"/>
    <n v="1"/>
    <m/>
    <n v="1"/>
    <m/>
    <m/>
    <m/>
    <n v="342147.58"/>
    <n v="1710.7379000000001"/>
    <n v="340436.84210000001"/>
    <m/>
    <s v="UPGRADING"/>
    <s v="Y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4"/>
    <s v="Tagum City"/>
    <n v="500425"/>
    <s v="Liboganon Integrated School"/>
    <s v="CITY OF TAGUM (Capital)"/>
    <n v="1"/>
    <m/>
    <n v="1"/>
    <m/>
    <m/>
    <m/>
    <n v="378339.03"/>
    <n v="1891.6951500000002"/>
    <n v="376447.33485000004"/>
    <m/>
    <s v="UPGRADING"/>
    <s v="Y"/>
    <s v="ONGOING"/>
    <m/>
    <n v="0.5"/>
    <m/>
    <m/>
    <m/>
    <m/>
    <m/>
    <m/>
    <m/>
    <m/>
    <m/>
    <m/>
    <m/>
    <n v="0"/>
    <n v="0"/>
    <n v="0"/>
    <n v="1"/>
    <n v="0"/>
    <n v="0"/>
    <n v="0"/>
    <n v="0"/>
    <n v="1"/>
    <n v="0"/>
  </r>
  <r>
    <x v="15"/>
    <s v="Cotabato City"/>
    <n v="304633"/>
    <s v="J. Marquez NHS"/>
    <s v="COTABATO CITY"/>
    <n v="1"/>
    <m/>
    <n v="1"/>
    <m/>
    <m/>
    <m/>
    <n v="2851424.58"/>
    <n v="14257.1229"/>
    <n v="2837167.4571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Cotabato City"/>
    <n v="304630"/>
    <s v="Cotabato City NHS - Main"/>
    <s v="COTABATO CITY"/>
    <n v="1"/>
    <m/>
    <n v="1"/>
    <m/>
    <m/>
    <m/>
    <n v="2851424.58"/>
    <n v="14257.1229"/>
    <n v="2837167.4571000002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Cotabato City"/>
    <n v="304635"/>
    <s v="Pilot Provincial Science and Technology High School"/>
    <s v="COTABATO CITY"/>
    <n v="1"/>
    <m/>
    <n v="1"/>
    <m/>
    <m/>
    <m/>
    <n v="4427334.88"/>
    <n v="22136.6744"/>
    <n v="4405198.205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Cotabato City"/>
    <n v="304628"/>
    <s v="CANIZARES NATIONAL HIGH SCHOOL- School of Arts and Trades"/>
    <s v="COTABATO CITY"/>
    <n v="1"/>
    <m/>
    <n v="1"/>
    <m/>
    <m/>
    <m/>
    <n v="4427334.88"/>
    <n v="22136.6744"/>
    <n v="4405198.2056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General Santos City"/>
    <n v="131275"/>
    <s v="Balunto Elementary School"/>
    <s v="GENERAL SANTOS CITY (DADIANGAS)"/>
    <n v="1"/>
    <m/>
    <n v="1"/>
    <m/>
    <m/>
    <m/>
    <n v="1476152.55"/>
    <n v="7380.7627500000008"/>
    <n v="1468771.7872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General Santos City"/>
    <n v="317003"/>
    <s v="Baluan National High School"/>
    <s v="GENERAL SANTOS CITY (DADIANGAS)"/>
    <n v="1"/>
    <m/>
    <n v="1"/>
    <m/>
    <m/>
    <m/>
    <n v="1776026.61"/>
    <n v="8880.1330500000004"/>
    <n v="1767146.4769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General Santos City"/>
    <n v="304649"/>
    <s v="Datu B. Balunto National High School"/>
    <s v="GENERAL SANTOS CITY (DADIANGAS)"/>
    <n v="1"/>
    <m/>
    <n v="1"/>
    <m/>
    <m/>
    <m/>
    <n v="1222548.19"/>
    <n v="6112.7409499999994"/>
    <n v="1216435.4490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General Santos City"/>
    <n v="304647"/>
    <s v="New Society National High School"/>
    <s v="GENERAL SANTOS CITY (DADIANGAS)"/>
    <n v="1"/>
    <m/>
    <n v="1"/>
    <m/>
    <m/>
    <m/>
    <n v="2917622.17"/>
    <n v="14588.110849999999"/>
    <n v="2903034.0591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General Santos City"/>
    <n v="304651"/>
    <s v="Ligaya High School"/>
    <s v="GENERAL SANTOS CITY (DADIANGAS)"/>
    <n v="1"/>
    <m/>
    <n v="1"/>
    <m/>
    <m/>
    <m/>
    <n v="1210745.69"/>
    <n v="6053.7284499999996"/>
    <n v="1204691.96154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General Santos City"/>
    <n v="317002"/>
    <s v="Pao-Pao High School"/>
    <s v="GENERAL SANTOS CITY (DADIANGAS)"/>
    <n v="1"/>
    <m/>
    <n v="1"/>
    <m/>
    <m/>
    <m/>
    <n v="1560238.02"/>
    <n v="7801.1900999999998"/>
    <n v="1552436.82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General Santos City"/>
    <n v="317006"/>
    <s v="Samboang-Ngilay High School"/>
    <s v="GENERAL SANTOS CITY (DADIANGAS)"/>
    <n v="1"/>
    <m/>
    <n v="1"/>
    <m/>
    <m/>
    <m/>
    <n v="1249822.23"/>
    <n v="6249.1111499999997"/>
    <n v="1243573.1188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Kidapawan City"/>
    <n v="304656"/>
    <s v="Amas National High School"/>
    <s v="CITY OF KIDAPAWAN (Capital)"/>
    <n v="2"/>
    <m/>
    <n v="1"/>
    <m/>
    <m/>
    <m/>
    <n v="3218081.51"/>
    <n v="16090.40755"/>
    <n v="3201991.1024499997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Kidapawan City"/>
    <n v="304658"/>
    <s v="Ginatilan National High School"/>
    <s v="CITY OF KIDAPAWAN (Capital)"/>
    <n v="2"/>
    <m/>
    <n v="1"/>
    <m/>
    <m/>
    <m/>
    <n v="3011164.88"/>
    <n v="15055.8244"/>
    <n v="2996109.05560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Kidapawan City"/>
    <n v="317102"/>
    <s v="Juan L. Gantuangco School of Arts and Trades"/>
    <s v="CITY OF KIDAPAWAN (Capital)"/>
    <n v="2"/>
    <m/>
    <n v="1"/>
    <m/>
    <m/>
    <m/>
    <n v="3006881.53"/>
    <n v="15034.407649999999"/>
    <n v="2991847.12234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Kidapawan City"/>
    <n v="304663"/>
    <s v="Kalaisan National High School"/>
    <s v="CITY OF KIDAPAWAN (Capital)"/>
    <n v="2"/>
    <m/>
    <n v="1"/>
    <m/>
    <m/>
    <m/>
    <n v="3007232.17"/>
    <n v="15036.16085"/>
    <n v="2992196.0091499998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North Cotabato"/>
    <n v="304418"/>
    <s v="Mariano Untal HS"/>
    <s v="M'LANG"/>
    <n v="3"/>
    <m/>
    <n v="1"/>
    <m/>
    <m/>
    <m/>
    <n v="4710444.8899999997"/>
    <n v="23552.224449999998"/>
    <n v="4686892.66555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South Cotabato"/>
    <n v="304575"/>
    <s v="Tupi NHS"/>
    <s v="TUPI"/>
    <n v="1"/>
    <m/>
    <n v="1"/>
    <m/>
    <m/>
    <m/>
    <n v="8690370"/>
    <n v="43451.85"/>
    <n v="8646918.1500000004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South Cotabato"/>
    <n v="304569"/>
    <s v="Sto. Niño NSAT"/>
    <s v="SANTO NIÑO"/>
    <n v="2"/>
    <m/>
    <n v="1"/>
    <m/>
    <m/>
    <m/>
    <n v="3094443.62"/>
    <n v="15472.2181"/>
    <n v="3078971.4018999999"/>
    <m/>
    <s v="UPGRADING"/>
    <s v="Y"/>
    <s v="ONGOING"/>
    <n v="0.2"/>
    <n v="0.4"/>
    <d v="2019-11-10T00:00:00"/>
    <m/>
    <m/>
    <s v="2019-08-019"/>
    <d v="2018-11-27T00:00:00"/>
    <m/>
    <d v="2018-12-17T00:00:00"/>
    <d v="2019-08-06T00:00:00"/>
    <d v="2019-09-11T00:00:00"/>
    <s v="ISULAN ECT CONSTRUCTION &amp; GEN. MDSE INC."/>
    <n v="2399143.54"/>
    <n v="0"/>
    <n v="0"/>
    <n v="0"/>
    <n v="1"/>
    <n v="0"/>
    <n v="0"/>
    <n v="0"/>
    <n v="0"/>
    <n v="1"/>
    <n v="0"/>
  </r>
  <r>
    <x v="15"/>
    <s v="South Cotabato"/>
    <n v="304555"/>
    <s v="Libertad NHS"/>
    <s v="SURALLAH"/>
    <n v="2"/>
    <m/>
    <n v="1"/>
    <m/>
    <m/>
    <m/>
    <n v="7901621.6600000001"/>
    <n v="39508.1083"/>
    <n v="7862113.5516999997"/>
    <m/>
    <s v="UPGRADING"/>
    <s v="Y"/>
    <s v="ONGOING"/>
    <n v="0.2"/>
    <n v="0.4"/>
    <d v="2019-12-10T00:00:00"/>
    <m/>
    <m/>
    <s v="2019-08-0120"/>
    <d v="2018-11-27T00:00:00"/>
    <m/>
    <d v="2018-12-17T00:00:00"/>
    <d v="2019-08-06T00:00:00"/>
    <d v="2019-09-11T00:00:00"/>
    <s v="ISULAN ECT CONSTRUCTION &amp; GEN. MDSE INC."/>
    <n v="6179079.0999999996"/>
    <n v="0"/>
    <n v="0"/>
    <n v="0"/>
    <n v="1"/>
    <n v="0"/>
    <n v="0"/>
    <n v="0"/>
    <n v="0"/>
    <n v="1"/>
    <n v="0"/>
  </r>
  <r>
    <x v="15"/>
    <s v="Sultan Kudarat"/>
    <n v="304585"/>
    <s v="Bambad National High School"/>
    <s v="ISULAN (Capital)"/>
    <n v="1"/>
    <m/>
    <n v="1"/>
    <m/>
    <m/>
    <m/>
    <n v="3308950.98"/>
    <n v="16544.7549"/>
    <n v="3292406.2250999999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  <r>
    <x v="15"/>
    <s v="Sultan Kudarat"/>
    <n v="304595"/>
    <s v="Kapingkong National High School"/>
    <s v="LAMBAYONG (MARIANO MARCOS)"/>
    <n v="1"/>
    <m/>
    <n v="1"/>
    <m/>
    <m/>
    <m/>
    <n v="3960641.93"/>
    <n v="19803.209650000001"/>
    <n v="3940838.7203500001"/>
    <m/>
    <s v="UPGRADING"/>
    <s v="Y"/>
    <s v="UNDER PROCUREMENT"/>
    <m/>
    <m/>
    <m/>
    <m/>
    <m/>
    <m/>
    <m/>
    <m/>
    <m/>
    <m/>
    <m/>
    <m/>
    <m/>
    <n v="0"/>
    <n v="0"/>
    <n v="1"/>
    <n v="0"/>
    <n v="0"/>
    <n v="0"/>
    <n v="0"/>
    <n v="1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6:H23" firstHeaderRow="0" firstDataRow="1" firstDataCol="1"/>
  <pivotFields count="41">
    <pivotField axis="axisRow" showAl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dataField="1" numFmtId="43" showAll="0"/>
    <pivotField showAll="0" defaultSubtota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LLOCATION" fld="13" baseField="0" baseItem="0" numFmtId="43"/>
    <dataField name="Sum of TOTAL NO. OF SITES" fld="7" baseField="0" baseItem="0"/>
    <dataField name="Sum of No. of Sites Completed" fld="40" baseField="0" baseItem="0"/>
    <dataField name="Sum of No. of Sites On Going" fld="39" baseField="0" baseItem="0"/>
    <dataField name="Sum of No. of Sites Under Procurement" fld="38" baseField="0" baseItem="0"/>
    <dataField name="Sum of No. of Sites Not yet started" fld="37" baseField="0" baseItem="0"/>
    <dataField name="Sum of No. of Sites Reverted" fld="36" baseField="0" baseItem="0"/>
  </dataFields>
  <formats count="23">
    <format dxfId="2797">
      <pivotArea dataOnly="0" labelOnly="1" outline="0" fieldPosition="0">
        <references count="1">
          <reference field="4294967294" count="6">
            <x v="1"/>
            <x v="2"/>
            <x v="3"/>
            <x v="4"/>
            <x v="5"/>
            <x v="6"/>
          </reference>
        </references>
      </pivotArea>
    </format>
    <format dxfId="2796">
      <pivotArea dataOnly="0" labelOnly="1" outline="0" fieldPosition="0">
        <references count="1">
          <reference field="4294967294" count="6">
            <x v="1"/>
            <x v="2"/>
            <x v="3"/>
            <x v="4"/>
            <x v="5"/>
            <x v="6"/>
          </reference>
        </references>
      </pivotArea>
    </format>
    <format dxfId="2795">
      <pivotArea dataOnly="0" labelOnly="1" outline="0" fieldPosition="0">
        <references count="1">
          <reference field="4294967294" count="6">
            <x v="1"/>
            <x v="2"/>
            <x v="3"/>
            <x v="4"/>
            <x v="5"/>
            <x v="6"/>
          </reference>
        </references>
      </pivotArea>
    </format>
    <format dxfId="2794">
      <pivotArea field="0" type="button" dataOnly="0" labelOnly="1" outline="0" axis="axisRow" fieldPosition="0"/>
    </format>
    <format dxfId="279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92">
      <pivotArea field="0" type="button" dataOnly="0" labelOnly="1" outline="0" axis="axisRow" fieldPosition="0"/>
    </format>
    <format dxfId="279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90">
      <pivotArea field="0" type="button" dataOnly="0" labelOnly="1" outline="0" axis="axisRow" fieldPosition="0"/>
    </format>
    <format dxfId="278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88">
      <pivotArea field="0" type="button" dataOnly="0" labelOnly="1" outline="0" axis="axisRow" fieldPosition="0"/>
    </format>
    <format dxfId="278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86">
      <pivotArea field="0" type="button" dataOnly="0" labelOnly="1" outline="0" axis="axisRow" fieldPosition="0"/>
    </format>
    <format dxfId="278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784">
      <pivotArea type="all" dataOnly="0" outline="0" fieldPosition="0"/>
    </format>
    <format dxfId="2783">
      <pivotArea outline="0" collapsedLevelsAreSubtotals="1" fieldPosition="0"/>
    </format>
    <format dxfId="2782">
      <pivotArea field="0" type="button" dataOnly="0" labelOnly="1" outline="0" axis="axisRow" fieldPosition="0"/>
    </format>
    <format dxfId="2781">
      <pivotArea dataOnly="0" labelOnly="1" fieldPosition="0">
        <references count="1">
          <reference field="0" count="0"/>
        </references>
      </pivotArea>
    </format>
    <format dxfId="2780">
      <pivotArea dataOnly="0" labelOnly="1" grandRow="1" outline="0" fieldPosition="0"/>
    </format>
    <format dxfId="2779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277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777">
      <pivotArea collapsedLevelsAreSubtotals="1" fieldPosition="0">
        <references count="2">
          <reference field="4294967294" count="1" selected="0">
            <x v="5"/>
          </reference>
          <reference field="0" count="1">
            <x v="10"/>
          </reference>
        </references>
      </pivotArea>
    </format>
    <format dxfId="2776">
      <pivotArea collapsedLevelsAreSubtotals="1" fieldPosition="0">
        <references count="2">
          <reference field="4294967294" count="1" selected="0">
            <x v="5"/>
          </reference>
          <reference field="0" count="1">
            <x v="10"/>
          </reference>
        </references>
      </pivotArea>
    </format>
    <format dxfId="2775">
      <pivotArea collapsedLevelsAreSubtotals="1" fieldPosition="0">
        <references count="2">
          <reference field="4294967294" count="1" selected="0">
            <x v="4"/>
          </reference>
          <reference field="0" count="1">
            <x v="1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zoomScale="120" zoomScaleNormal="120" workbookViewId="0">
      <selection activeCell="E8" sqref="E8"/>
    </sheetView>
  </sheetViews>
  <sheetFormatPr defaultRowHeight="15" x14ac:dyDescent="0.25"/>
  <cols>
    <col min="1" max="1" width="13.140625" customWidth="1"/>
    <col min="2" max="2" width="19.85546875" customWidth="1"/>
    <col min="3" max="3" width="13.28515625" customWidth="1"/>
    <col min="4" max="4" width="13.140625" customWidth="1"/>
    <col min="5" max="5" width="14.140625" customWidth="1"/>
    <col min="6" max="6" width="13.5703125" customWidth="1"/>
    <col min="7" max="7" width="13.140625" customWidth="1"/>
    <col min="8" max="8" width="14" customWidth="1"/>
    <col min="9" max="17" width="10" bestFit="1" customWidth="1"/>
    <col min="18" max="18" width="9" customWidth="1"/>
    <col min="19" max="36" width="10" bestFit="1" customWidth="1"/>
    <col min="37" max="37" width="7" customWidth="1"/>
    <col min="38" max="45" width="10" bestFit="1" customWidth="1"/>
    <col min="46" max="46" width="9" customWidth="1"/>
    <col min="47" max="50" width="10" bestFit="1" customWidth="1"/>
    <col min="51" max="51" width="9" customWidth="1"/>
    <col min="52" max="59" width="10" bestFit="1" customWidth="1"/>
    <col min="60" max="60" width="9" customWidth="1"/>
    <col min="61" max="63" width="10" bestFit="1" customWidth="1"/>
    <col min="64" max="64" width="9" customWidth="1"/>
    <col min="65" max="77" width="10" bestFit="1" customWidth="1"/>
    <col min="78" max="78" width="9" customWidth="1"/>
    <col min="79" max="83" width="10" bestFit="1" customWidth="1"/>
    <col min="84" max="84" width="9" customWidth="1"/>
    <col min="85" max="97" width="10" bestFit="1" customWidth="1"/>
    <col min="98" max="98" width="9" customWidth="1"/>
    <col min="99" max="125" width="10" bestFit="1" customWidth="1"/>
    <col min="126" max="127" width="9" customWidth="1"/>
    <col min="128" max="128" width="10" bestFit="1" customWidth="1"/>
    <col min="129" max="129" width="9" customWidth="1"/>
    <col min="130" max="132" width="10" bestFit="1" customWidth="1"/>
    <col min="133" max="133" width="9" customWidth="1"/>
    <col min="134" max="139" width="10" bestFit="1" customWidth="1"/>
    <col min="140" max="140" width="9" customWidth="1"/>
    <col min="141" max="143" width="10" bestFit="1" customWidth="1"/>
    <col min="144" max="145" width="9" customWidth="1"/>
    <col min="146" max="150" width="10" bestFit="1" customWidth="1"/>
    <col min="151" max="151" width="9" customWidth="1"/>
    <col min="152" max="160" width="10" bestFit="1" customWidth="1"/>
    <col min="161" max="161" width="9" customWidth="1"/>
    <col min="162" max="162" width="10" bestFit="1" customWidth="1"/>
    <col min="163" max="163" width="9" customWidth="1"/>
    <col min="164" max="178" width="10" bestFit="1" customWidth="1"/>
    <col min="179" max="179" width="9" customWidth="1"/>
    <col min="180" max="211" width="10" bestFit="1" customWidth="1"/>
    <col min="212" max="212" width="9" customWidth="1"/>
    <col min="213" max="215" width="10" bestFit="1" customWidth="1"/>
    <col min="216" max="216" width="9" customWidth="1"/>
    <col min="217" max="228" width="10" bestFit="1" customWidth="1"/>
    <col min="229" max="230" width="9" customWidth="1"/>
    <col min="231" max="232" width="10" bestFit="1" customWidth="1"/>
    <col min="233" max="233" width="9" customWidth="1"/>
    <col min="234" max="238" width="10" bestFit="1" customWidth="1"/>
    <col min="239" max="239" width="7" customWidth="1"/>
    <col min="240" max="251" width="10" bestFit="1" customWidth="1"/>
    <col min="252" max="252" width="9" customWidth="1"/>
    <col min="253" max="253" width="10" bestFit="1" customWidth="1"/>
    <col min="254" max="254" width="9" customWidth="1"/>
    <col min="255" max="264" width="10" bestFit="1" customWidth="1"/>
    <col min="265" max="265" width="9" customWidth="1"/>
    <col min="266" max="269" width="10" bestFit="1" customWidth="1"/>
    <col min="270" max="270" width="9" customWidth="1"/>
    <col min="271" max="287" width="10" bestFit="1" customWidth="1"/>
    <col min="288" max="288" width="9" customWidth="1"/>
    <col min="289" max="295" width="10" bestFit="1" customWidth="1"/>
    <col min="296" max="296" width="9" customWidth="1"/>
    <col min="297" max="297" width="10" bestFit="1" customWidth="1"/>
    <col min="298" max="298" width="9" customWidth="1"/>
    <col min="299" max="303" width="10" bestFit="1" customWidth="1"/>
    <col min="304" max="304" width="9" customWidth="1"/>
    <col min="305" max="307" width="10" bestFit="1" customWidth="1"/>
    <col min="308" max="308" width="9" customWidth="1"/>
    <col min="309" max="329" width="10" bestFit="1" customWidth="1"/>
    <col min="330" max="330" width="9" customWidth="1"/>
    <col min="331" max="346" width="10" bestFit="1" customWidth="1"/>
    <col min="347" max="347" width="9" customWidth="1"/>
    <col min="348" max="353" width="10" bestFit="1" customWidth="1"/>
    <col min="354" max="354" width="9" customWidth="1"/>
    <col min="355" max="370" width="10" bestFit="1" customWidth="1"/>
    <col min="371" max="372" width="9" customWidth="1"/>
    <col min="373" max="373" width="10" bestFit="1" customWidth="1"/>
    <col min="374" max="374" width="9" customWidth="1"/>
    <col min="375" max="376" width="10" bestFit="1" customWidth="1"/>
    <col min="377" max="377" width="9" customWidth="1"/>
    <col min="378" max="379" width="10" bestFit="1" customWidth="1"/>
    <col min="380" max="380" width="11" bestFit="1" customWidth="1"/>
    <col min="381" max="381" width="8" customWidth="1"/>
    <col min="382" max="384" width="11" bestFit="1" customWidth="1"/>
    <col min="385" max="385" width="10" bestFit="1" customWidth="1"/>
    <col min="386" max="409" width="11" bestFit="1" customWidth="1"/>
    <col min="410" max="410" width="10" bestFit="1" customWidth="1"/>
    <col min="411" max="415" width="11" bestFit="1" customWidth="1"/>
    <col min="416" max="416" width="10" bestFit="1" customWidth="1"/>
    <col min="417" max="435" width="11" bestFit="1" customWidth="1"/>
    <col min="436" max="436" width="8" customWidth="1"/>
    <col min="437" max="438" width="11" bestFit="1" customWidth="1"/>
    <col min="439" max="439" width="10" bestFit="1" customWidth="1"/>
    <col min="440" max="452" width="11" bestFit="1" customWidth="1"/>
    <col min="453" max="453" width="10" bestFit="1" customWidth="1"/>
    <col min="454" max="457" width="11" bestFit="1" customWidth="1"/>
    <col min="458" max="458" width="10" bestFit="1" customWidth="1"/>
    <col min="459" max="495" width="11" bestFit="1" customWidth="1"/>
    <col min="496" max="496" width="8" customWidth="1"/>
    <col min="497" max="506" width="11" bestFit="1" customWidth="1"/>
    <col min="507" max="507" width="10" bestFit="1" customWidth="1"/>
    <col min="508" max="532" width="11" bestFit="1" customWidth="1"/>
    <col min="533" max="533" width="10" bestFit="1" customWidth="1"/>
    <col min="534" max="558" width="11" bestFit="1" customWidth="1"/>
    <col min="559" max="559" width="10" bestFit="1" customWidth="1"/>
    <col min="560" max="571" width="11" bestFit="1" customWidth="1"/>
    <col min="572" max="572" width="10" bestFit="1" customWidth="1"/>
    <col min="573" max="585" width="11" bestFit="1" customWidth="1"/>
    <col min="586" max="586" width="10" bestFit="1" customWidth="1"/>
    <col min="587" max="590" width="11" bestFit="1" customWidth="1"/>
    <col min="591" max="591" width="10" bestFit="1" customWidth="1"/>
    <col min="592" max="592" width="11" bestFit="1" customWidth="1"/>
    <col min="593" max="593" width="10" bestFit="1" customWidth="1"/>
    <col min="594" max="596" width="11" bestFit="1" customWidth="1"/>
    <col min="597" max="597" width="10" bestFit="1" customWidth="1"/>
    <col min="598" max="612" width="11" bestFit="1" customWidth="1"/>
    <col min="613" max="613" width="8" customWidth="1"/>
    <col min="614" max="617" width="11" bestFit="1" customWidth="1"/>
    <col min="618" max="618" width="10" bestFit="1" customWidth="1"/>
    <col min="619" max="623" width="11" bestFit="1" customWidth="1"/>
    <col min="624" max="624" width="10" bestFit="1" customWidth="1"/>
    <col min="625" max="646" width="11" bestFit="1" customWidth="1"/>
    <col min="647" max="647" width="10" bestFit="1" customWidth="1"/>
    <col min="648" max="654" width="11" bestFit="1" customWidth="1"/>
    <col min="655" max="655" width="10" bestFit="1" customWidth="1"/>
    <col min="656" max="659" width="11" bestFit="1" customWidth="1"/>
    <col min="660" max="661" width="10" bestFit="1" customWidth="1"/>
    <col min="662" max="670" width="11" bestFit="1" customWidth="1"/>
    <col min="671" max="671" width="10" bestFit="1" customWidth="1"/>
    <col min="672" max="673" width="11" bestFit="1" customWidth="1"/>
    <col min="674" max="675" width="10" bestFit="1" customWidth="1"/>
    <col min="676" max="680" width="11" bestFit="1" customWidth="1"/>
    <col min="681" max="681" width="10" bestFit="1" customWidth="1"/>
    <col min="682" max="698" width="11" bestFit="1" customWidth="1"/>
    <col min="699" max="699" width="10" bestFit="1" customWidth="1"/>
    <col min="700" max="700" width="8" customWidth="1"/>
    <col min="701" max="709" width="11" bestFit="1" customWidth="1"/>
    <col min="710" max="710" width="8" customWidth="1"/>
    <col min="711" max="711" width="11" bestFit="1" customWidth="1"/>
    <col min="712" max="712" width="10" bestFit="1" customWidth="1"/>
    <col min="713" max="713" width="8" customWidth="1"/>
    <col min="714" max="740" width="11" bestFit="1" customWidth="1"/>
    <col min="741" max="741" width="8" customWidth="1"/>
    <col min="742" max="744" width="11" bestFit="1" customWidth="1"/>
    <col min="745" max="745" width="8" customWidth="1"/>
    <col min="746" max="746" width="11" bestFit="1" customWidth="1"/>
    <col min="747" max="747" width="10" bestFit="1" customWidth="1"/>
    <col min="748" max="751" width="11" bestFit="1" customWidth="1"/>
    <col min="752" max="752" width="10" bestFit="1" customWidth="1"/>
    <col min="753" max="753" width="11" bestFit="1" customWidth="1"/>
    <col min="754" max="754" width="8" customWidth="1"/>
    <col min="755" max="768" width="11" bestFit="1" customWidth="1"/>
    <col min="769" max="769" width="10" bestFit="1" customWidth="1"/>
    <col min="770" max="779" width="11" bestFit="1" customWidth="1"/>
    <col min="780" max="780" width="8" customWidth="1"/>
    <col min="781" max="783" width="11" bestFit="1" customWidth="1"/>
    <col min="784" max="784" width="8" customWidth="1"/>
    <col min="785" max="785" width="10" bestFit="1" customWidth="1"/>
    <col min="786" max="788" width="11" bestFit="1" customWidth="1"/>
    <col min="789" max="789" width="8" customWidth="1"/>
    <col min="790" max="791" width="11" bestFit="1" customWidth="1"/>
    <col min="792" max="792" width="10" bestFit="1" customWidth="1"/>
    <col min="793" max="796" width="11" bestFit="1" customWidth="1"/>
    <col min="797" max="797" width="10" bestFit="1" customWidth="1"/>
    <col min="798" max="816" width="11" bestFit="1" customWidth="1"/>
    <col min="817" max="817" width="10" bestFit="1" customWidth="1"/>
    <col min="818" max="820" width="11" bestFit="1" customWidth="1"/>
    <col min="821" max="821" width="8" customWidth="1"/>
    <col min="822" max="828" width="11" bestFit="1" customWidth="1"/>
    <col min="829" max="829" width="10" bestFit="1" customWidth="1"/>
    <col min="830" max="843" width="11" bestFit="1" customWidth="1"/>
    <col min="844" max="844" width="8" customWidth="1"/>
    <col min="845" max="862" width="11" bestFit="1" customWidth="1"/>
    <col min="863" max="863" width="8" customWidth="1"/>
    <col min="864" max="865" width="11" bestFit="1" customWidth="1"/>
    <col min="866" max="866" width="10" bestFit="1" customWidth="1"/>
    <col min="867" max="889" width="11" bestFit="1" customWidth="1"/>
    <col min="890" max="891" width="10" bestFit="1" customWidth="1"/>
    <col min="892" max="906" width="11" bestFit="1" customWidth="1"/>
    <col min="907" max="907" width="10" bestFit="1" customWidth="1"/>
    <col min="908" max="911" width="11" bestFit="1" customWidth="1"/>
    <col min="912" max="912" width="10" bestFit="1" customWidth="1"/>
    <col min="913" max="921" width="11" bestFit="1" customWidth="1"/>
    <col min="922" max="922" width="8" customWidth="1"/>
    <col min="923" max="923" width="11" bestFit="1" customWidth="1"/>
    <col min="924" max="924" width="10" bestFit="1" customWidth="1"/>
    <col min="925" max="927" width="11" bestFit="1" customWidth="1"/>
    <col min="928" max="928" width="10" bestFit="1" customWidth="1"/>
    <col min="929" max="938" width="11" bestFit="1" customWidth="1"/>
    <col min="939" max="940" width="10" bestFit="1" customWidth="1"/>
    <col min="941" max="976" width="11" bestFit="1" customWidth="1"/>
    <col min="977" max="977" width="10" bestFit="1" customWidth="1"/>
    <col min="978" max="979" width="11" bestFit="1" customWidth="1"/>
    <col min="980" max="980" width="10" bestFit="1" customWidth="1"/>
    <col min="981" max="1011" width="11" bestFit="1" customWidth="1"/>
    <col min="1012" max="1012" width="10" bestFit="1" customWidth="1"/>
    <col min="1013" max="1016" width="11" bestFit="1" customWidth="1"/>
    <col min="1017" max="1017" width="10" bestFit="1" customWidth="1"/>
    <col min="1018" max="1050" width="11" bestFit="1" customWidth="1"/>
    <col min="1051" max="1051" width="10" bestFit="1" customWidth="1"/>
    <col min="1052" max="1052" width="11" bestFit="1" customWidth="1"/>
    <col min="1053" max="1053" width="10" bestFit="1" customWidth="1"/>
    <col min="1054" max="1059" width="11" bestFit="1" customWidth="1"/>
    <col min="1060" max="1060" width="10" bestFit="1" customWidth="1"/>
    <col min="1061" max="1079" width="11" bestFit="1" customWidth="1"/>
    <col min="1080" max="1080" width="8" customWidth="1"/>
    <col min="1081" max="1083" width="11" bestFit="1" customWidth="1"/>
    <col min="1084" max="1084" width="8" customWidth="1"/>
    <col min="1085" max="1098" width="11" bestFit="1" customWidth="1"/>
    <col min="1099" max="1099" width="10" bestFit="1" customWidth="1"/>
    <col min="1100" max="1100" width="8" customWidth="1"/>
    <col min="1101" max="1105" width="11" bestFit="1" customWidth="1"/>
    <col min="1106" max="1106" width="10" bestFit="1" customWidth="1"/>
    <col min="1107" max="1107" width="11" bestFit="1" customWidth="1"/>
    <col min="1108" max="1109" width="10" bestFit="1" customWidth="1"/>
    <col min="1110" max="1115" width="11" bestFit="1" customWidth="1"/>
    <col min="1116" max="1116" width="10" bestFit="1" customWidth="1"/>
    <col min="1117" max="1128" width="11" bestFit="1" customWidth="1"/>
    <col min="1129" max="1129" width="10" bestFit="1" customWidth="1"/>
    <col min="1130" max="1137" width="11" bestFit="1" customWidth="1"/>
    <col min="1138" max="1138" width="10" bestFit="1" customWidth="1"/>
    <col min="1139" max="1139" width="8" customWidth="1"/>
    <col min="1140" max="1140" width="10" bestFit="1" customWidth="1"/>
    <col min="1141" max="1141" width="11" bestFit="1" customWidth="1"/>
    <col min="1142" max="1142" width="8" customWidth="1"/>
    <col min="1143" max="1167" width="11" bestFit="1" customWidth="1"/>
    <col min="1168" max="1168" width="10" bestFit="1" customWidth="1"/>
    <col min="1169" max="1175" width="11" bestFit="1" customWidth="1"/>
    <col min="1176" max="1176" width="8" customWidth="1"/>
    <col min="1177" max="1186" width="11" bestFit="1" customWidth="1"/>
    <col min="1187" max="1187" width="10" bestFit="1" customWidth="1"/>
    <col min="1188" max="1191" width="11" bestFit="1" customWidth="1"/>
    <col min="1192" max="1192" width="10" bestFit="1" customWidth="1"/>
    <col min="1193" max="1217" width="11" bestFit="1" customWidth="1"/>
    <col min="1218" max="1218" width="8" customWidth="1"/>
    <col min="1219" max="1236" width="11" bestFit="1" customWidth="1"/>
    <col min="1237" max="1237" width="10" bestFit="1" customWidth="1"/>
    <col min="1238" max="1245" width="11" bestFit="1" customWidth="1"/>
    <col min="1246" max="1246" width="10" bestFit="1" customWidth="1"/>
    <col min="1247" max="1247" width="11" bestFit="1" customWidth="1"/>
    <col min="1248" max="1248" width="10" bestFit="1" customWidth="1"/>
    <col min="1249" max="1264" width="11" bestFit="1" customWidth="1"/>
    <col min="1265" max="1265" width="10" bestFit="1" customWidth="1"/>
    <col min="1266" max="1267" width="11" bestFit="1" customWidth="1"/>
    <col min="1268" max="1268" width="10" bestFit="1" customWidth="1"/>
    <col min="1269" max="1278" width="11" bestFit="1" customWidth="1"/>
    <col min="1279" max="1279" width="10" bestFit="1" customWidth="1"/>
    <col min="1280" max="1289" width="11" bestFit="1" customWidth="1"/>
    <col min="1290" max="1290" width="8" customWidth="1"/>
    <col min="1291" max="1291" width="11" bestFit="1" customWidth="1"/>
    <col min="1292" max="1292" width="10" bestFit="1" customWidth="1"/>
    <col min="1293" max="1296" width="12" bestFit="1" customWidth="1"/>
    <col min="1297" max="1297" width="7.28515625" customWidth="1"/>
    <col min="1298" max="1298" width="11.28515625" bestFit="1" customWidth="1"/>
  </cols>
  <sheetData>
    <row r="1" spans="1:8" ht="15.75" x14ac:dyDescent="0.25">
      <c r="A1" s="37" t="s">
        <v>0</v>
      </c>
    </row>
    <row r="2" spans="1:8" ht="15.75" x14ac:dyDescent="0.25">
      <c r="A2" s="37" t="s">
        <v>1</v>
      </c>
    </row>
    <row r="3" spans="1:8" ht="15.75" x14ac:dyDescent="0.25">
      <c r="A3" s="37" t="s">
        <v>2</v>
      </c>
    </row>
    <row r="4" spans="1:8" ht="15.75" x14ac:dyDescent="0.25">
      <c r="A4" s="37" t="s">
        <v>2267</v>
      </c>
    </row>
    <row r="6" spans="1:8" ht="45" x14ac:dyDescent="0.25">
      <c r="A6" s="58" t="s">
        <v>2259</v>
      </c>
      <c r="B6" s="59" t="s">
        <v>2261</v>
      </c>
      <c r="C6" s="56" t="s">
        <v>2268</v>
      </c>
      <c r="D6" s="56" t="s">
        <v>2262</v>
      </c>
      <c r="E6" s="56" t="s">
        <v>2263</v>
      </c>
      <c r="F6" s="56" t="s">
        <v>2264</v>
      </c>
      <c r="G6" s="56" t="s">
        <v>2265</v>
      </c>
      <c r="H6" s="56" t="s">
        <v>2266</v>
      </c>
    </row>
    <row r="7" spans="1:8" x14ac:dyDescent="0.25">
      <c r="A7" s="57" t="s">
        <v>15</v>
      </c>
      <c r="B7" s="61">
        <v>185351065.77915001</v>
      </c>
      <c r="C7" s="60">
        <v>164</v>
      </c>
      <c r="D7" s="60">
        <v>0</v>
      </c>
      <c r="E7" s="60">
        <v>140</v>
      </c>
      <c r="F7" s="60">
        <v>24</v>
      </c>
      <c r="G7" s="60">
        <v>0</v>
      </c>
      <c r="H7" s="60">
        <v>0</v>
      </c>
    </row>
    <row r="8" spans="1:8" x14ac:dyDescent="0.25">
      <c r="A8" s="57" t="s">
        <v>247</v>
      </c>
      <c r="B8" s="61">
        <v>163489531.90330002</v>
      </c>
      <c r="C8" s="60">
        <v>95</v>
      </c>
      <c r="D8" s="60">
        <v>9</v>
      </c>
      <c r="E8" s="60">
        <v>59</v>
      </c>
      <c r="F8" s="60">
        <v>26</v>
      </c>
      <c r="G8" s="60">
        <v>1</v>
      </c>
      <c r="H8" s="60">
        <v>0</v>
      </c>
    </row>
    <row r="9" spans="1:8" x14ac:dyDescent="0.25">
      <c r="A9" s="57" t="s">
        <v>386</v>
      </c>
      <c r="B9" s="61">
        <v>35967125.418799996</v>
      </c>
      <c r="C9" s="60">
        <v>17</v>
      </c>
      <c r="D9" s="60">
        <v>4</v>
      </c>
      <c r="E9" s="60">
        <v>12</v>
      </c>
      <c r="F9" s="60">
        <v>1</v>
      </c>
      <c r="G9" s="60">
        <v>0</v>
      </c>
      <c r="H9" s="60">
        <v>0</v>
      </c>
    </row>
    <row r="10" spans="1:8" x14ac:dyDescent="0.25">
      <c r="A10" s="57" t="s">
        <v>426</v>
      </c>
      <c r="B10" s="61">
        <v>116930741.65339997</v>
      </c>
      <c r="C10" s="60">
        <v>91</v>
      </c>
      <c r="D10" s="60">
        <v>0</v>
      </c>
      <c r="E10" s="60">
        <v>0</v>
      </c>
      <c r="F10" s="60">
        <v>91</v>
      </c>
      <c r="G10" s="60">
        <v>0</v>
      </c>
      <c r="H10" s="60">
        <v>0</v>
      </c>
    </row>
    <row r="11" spans="1:8" x14ac:dyDescent="0.25">
      <c r="A11" s="57" t="s">
        <v>579</v>
      </c>
      <c r="B11" s="61">
        <v>158481691.64969993</v>
      </c>
      <c r="C11" s="60">
        <v>108</v>
      </c>
      <c r="D11" s="60">
        <v>23</v>
      </c>
      <c r="E11" s="60">
        <v>82</v>
      </c>
      <c r="F11" s="60">
        <v>3</v>
      </c>
      <c r="G11" s="60">
        <v>0</v>
      </c>
      <c r="H11" s="60">
        <v>0</v>
      </c>
    </row>
    <row r="12" spans="1:8" x14ac:dyDescent="0.25">
      <c r="A12" s="57" t="s">
        <v>736</v>
      </c>
      <c r="B12" s="61">
        <v>105242566.85325</v>
      </c>
      <c r="C12" s="60">
        <v>33</v>
      </c>
      <c r="D12" s="60">
        <v>0</v>
      </c>
      <c r="E12" s="60">
        <v>0</v>
      </c>
      <c r="F12" s="60">
        <v>22</v>
      </c>
      <c r="G12" s="60">
        <v>11</v>
      </c>
      <c r="H12" s="60">
        <v>0</v>
      </c>
    </row>
    <row r="13" spans="1:8" x14ac:dyDescent="0.25">
      <c r="A13" s="57" t="s">
        <v>795</v>
      </c>
      <c r="B13" s="61">
        <v>89971944.824249968</v>
      </c>
      <c r="C13" s="60">
        <v>34</v>
      </c>
      <c r="D13" s="60">
        <v>5</v>
      </c>
      <c r="E13" s="60">
        <v>26</v>
      </c>
      <c r="F13" s="60">
        <v>3</v>
      </c>
      <c r="G13" s="60">
        <v>0</v>
      </c>
      <c r="H13" s="60">
        <v>0</v>
      </c>
    </row>
    <row r="14" spans="1:8" x14ac:dyDescent="0.25">
      <c r="A14" s="57" t="s">
        <v>849</v>
      </c>
      <c r="B14" s="61">
        <v>30072112.745549999</v>
      </c>
      <c r="C14" s="60">
        <v>16</v>
      </c>
      <c r="D14" s="60">
        <v>2</v>
      </c>
      <c r="E14" s="60">
        <v>0</v>
      </c>
      <c r="F14" s="60">
        <v>14</v>
      </c>
      <c r="G14" s="60">
        <v>0</v>
      </c>
      <c r="H14" s="60">
        <v>0</v>
      </c>
    </row>
    <row r="15" spans="1:8" x14ac:dyDescent="0.25">
      <c r="A15" s="57" t="s">
        <v>877</v>
      </c>
      <c r="B15" s="61">
        <v>126245220.36770004</v>
      </c>
      <c r="C15" s="60">
        <v>98</v>
      </c>
      <c r="D15" s="60">
        <v>49</v>
      </c>
      <c r="E15" s="60">
        <v>29</v>
      </c>
      <c r="F15" s="60">
        <v>20</v>
      </c>
      <c r="G15" s="60">
        <v>0</v>
      </c>
      <c r="H15" s="60">
        <v>0</v>
      </c>
    </row>
    <row r="16" spans="1:8" x14ac:dyDescent="0.25">
      <c r="A16" s="57" t="s">
        <v>1030</v>
      </c>
      <c r="B16" s="61">
        <v>249769736.63529989</v>
      </c>
      <c r="C16" s="60">
        <v>93</v>
      </c>
      <c r="D16" s="60">
        <v>0</v>
      </c>
      <c r="E16" s="60">
        <v>0</v>
      </c>
      <c r="F16" s="60">
        <v>93</v>
      </c>
      <c r="G16" s="60">
        <v>0</v>
      </c>
      <c r="H16" s="60">
        <v>0</v>
      </c>
    </row>
    <row r="17" spans="1:8" x14ac:dyDescent="0.25">
      <c r="A17" s="57" t="s">
        <v>1182</v>
      </c>
      <c r="B17" s="61">
        <v>444756238.91804981</v>
      </c>
      <c r="C17" s="60">
        <v>233</v>
      </c>
      <c r="D17" s="60">
        <v>10</v>
      </c>
      <c r="E17" s="60">
        <v>64</v>
      </c>
      <c r="F17" s="175">
        <v>21</v>
      </c>
      <c r="G17" s="176">
        <v>138</v>
      </c>
      <c r="H17" s="60">
        <v>0</v>
      </c>
    </row>
    <row r="18" spans="1:8" x14ac:dyDescent="0.25">
      <c r="A18" s="57" t="s">
        <v>1497</v>
      </c>
      <c r="B18" s="61">
        <v>199504205.48409995</v>
      </c>
      <c r="C18" s="60">
        <v>156</v>
      </c>
      <c r="D18" s="60">
        <v>11</v>
      </c>
      <c r="E18" s="60">
        <v>112</v>
      </c>
      <c r="F18" s="60">
        <v>33</v>
      </c>
      <c r="G18" s="60">
        <v>0</v>
      </c>
      <c r="H18" s="60">
        <v>0</v>
      </c>
    </row>
    <row r="19" spans="1:8" x14ac:dyDescent="0.25">
      <c r="A19" s="57" t="s">
        <v>1745</v>
      </c>
      <c r="B19" s="61">
        <v>346342346.18010014</v>
      </c>
      <c r="C19" s="60">
        <v>178</v>
      </c>
      <c r="D19" s="60">
        <v>69</v>
      </c>
      <c r="E19" s="60">
        <v>109</v>
      </c>
      <c r="F19" s="60">
        <v>0</v>
      </c>
      <c r="G19" s="60">
        <v>0</v>
      </c>
      <c r="H19" s="60">
        <v>0</v>
      </c>
    </row>
    <row r="20" spans="1:8" x14ac:dyDescent="0.25">
      <c r="A20" s="57" t="s">
        <v>1978</v>
      </c>
      <c r="B20" s="61">
        <v>230685236.27715006</v>
      </c>
      <c r="C20" s="60">
        <v>70</v>
      </c>
      <c r="D20" s="60">
        <v>0</v>
      </c>
      <c r="E20" s="60">
        <v>52</v>
      </c>
      <c r="F20" s="60">
        <v>18</v>
      </c>
      <c r="G20" s="60">
        <v>0</v>
      </c>
      <c r="H20" s="60">
        <v>0</v>
      </c>
    </row>
    <row r="21" spans="1:8" x14ac:dyDescent="0.25">
      <c r="A21" s="57" t="s">
        <v>2084</v>
      </c>
      <c r="B21" s="61">
        <v>173720959.3351</v>
      </c>
      <c r="C21" s="60">
        <v>69</v>
      </c>
      <c r="D21" s="60">
        <v>0</v>
      </c>
      <c r="E21" s="60">
        <v>7</v>
      </c>
      <c r="F21" s="60">
        <v>62</v>
      </c>
      <c r="G21" s="60">
        <v>0</v>
      </c>
      <c r="H21" s="60">
        <v>0</v>
      </c>
    </row>
    <row r="22" spans="1:8" x14ac:dyDescent="0.25">
      <c r="A22" s="57" t="s">
        <v>2194</v>
      </c>
      <c r="B22" s="61">
        <v>69531105.012250006</v>
      </c>
      <c r="C22" s="60">
        <v>21</v>
      </c>
      <c r="D22" s="60">
        <v>0</v>
      </c>
      <c r="E22" s="60">
        <v>2</v>
      </c>
      <c r="F22" s="60">
        <v>19</v>
      </c>
      <c r="G22" s="60">
        <v>0</v>
      </c>
      <c r="H22" s="60">
        <v>0</v>
      </c>
    </row>
    <row r="23" spans="1:8" x14ac:dyDescent="0.25">
      <c r="A23" s="57" t="s">
        <v>2260</v>
      </c>
      <c r="B23" s="61">
        <v>2726061829.0371499</v>
      </c>
      <c r="C23" s="60">
        <v>1476</v>
      </c>
      <c r="D23" s="60">
        <v>182</v>
      </c>
      <c r="E23" s="60">
        <v>694</v>
      </c>
      <c r="F23" s="60">
        <v>450</v>
      </c>
      <c r="G23" s="60">
        <v>150</v>
      </c>
      <c r="H23" s="60">
        <v>0</v>
      </c>
    </row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AQ1497"/>
  <sheetViews>
    <sheetView tabSelected="1" view="pageBreakPreview" zoomScale="60" zoomScaleNormal="60" workbookViewId="0">
      <selection activeCell="E212" sqref="E212"/>
    </sheetView>
  </sheetViews>
  <sheetFormatPr defaultRowHeight="15" x14ac:dyDescent="0.25"/>
  <cols>
    <col min="1" max="1" width="15.42578125" customWidth="1"/>
    <col min="2" max="2" width="21.140625" customWidth="1"/>
    <col min="3" max="3" width="16.85546875" customWidth="1"/>
    <col min="4" max="4" width="35.85546875" customWidth="1"/>
    <col min="5" max="5" width="22.28515625" customWidth="1"/>
    <col min="6" max="7" width="4.85546875" hidden="1" customWidth="1"/>
    <col min="8" max="8" width="8.140625" hidden="1" customWidth="1"/>
    <col min="9" max="11" width="10.42578125" hidden="1" customWidth="1"/>
    <col min="12" max="12" width="21" hidden="1" customWidth="1"/>
    <col min="13" max="13" width="14.7109375" hidden="1" customWidth="1"/>
    <col min="14" max="14" width="20" customWidth="1"/>
    <col min="15" max="15" width="20" hidden="1" customWidth="1"/>
    <col min="16" max="16" width="42.28515625" customWidth="1"/>
    <col min="17" max="17" width="24.42578125" customWidth="1"/>
    <col min="18" max="18" width="30.85546875" customWidth="1"/>
    <col min="19" max="19" width="26.140625" customWidth="1"/>
    <col min="20" max="20" width="26.140625" style="162" customWidth="1"/>
    <col min="21" max="21" width="22.85546875" customWidth="1"/>
    <col min="22" max="31" width="19.7109375" customWidth="1"/>
    <col min="32" max="42" width="15.7109375" hidden="1" customWidth="1"/>
    <col min="43" max="43" width="12.28515625" hidden="1" customWidth="1"/>
  </cols>
  <sheetData>
    <row r="1" spans="1:43" ht="15.75" x14ac:dyDescent="0.25">
      <c r="A1" s="1" t="s">
        <v>0</v>
      </c>
    </row>
    <row r="2" spans="1:43" ht="15.75" x14ac:dyDescent="0.25">
      <c r="A2" s="1" t="s">
        <v>1</v>
      </c>
    </row>
    <row r="3" spans="1:43" ht="15.75" x14ac:dyDescent="0.25">
      <c r="A3" s="1" t="s">
        <v>2</v>
      </c>
    </row>
    <row r="4" spans="1:43" ht="15.75" x14ac:dyDescent="0.25">
      <c r="A4" s="37" t="s">
        <v>2230</v>
      </c>
      <c r="B4" s="38"/>
      <c r="C4" s="38"/>
    </row>
    <row r="5" spans="1:43" ht="33" customHeight="1" x14ac:dyDescent="0.25">
      <c r="A5" s="37" t="s">
        <v>2668</v>
      </c>
      <c r="P5" s="101"/>
      <c r="S5" s="163" t="s">
        <v>2613</v>
      </c>
      <c r="T5" s="163" t="s">
        <v>2665</v>
      </c>
    </row>
    <row r="6" spans="1:43" ht="69.75" customHeight="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41" t="s">
        <v>2231</v>
      </c>
      <c r="H6" s="3" t="s">
        <v>9</v>
      </c>
      <c r="I6" s="4" t="s">
        <v>10</v>
      </c>
      <c r="J6" s="4" t="s">
        <v>2248</v>
      </c>
      <c r="K6" s="4" t="s">
        <v>2247</v>
      </c>
      <c r="L6" s="4" t="s">
        <v>11</v>
      </c>
      <c r="M6" s="51" t="s">
        <v>12</v>
      </c>
      <c r="N6" s="51" t="s">
        <v>13</v>
      </c>
      <c r="O6" s="51" t="s">
        <v>2269</v>
      </c>
      <c r="P6" s="55" t="s">
        <v>2427</v>
      </c>
      <c r="Q6" s="50" t="s">
        <v>2246</v>
      </c>
      <c r="R6" s="44" t="s">
        <v>2232</v>
      </c>
      <c r="S6" s="45" t="s">
        <v>2233</v>
      </c>
      <c r="T6" s="45" t="s">
        <v>2234</v>
      </c>
      <c r="U6" s="46" t="s">
        <v>2235</v>
      </c>
      <c r="V6" s="46" t="s">
        <v>2236</v>
      </c>
      <c r="W6" s="47" t="s">
        <v>2237</v>
      </c>
      <c r="X6" s="47" t="s">
        <v>2238</v>
      </c>
      <c r="Y6" s="48" t="s">
        <v>2239</v>
      </c>
      <c r="Z6" s="48" t="s">
        <v>2240</v>
      </c>
      <c r="AA6" s="48" t="s">
        <v>2241</v>
      </c>
      <c r="AB6" s="48" t="s">
        <v>2242</v>
      </c>
      <c r="AC6" s="48" t="s">
        <v>2243</v>
      </c>
      <c r="AD6" s="49" t="s">
        <v>2244</v>
      </c>
      <c r="AE6" s="49" t="s">
        <v>2245</v>
      </c>
      <c r="AF6" s="52" t="s">
        <v>2249</v>
      </c>
      <c r="AG6" s="52" t="s">
        <v>2250</v>
      </c>
      <c r="AH6" s="52" t="s">
        <v>2251</v>
      </c>
      <c r="AI6" s="52" t="s">
        <v>2252</v>
      </c>
      <c r="AJ6" s="52" t="s">
        <v>2253</v>
      </c>
      <c r="AK6" s="52" t="s">
        <v>2254</v>
      </c>
      <c r="AL6" s="52" t="s">
        <v>2255</v>
      </c>
      <c r="AM6" s="52" t="s">
        <v>2256</v>
      </c>
      <c r="AN6" s="52" t="s">
        <v>2257</v>
      </c>
      <c r="AO6" s="52" t="s">
        <v>2258</v>
      </c>
      <c r="AP6" s="5" t="s">
        <v>14</v>
      </c>
      <c r="AQ6" s="6"/>
    </row>
    <row r="7" spans="1:43" ht="33.950000000000003" hidden="1" customHeight="1" x14ac:dyDescent="0.25">
      <c r="A7" s="7" t="s">
        <v>15</v>
      </c>
      <c r="B7" s="7" t="s">
        <v>16</v>
      </c>
      <c r="C7" s="7">
        <v>135174</v>
      </c>
      <c r="D7" s="8" t="s">
        <v>17</v>
      </c>
      <c r="E7" s="8" t="s">
        <v>18</v>
      </c>
      <c r="F7" s="7">
        <v>0</v>
      </c>
      <c r="G7" s="7"/>
      <c r="H7" s="9">
        <v>1</v>
      </c>
      <c r="I7" s="9"/>
      <c r="J7" s="9"/>
      <c r="K7" s="9"/>
      <c r="L7" s="10">
        <v>992187.3</v>
      </c>
      <c r="M7" s="11">
        <f t="shared" ref="M7:M70" si="0">L7*0.005</f>
        <v>4960.9365000000007</v>
      </c>
      <c r="N7" s="11">
        <f t="shared" ref="N7:N70" si="1">L7-M7</f>
        <v>987226.36350000009</v>
      </c>
      <c r="O7" s="11"/>
      <c r="P7" s="98" t="s">
        <v>1049</v>
      </c>
      <c r="Q7" s="98" t="s">
        <v>2270</v>
      </c>
      <c r="R7" s="7" t="s">
        <v>2271</v>
      </c>
      <c r="S7" s="66">
        <v>0.45</v>
      </c>
      <c r="T7" s="66">
        <v>0.45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53">
        <f>IF($R7="Reverted",1,0)</f>
        <v>0</v>
      </c>
      <c r="AG7" s="54">
        <f>IF($R7="Not yet started",1,0)</f>
        <v>0</v>
      </c>
      <c r="AH7" s="54">
        <f>IF($R7="Under Procurement",1,0)</f>
        <v>0</v>
      </c>
      <c r="AI7" s="54">
        <f>IF($R7="Ongoing",1,0)</f>
        <v>1</v>
      </c>
      <c r="AJ7" s="54">
        <f>IF($R7="Completed",1,0)</f>
        <v>0</v>
      </c>
      <c r="AK7" s="54">
        <f>IF($AF7=1,$H7,0)</f>
        <v>0</v>
      </c>
      <c r="AL7" s="54">
        <f>IF($AG7=1,$H7,0)</f>
        <v>0</v>
      </c>
      <c r="AM7" s="54">
        <f>IF($AH7=1,$H7,0)</f>
        <v>0</v>
      </c>
      <c r="AN7" s="54">
        <f>IF($AI7=1,$H7,0)</f>
        <v>1</v>
      </c>
      <c r="AO7" s="54">
        <f>IF($AJ7=1,$H7,0)</f>
        <v>0</v>
      </c>
      <c r="AP7" s="7"/>
      <c r="AQ7" s="12" t="s">
        <v>20</v>
      </c>
    </row>
    <row r="8" spans="1:43" ht="33.950000000000003" hidden="1" customHeight="1" x14ac:dyDescent="0.25">
      <c r="A8" s="7" t="s">
        <v>15</v>
      </c>
      <c r="B8" s="7" t="s">
        <v>16</v>
      </c>
      <c r="C8" s="7">
        <v>305078</v>
      </c>
      <c r="D8" s="8" t="s">
        <v>21</v>
      </c>
      <c r="E8" s="8" t="s">
        <v>18</v>
      </c>
      <c r="F8" s="7">
        <v>0</v>
      </c>
      <c r="G8" s="7"/>
      <c r="H8" s="9">
        <v>1</v>
      </c>
      <c r="I8" s="9"/>
      <c r="J8" s="9"/>
      <c r="K8" s="9"/>
      <c r="L8" s="10">
        <v>1108709.71</v>
      </c>
      <c r="M8" s="11">
        <f t="shared" si="0"/>
        <v>5543.5485499999995</v>
      </c>
      <c r="N8" s="11">
        <f t="shared" si="1"/>
        <v>1103166.16145</v>
      </c>
      <c r="O8" s="11"/>
      <c r="P8" s="98" t="s">
        <v>1049</v>
      </c>
      <c r="Q8" s="98" t="s">
        <v>2270</v>
      </c>
      <c r="R8" s="102" t="s">
        <v>2271</v>
      </c>
      <c r="S8" s="66">
        <v>0.42</v>
      </c>
      <c r="T8" s="66">
        <v>0.42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53">
        <f t="shared" ref="AF8:AF71" si="2">IF($R8="Reverted",1,0)</f>
        <v>0</v>
      </c>
      <c r="AG8" s="54">
        <f t="shared" ref="AG8:AG71" si="3">IF($R8="Not yet started",1,0)</f>
        <v>0</v>
      </c>
      <c r="AH8" s="54">
        <f t="shared" ref="AH8:AH71" si="4">IF($R8="Under Procurement",1,0)</f>
        <v>0</v>
      </c>
      <c r="AI8" s="54">
        <f t="shared" ref="AI8:AI71" si="5">IF($R8="Ongoing",1,0)</f>
        <v>1</v>
      </c>
      <c r="AJ8" s="54">
        <f t="shared" ref="AJ8:AJ71" si="6">IF($R8="Completed",1,0)</f>
        <v>0</v>
      </c>
      <c r="AK8" s="54">
        <f t="shared" ref="AK8:AK71" si="7">IF($AF8=1,$H8,0)</f>
        <v>0</v>
      </c>
      <c r="AL8" s="54">
        <f t="shared" ref="AL8:AL71" si="8">IF($AG8=1,$H8,0)</f>
        <v>0</v>
      </c>
      <c r="AM8" s="54">
        <f t="shared" ref="AM8:AM71" si="9">IF($AH8=1,$H8,0)</f>
        <v>0</v>
      </c>
      <c r="AN8" s="54">
        <f t="shared" ref="AN8:AN71" si="10">IF($AI8=1,$H8,0)</f>
        <v>1</v>
      </c>
      <c r="AO8" s="54">
        <f t="shared" ref="AO8:AO71" si="11">IF($AJ8=1,$H8,0)</f>
        <v>0</v>
      </c>
      <c r="AP8" s="7"/>
      <c r="AQ8" s="12" t="s">
        <v>20</v>
      </c>
    </row>
    <row r="9" spans="1:43" ht="33.950000000000003" hidden="1" customHeight="1" x14ac:dyDescent="0.25">
      <c r="A9" s="7" t="s">
        <v>15</v>
      </c>
      <c r="B9" s="7" t="s">
        <v>16</v>
      </c>
      <c r="C9" s="7">
        <v>135103</v>
      </c>
      <c r="D9" s="8" t="s">
        <v>22</v>
      </c>
      <c r="E9" s="8" t="s">
        <v>23</v>
      </c>
      <c r="F9" s="7">
        <v>0</v>
      </c>
      <c r="G9" s="7"/>
      <c r="H9" s="9">
        <v>1</v>
      </c>
      <c r="I9" s="9"/>
      <c r="J9" s="9"/>
      <c r="K9" s="9"/>
      <c r="L9" s="10">
        <v>1318849.7</v>
      </c>
      <c r="M9" s="11">
        <f t="shared" si="0"/>
        <v>6594.2484999999997</v>
      </c>
      <c r="N9" s="11">
        <f t="shared" si="1"/>
        <v>1312255.4515</v>
      </c>
      <c r="O9" s="11"/>
      <c r="P9" s="98" t="s">
        <v>1049</v>
      </c>
      <c r="Q9" s="98" t="s">
        <v>2270</v>
      </c>
      <c r="R9" s="102" t="s">
        <v>2271</v>
      </c>
      <c r="S9" s="66">
        <v>0.8</v>
      </c>
      <c r="T9" s="66">
        <v>0.8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53">
        <f t="shared" si="2"/>
        <v>0</v>
      </c>
      <c r="AG9" s="54">
        <f t="shared" si="3"/>
        <v>0</v>
      </c>
      <c r="AH9" s="54">
        <f t="shared" si="4"/>
        <v>0</v>
      </c>
      <c r="AI9" s="54">
        <f t="shared" si="5"/>
        <v>1</v>
      </c>
      <c r="AJ9" s="54">
        <f t="shared" si="6"/>
        <v>0</v>
      </c>
      <c r="AK9" s="54">
        <f t="shared" si="7"/>
        <v>0</v>
      </c>
      <c r="AL9" s="54">
        <f t="shared" si="8"/>
        <v>0</v>
      </c>
      <c r="AM9" s="54">
        <f t="shared" si="9"/>
        <v>0</v>
      </c>
      <c r="AN9" s="54">
        <f t="shared" si="10"/>
        <v>1</v>
      </c>
      <c r="AO9" s="54">
        <f t="shared" si="11"/>
        <v>0</v>
      </c>
      <c r="AP9" s="7"/>
      <c r="AQ9" s="12" t="s">
        <v>20</v>
      </c>
    </row>
    <row r="10" spans="1:43" ht="33.950000000000003" hidden="1" customHeight="1" x14ac:dyDescent="0.25">
      <c r="A10" s="7" t="s">
        <v>15</v>
      </c>
      <c r="B10" s="7" t="s">
        <v>16</v>
      </c>
      <c r="C10" s="7">
        <v>305089</v>
      </c>
      <c r="D10" s="8" t="s">
        <v>24</v>
      </c>
      <c r="E10" s="8" t="s">
        <v>23</v>
      </c>
      <c r="F10" s="7">
        <v>0</v>
      </c>
      <c r="G10" s="7"/>
      <c r="H10" s="9">
        <v>1</v>
      </c>
      <c r="I10" s="9"/>
      <c r="J10" s="9"/>
      <c r="K10" s="9"/>
      <c r="L10" s="10">
        <v>1381279.27</v>
      </c>
      <c r="M10" s="11">
        <f t="shared" si="0"/>
        <v>6906.39635</v>
      </c>
      <c r="N10" s="11">
        <f t="shared" si="1"/>
        <v>1374372.87365</v>
      </c>
      <c r="O10" s="11"/>
      <c r="P10" s="98" t="s">
        <v>1049</v>
      </c>
      <c r="Q10" s="98" t="s">
        <v>2270</v>
      </c>
      <c r="R10" s="102" t="s">
        <v>2271</v>
      </c>
      <c r="S10" s="66">
        <v>0.35</v>
      </c>
      <c r="T10" s="66">
        <v>0.35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53">
        <f t="shared" si="2"/>
        <v>0</v>
      </c>
      <c r="AG10" s="54">
        <f t="shared" si="3"/>
        <v>0</v>
      </c>
      <c r="AH10" s="54">
        <f t="shared" si="4"/>
        <v>0</v>
      </c>
      <c r="AI10" s="54">
        <f t="shared" si="5"/>
        <v>1</v>
      </c>
      <c r="AJ10" s="54">
        <f t="shared" si="6"/>
        <v>0</v>
      </c>
      <c r="AK10" s="54">
        <f t="shared" si="7"/>
        <v>0</v>
      </c>
      <c r="AL10" s="54">
        <f t="shared" si="8"/>
        <v>0</v>
      </c>
      <c r="AM10" s="54">
        <f t="shared" si="9"/>
        <v>0</v>
      </c>
      <c r="AN10" s="54">
        <f t="shared" si="10"/>
        <v>1</v>
      </c>
      <c r="AO10" s="54">
        <f t="shared" si="11"/>
        <v>0</v>
      </c>
      <c r="AP10" s="7"/>
      <c r="AQ10" s="12" t="s">
        <v>20</v>
      </c>
    </row>
    <row r="11" spans="1:43" ht="33.950000000000003" hidden="1" customHeight="1" x14ac:dyDescent="0.25">
      <c r="A11" s="7" t="s">
        <v>15</v>
      </c>
      <c r="B11" s="7" t="s">
        <v>16</v>
      </c>
      <c r="C11" s="7">
        <v>500590</v>
      </c>
      <c r="D11" s="8" t="s">
        <v>25</v>
      </c>
      <c r="E11" s="8" t="s">
        <v>26</v>
      </c>
      <c r="F11" s="7">
        <v>0</v>
      </c>
      <c r="G11" s="7"/>
      <c r="H11" s="9">
        <v>1</v>
      </c>
      <c r="I11" s="9"/>
      <c r="J11" s="9"/>
      <c r="K11" s="9"/>
      <c r="L11" s="10">
        <v>1672920.37</v>
      </c>
      <c r="M11" s="11">
        <f t="shared" si="0"/>
        <v>8364.6018500000009</v>
      </c>
      <c r="N11" s="11">
        <f t="shared" si="1"/>
        <v>1664555.7681500001</v>
      </c>
      <c r="O11" s="11"/>
      <c r="P11" s="98" t="s">
        <v>1049</v>
      </c>
      <c r="Q11" s="98" t="s">
        <v>2270</v>
      </c>
      <c r="R11" s="102" t="s">
        <v>2271</v>
      </c>
      <c r="S11" s="66">
        <v>0.4</v>
      </c>
      <c r="T11" s="66">
        <v>0.4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53">
        <f t="shared" si="2"/>
        <v>0</v>
      </c>
      <c r="AG11" s="54">
        <f t="shared" si="3"/>
        <v>0</v>
      </c>
      <c r="AH11" s="54">
        <f t="shared" si="4"/>
        <v>0</v>
      </c>
      <c r="AI11" s="54">
        <f t="shared" si="5"/>
        <v>1</v>
      </c>
      <c r="AJ11" s="54">
        <f t="shared" si="6"/>
        <v>0</v>
      </c>
      <c r="AK11" s="54">
        <f t="shared" si="7"/>
        <v>0</v>
      </c>
      <c r="AL11" s="54">
        <f t="shared" si="8"/>
        <v>0</v>
      </c>
      <c r="AM11" s="54">
        <f t="shared" si="9"/>
        <v>0</v>
      </c>
      <c r="AN11" s="54">
        <f t="shared" si="10"/>
        <v>1</v>
      </c>
      <c r="AO11" s="54">
        <f t="shared" si="11"/>
        <v>0</v>
      </c>
      <c r="AP11" s="7"/>
      <c r="AQ11" s="12" t="s">
        <v>20</v>
      </c>
    </row>
    <row r="12" spans="1:43" ht="33.950000000000003" hidden="1" customHeight="1" x14ac:dyDescent="0.25">
      <c r="A12" s="7" t="s">
        <v>15</v>
      </c>
      <c r="B12" s="7" t="s">
        <v>16</v>
      </c>
      <c r="C12" s="7">
        <v>305083</v>
      </c>
      <c r="D12" s="8" t="s">
        <v>27</v>
      </c>
      <c r="E12" s="8" t="s">
        <v>28</v>
      </c>
      <c r="F12" s="7">
        <v>0</v>
      </c>
      <c r="G12" s="7"/>
      <c r="H12" s="9">
        <v>1</v>
      </c>
      <c r="I12" s="9"/>
      <c r="J12" s="9"/>
      <c r="K12" s="9"/>
      <c r="L12" s="10">
        <v>1330923.72</v>
      </c>
      <c r="M12" s="11">
        <f t="shared" si="0"/>
        <v>6654.6185999999998</v>
      </c>
      <c r="N12" s="11">
        <f t="shared" si="1"/>
        <v>1324269.1014</v>
      </c>
      <c r="O12" s="11"/>
      <c r="P12" s="98" t="s">
        <v>1049</v>
      </c>
      <c r="Q12" s="98" t="s">
        <v>2270</v>
      </c>
      <c r="R12" s="102" t="s">
        <v>2271</v>
      </c>
      <c r="S12" s="66">
        <v>0.82</v>
      </c>
      <c r="T12" s="66">
        <v>0.82</v>
      </c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53">
        <f t="shared" si="2"/>
        <v>0</v>
      </c>
      <c r="AG12" s="54">
        <f t="shared" si="3"/>
        <v>0</v>
      </c>
      <c r="AH12" s="54">
        <f t="shared" si="4"/>
        <v>0</v>
      </c>
      <c r="AI12" s="54">
        <f t="shared" si="5"/>
        <v>1</v>
      </c>
      <c r="AJ12" s="54">
        <f t="shared" si="6"/>
        <v>0</v>
      </c>
      <c r="AK12" s="54">
        <f t="shared" si="7"/>
        <v>0</v>
      </c>
      <c r="AL12" s="54">
        <f t="shared" si="8"/>
        <v>0</v>
      </c>
      <c r="AM12" s="54">
        <f t="shared" si="9"/>
        <v>0</v>
      </c>
      <c r="AN12" s="54">
        <f t="shared" si="10"/>
        <v>1</v>
      </c>
      <c r="AO12" s="54">
        <f t="shared" si="11"/>
        <v>0</v>
      </c>
      <c r="AP12" s="7"/>
      <c r="AQ12" s="12" t="s">
        <v>20</v>
      </c>
    </row>
    <row r="13" spans="1:43" ht="33.950000000000003" hidden="1" customHeight="1" x14ac:dyDescent="0.25">
      <c r="A13" s="7" t="s">
        <v>15</v>
      </c>
      <c r="B13" s="7" t="s">
        <v>16</v>
      </c>
      <c r="C13" s="7">
        <v>135128</v>
      </c>
      <c r="D13" s="8" t="s">
        <v>29</v>
      </c>
      <c r="E13" s="8" t="s">
        <v>30</v>
      </c>
      <c r="F13" s="7">
        <v>0</v>
      </c>
      <c r="G13" s="7"/>
      <c r="H13" s="9">
        <v>1</v>
      </c>
      <c r="I13" s="9"/>
      <c r="J13" s="9"/>
      <c r="K13" s="9"/>
      <c r="L13" s="10">
        <v>1336675.7</v>
      </c>
      <c r="M13" s="11">
        <f t="shared" si="0"/>
        <v>6683.3784999999998</v>
      </c>
      <c r="N13" s="11">
        <f t="shared" si="1"/>
        <v>1329992.3214999998</v>
      </c>
      <c r="O13" s="11"/>
      <c r="P13" s="98" t="s">
        <v>1049</v>
      </c>
      <c r="Q13" s="98" t="s">
        <v>2270</v>
      </c>
      <c r="R13" s="102" t="s">
        <v>2271</v>
      </c>
      <c r="S13" s="66">
        <v>0.85</v>
      </c>
      <c r="T13" s="66">
        <v>0.85</v>
      </c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53">
        <f t="shared" si="2"/>
        <v>0</v>
      </c>
      <c r="AG13" s="54">
        <f t="shared" si="3"/>
        <v>0</v>
      </c>
      <c r="AH13" s="54">
        <f t="shared" si="4"/>
        <v>0</v>
      </c>
      <c r="AI13" s="54">
        <f t="shared" si="5"/>
        <v>1</v>
      </c>
      <c r="AJ13" s="54">
        <f t="shared" si="6"/>
        <v>0</v>
      </c>
      <c r="AK13" s="54">
        <f t="shared" si="7"/>
        <v>0</v>
      </c>
      <c r="AL13" s="54">
        <f t="shared" si="8"/>
        <v>0</v>
      </c>
      <c r="AM13" s="54">
        <f t="shared" si="9"/>
        <v>0</v>
      </c>
      <c r="AN13" s="54">
        <f t="shared" si="10"/>
        <v>1</v>
      </c>
      <c r="AO13" s="54">
        <f t="shared" si="11"/>
        <v>0</v>
      </c>
      <c r="AP13" s="7"/>
      <c r="AQ13" s="12" t="s">
        <v>20</v>
      </c>
    </row>
    <row r="14" spans="1:43" ht="33.950000000000003" hidden="1" customHeight="1" x14ac:dyDescent="0.25">
      <c r="A14" s="7" t="s">
        <v>15</v>
      </c>
      <c r="B14" s="7" t="s">
        <v>16</v>
      </c>
      <c r="C14" s="7">
        <v>135115</v>
      </c>
      <c r="D14" s="8" t="s">
        <v>31</v>
      </c>
      <c r="E14" s="8" t="s">
        <v>32</v>
      </c>
      <c r="F14" s="7">
        <v>0</v>
      </c>
      <c r="G14" s="7"/>
      <c r="H14" s="9">
        <v>1</v>
      </c>
      <c r="I14" s="9"/>
      <c r="J14" s="9"/>
      <c r="K14" s="9"/>
      <c r="L14" s="10">
        <v>1282350.76</v>
      </c>
      <c r="M14" s="11">
        <f t="shared" si="0"/>
        <v>6411.7538000000004</v>
      </c>
      <c r="N14" s="11">
        <f t="shared" si="1"/>
        <v>1275939.0061999999</v>
      </c>
      <c r="O14" s="11"/>
      <c r="P14" s="98" t="s">
        <v>1049</v>
      </c>
      <c r="Q14" s="98" t="s">
        <v>2270</v>
      </c>
      <c r="R14" s="102" t="s">
        <v>2271</v>
      </c>
      <c r="S14" s="66">
        <v>0.05</v>
      </c>
      <c r="T14" s="66">
        <v>0.05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53">
        <f t="shared" si="2"/>
        <v>0</v>
      </c>
      <c r="AG14" s="54">
        <f t="shared" si="3"/>
        <v>0</v>
      </c>
      <c r="AH14" s="54">
        <f t="shared" si="4"/>
        <v>0</v>
      </c>
      <c r="AI14" s="54">
        <f t="shared" si="5"/>
        <v>1</v>
      </c>
      <c r="AJ14" s="54">
        <f t="shared" si="6"/>
        <v>0</v>
      </c>
      <c r="AK14" s="54">
        <f t="shared" si="7"/>
        <v>0</v>
      </c>
      <c r="AL14" s="54">
        <f t="shared" si="8"/>
        <v>0</v>
      </c>
      <c r="AM14" s="54">
        <f t="shared" si="9"/>
        <v>0</v>
      </c>
      <c r="AN14" s="54">
        <f t="shared" si="10"/>
        <v>1</v>
      </c>
      <c r="AO14" s="54">
        <f t="shared" si="11"/>
        <v>0</v>
      </c>
      <c r="AP14" s="7"/>
      <c r="AQ14" s="12" t="s">
        <v>20</v>
      </c>
    </row>
    <row r="15" spans="1:43" ht="33.950000000000003" hidden="1" customHeight="1" x14ac:dyDescent="0.25">
      <c r="A15" s="7" t="s">
        <v>15</v>
      </c>
      <c r="B15" s="7" t="s">
        <v>16</v>
      </c>
      <c r="C15" s="7">
        <v>135167</v>
      </c>
      <c r="D15" s="8" t="s">
        <v>33</v>
      </c>
      <c r="E15" s="8" t="s">
        <v>34</v>
      </c>
      <c r="F15" s="7">
        <v>0</v>
      </c>
      <c r="G15" s="7"/>
      <c r="H15" s="9">
        <v>1</v>
      </c>
      <c r="I15" s="9"/>
      <c r="J15" s="9"/>
      <c r="K15" s="9"/>
      <c r="L15" s="10">
        <v>1448062.82</v>
      </c>
      <c r="M15" s="11">
        <f t="shared" si="0"/>
        <v>7240.3141000000005</v>
      </c>
      <c r="N15" s="11">
        <f t="shared" si="1"/>
        <v>1440822.5059</v>
      </c>
      <c r="O15" s="11"/>
      <c r="P15" s="98" t="s">
        <v>1049</v>
      </c>
      <c r="Q15" s="98" t="s">
        <v>2270</v>
      </c>
      <c r="R15" s="102" t="s">
        <v>2271</v>
      </c>
      <c r="S15" s="66">
        <v>0.28000000000000003</v>
      </c>
      <c r="T15" s="66">
        <v>0.28000000000000003</v>
      </c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53">
        <f t="shared" si="2"/>
        <v>0</v>
      </c>
      <c r="AG15" s="54">
        <f t="shared" si="3"/>
        <v>0</v>
      </c>
      <c r="AH15" s="54">
        <f t="shared" si="4"/>
        <v>0</v>
      </c>
      <c r="AI15" s="54">
        <f t="shared" si="5"/>
        <v>1</v>
      </c>
      <c r="AJ15" s="54">
        <f t="shared" si="6"/>
        <v>0</v>
      </c>
      <c r="AK15" s="54">
        <f t="shared" si="7"/>
        <v>0</v>
      </c>
      <c r="AL15" s="54">
        <f t="shared" si="8"/>
        <v>0</v>
      </c>
      <c r="AM15" s="54">
        <f t="shared" si="9"/>
        <v>0</v>
      </c>
      <c r="AN15" s="54">
        <f t="shared" si="10"/>
        <v>1</v>
      </c>
      <c r="AO15" s="54">
        <f t="shared" si="11"/>
        <v>0</v>
      </c>
      <c r="AP15" s="7"/>
      <c r="AQ15" s="12" t="s">
        <v>20</v>
      </c>
    </row>
    <row r="16" spans="1:43" ht="33.950000000000003" hidden="1" customHeight="1" x14ac:dyDescent="0.25">
      <c r="A16" s="13" t="s">
        <v>15</v>
      </c>
      <c r="B16" s="13" t="s">
        <v>35</v>
      </c>
      <c r="C16" s="13">
        <v>135230</v>
      </c>
      <c r="D16" s="14" t="s">
        <v>36</v>
      </c>
      <c r="E16" s="14" t="s">
        <v>37</v>
      </c>
      <c r="F16" s="13">
        <v>0</v>
      </c>
      <c r="G16" s="13"/>
      <c r="H16" s="15">
        <v>1</v>
      </c>
      <c r="I16" s="15"/>
      <c r="J16" s="15"/>
      <c r="K16" s="15"/>
      <c r="L16" s="16">
        <v>1441786.13</v>
      </c>
      <c r="M16" s="11">
        <f t="shared" si="0"/>
        <v>7208.9306499999993</v>
      </c>
      <c r="N16" s="11">
        <f t="shared" si="1"/>
        <v>1434577.1993499999</v>
      </c>
      <c r="O16" s="11"/>
      <c r="P16" s="13" t="s">
        <v>2409</v>
      </c>
      <c r="Q16" s="98" t="s">
        <v>2317</v>
      </c>
      <c r="R16" s="7" t="s">
        <v>2271</v>
      </c>
      <c r="S16" s="66">
        <v>0.15</v>
      </c>
      <c r="T16" s="66">
        <v>0.15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53">
        <f t="shared" si="2"/>
        <v>0</v>
      </c>
      <c r="AG16" s="54">
        <f t="shared" si="3"/>
        <v>0</v>
      </c>
      <c r="AH16" s="54">
        <f t="shared" si="4"/>
        <v>0</v>
      </c>
      <c r="AI16" s="54">
        <f t="shared" si="5"/>
        <v>1</v>
      </c>
      <c r="AJ16" s="54">
        <f t="shared" si="6"/>
        <v>0</v>
      </c>
      <c r="AK16" s="54">
        <f t="shared" si="7"/>
        <v>0</v>
      </c>
      <c r="AL16" s="54">
        <f t="shared" si="8"/>
        <v>0</v>
      </c>
      <c r="AM16" s="54">
        <f t="shared" si="9"/>
        <v>0</v>
      </c>
      <c r="AN16" s="54">
        <f t="shared" si="10"/>
        <v>1</v>
      </c>
      <c r="AO16" s="54">
        <f t="shared" si="11"/>
        <v>0</v>
      </c>
      <c r="AP16" s="7" t="s">
        <v>38</v>
      </c>
      <c r="AQ16" s="17"/>
    </row>
    <row r="17" spans="1:43" ht="33.950000000000003" hidden="1" customHeight="1" x14ac:dyDescent="0.25">
      <c r="A17" s="13" t="s">
        <v>15</v>
      </c>
      <c r="B17" s="13" t="s">
        <v>35</v>
      </c>
      <c r="C17" s="13">
        <v>135231</v>
      </c>
      <c r="D17" s="14" t="s">
        <v>39</v>
      </c>
      <c r="E17" s="14" t="s">
        <v>37</v>
      </c>
      <c r="F17" s="13">
        <v>0</v>
      </c>
      <c r="G17" s="13"/>
      <c r="H17" s="15">
        <v>1</v>
      </c>
      <c r="I17" s="15"/>
      <c r="J17" s="15"/>
      <c r="K17" s="15"/>
      <c r="L17" s="16">
        <v>1431233.37</v>
      </c>
      <c r="M17" s="11">
        <f t="shared" si="0"/>
        <v>7156.1668500000005</v>
      </c>
      <c r="N17" s="11">
        <f t="shared" si="1"/>
        <v>1424077.2031500002</v>
      </c>
      <c r="O17" s="11"/>
      <c r="P17" s="13" t="s">
        <v>2409</v>
      </c>
      <c r="Q17" s="98" t="s">
        <v>2317</v>
      </c>
      <c r="R17" s="102" t="s">
        <v>2271</v>
      </c>
      <c r="S17" s="66">
        <v>0.15</v>
      </c>
      <c r="T17" s="66">
        <v>0.15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53">
        <f t="shared" si="2"/>
        <v>0</v>
      </c>
      <c r="AG17" s="54">
        <f t="shared" si="3"/>
        <v>0</v>
      </c>
      <c r="AH17" s="54">
        <f t="shared" si="4"/>
        <v>0</v>
      </c>
      <c r="AI17" s="54">
        <f t="shared" si="5"/>
        <v>1</v>
      </c>
      <c r="AJ17" s="54">
        <f t="shared" si="6"/>
        <v>0</v>
      </c>
      <c r="AK17" s="54">
        <f t="shared" si="7"/>
        <v>0</v>
      </c>
      <c r="AL17" s="54">
        <f t="shared" si="8"/>
        <v>0</v>
      </c>
      <c r="AM17" s="54">
        <f t="shared" si="9"/>
        <v>0</v>
      </c>
      <c r="AN17" s="54">
        <f t="shared" si="10"/>
        <v>1</v>
      </c>
      <c r="AO17" s="54">
        <f t="shared" si="11"/>
        <v>0</v>
      </c>
      <c r="AP17" s="7" t="s">
        <v>38</v>
      </c>
      <c r="AQ17" s="17"/>
    </row>
    <row r="18" spans="1:43" ht="33.950000000000003" hidden="1" customHeight="1" x14ac:dyDescent="0.25">
      <c r="A18" s="13" t="s">
        <v>15</v>
      </c>
      <c r="B18" s="13" t="s">
        <v>35</v>
      </c>
      <c r="C18" s="13">
        <v>135235</v>
      </c>
      <c r="D18" s="14" t="s">
        <v>40</v>
      </c>
      <c r="E18" s="14" t="s">
        <v>37</v>
      </c>
      <c r="F18" s="13">
        <v>0</v>
      </c>
      <c r="G18" s="13"/>
      <c r="H18" s="15">
        <v>1</v>
      </c>
      <c r="I18" s="15"/>
      <c r="J18" s="15"/>
      <c r="K18" s="15"/>
      <c r="L18" s="16">
        <v>388147.54</v>
      </c>
      <c r="M18" s="11">
        <f t="shared" si="0"/>
        <v>1940.7376999999999</v>
      </c>
      <c r="N18" s="11">
        <f t="shared" si="1"/>
        <v>386206.80229999998</v>
      </c>
      <c r="O18" s="11"/>
      <c r="P18" s="13" t="s">
        <v>2409</v>
      </c>
      <c r="Q18" s="98" t="s">
        <v>2317</v>
      </c>
      <c r="R18" s="102" t="s">
        <v>2271</v>
      </c>
      <c r="S18" s="66">
        <v>0.15</v>
      </c>
      <c r="T18" s="66">
        <v>0.15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53">
        <f t="shared" si="2"/>
        <v>0</v>
      </c>
      <c r="AG18" s="54">
        <f t="shared" si="3"/>
        <v>0</v>
      </c>
      <c r="AH18" s="54">
        <f t="shared" si="4"/>
        <v>0</v>
      </c>
      <c r="AI18" s="54">
        <f t="shared" si="5"/>
        <v>1</v>
      </c>
      <c r="AJ18" s="54">
        <f t="shared" si="6"/>
        <v>0</v>
      </c>
      <c r="AK18" s="54">
        <f t="shared" si="7"/>
        <v>0</v>
      </c>
      <c r="AL18" s="54">
        <f t="shared" si="8"/>
        <v>0</v>
      </c>
      <c r="AM18" s="54">
        <f t="shared" si="9"/>
        <v>0</v>
      </c>
      <c r="AN18" s="54">
        <f t="shared" si="10"/>
        <v>1</v>
      </c>
      <c r="AO18" s="54">
        <f t="shared" si="11"/>
        <v>0</v>
      </c>
      <c r="AP18" s="7" t="s">
        <v>38</v>
      </c>
      <c r="AQ18" s="17"/>
    </row>
    <row r="19" spans="1:43" ht="33.950000000000003" hidden="1" customHeight="1" x14ac:dyDescent="0.25">
      <c r="A19" s="13" t="s">
        <v>15</v>
      </c>
      <c r="B19" s="13" t="s">
        <v>35</v>
      </c>
      <c r="C19" s="13">
        <v>135239</v>
      </c>
      <c r="D19" s="14" t="s">
        <v>41</v>
      </c>
      <c r="E19" s="14" t="s">
        <v>37</v>
      </c>
      <c r="F19" s="13">
        <v>0</v>
      </c>
      <c r="G19" s="13"/>
      <c r="H19" s="15">
        <v>1</v>
      </c>
      <c r="I19" s="15"/>
      <c r="J19" s="15"/>
      <c r="K19" s="15"/>
      <c r="L19" s="16">
        <v>2128382.71</v>
      </c>
      <c r="M19" s="11">
        <f t="shared" si="0"/>
        <v>10641.913549999999</v>
      </c>
      <c r="N19" s="11">
        <f t="shared" si="1"/>
        <v>2117740.7964499998</v>
      </c>
      <c r="O19" s="11"/>
      <c r="P19" s="13" t="s">
        <v>2409</v>
      </c>
      <c r="Q19" s="98" t="s">
        <v>2317</v>
      </c>
      <c r="R19" s="102" t="s">
        <v>2271</v>
      </c>
      <c r="S19" s="66">
        <v>0.15</v>
      </c>
      <c r="T19" s="66">
        <v>0.15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53">
        <f t="shared" si="2"/>
        <v>0</v>
      </c>
      <c r="AG19" s="54">
        <f t="shared" si="3"/>
        <v>0</v>
      </c>
      <c r="AH19" s="54">
        <f t="shared" si="4"/>
        <v>0</v>
      </c>
      <c r="AI19" s="54">
        <f t="shared" si="5"/>
        <v>1</v>
      </c>
      <c r="AJ19" s="54">
        <f t="shared" si="6"/>
        <v>0</v>
      </c>
      <c r="AK19" s="54">
        <f t="shared" si="7"/>
        <v>0</v>
      </c>
      <c r="AL19" s="54">
        <f t="shared" si="8"/>
        <v>0</v>
      </c>
      <c r="AM19" s="54">
        <f t="shared" si="9"/>
        <v>0</v>
      </c>
      <c r="AN19" s="54">
        <f t="shared" si="10"/>
        <v>1</v>
      </c>
      <c r="AO19" s="54">
        <f t="shared" si="11"/>
        <v>0</v>
      </c>
      <c r="AP19" s="7" t="s">
        <v>38</v>
      </c>
      <c r="AQ19" s="17"/>
    </row>
    <row r="20" spans="1:43" ht="33.950000000000003" hidden="1" customHeight="1" x14ac:dyDescent="0.25">
      <c r="A20" s="13" t="s">
        <v>15</v>
      </c>
      <c r="B20" s="13" t="s">
        <v>35</v>
      </c>
      <c r="C20" s="13">
        <v>135242</v>
      </c>
      <c r="D20" s="14" t="s">
        <v>42</v>
      </c>
      <c r="E20" s="14" t="s">
        <v>37</v>
      </c>
      <c r="F20" s="13">
        <v>0</v>
      </c>
      <c r="G20" s="13"/>
      <c r="H20" s="15">
        <v>1</v>
      </c>
      <c r="I20" s="15"/>
      <c r="J20" s="15"/>
      <c r="K20" s="15"/>
      <c r="L20" s="16">
        <v>2144211.86</v>
      </c>
      <c r="M20" s="11">
        <f t="shared" si="0"/>
        <v>10721.059299999999</v>
      </c>
      <c r="N20" s="11">
        <f t="shared" si="1"/>
        <v>2133490.8007</v>
      </c>
      <c r="O20" s="11"/>
      <c r="P20" s="13" t="s">
        <v>2409</v>
      </c>
      <c r="Q20" s="98" t="s">
        <v>2317</v>
      </c>
      <c r="R20" s="102" t="s">
        <v>2271</v>
      </c>
      <c r="S20" s="66">
        <v>0.15</v>
      </c>
      <c r="T20" s="66">
        <v>0.15</v>
      </c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53">
        <f t="shared" si="2"/>
        <v>0</v>
      </c>
      <c r="AG20" s="54">
        <f t="shared" si="3"/>
        <v>0</v>
      </c>
      <c r="AH20" s="54">
        <f t="shared" si="4"/>
        <v>0</v>
      </c>
      <c r="AI20" s="54">
        <f t="shared" si="5"/>
        <v>1</v>
      </c>
      <c r="AJ20" s="54">
        <f t="shared" si="6"/>
        <v>0</v>
      </c>
      <c r="AK20" s="54">
        <f t="shared" si="7"/>
        <v>0</v>
      </c>
      <c r="AL20" s="54">
        <f t="shared" si="8"/>
        <v>0</v>
      </c>
      <c r="AM20" s="54">
        <f t="shared" si="9"/>
        <v>0</v>
      </c>
      <c r="AN20" s="54">
        <f t="shared" si="10"/>
        <v>1</v>
      </c>
      <c r="AO20" s="54">
        <f t="shared" si="11"/>
        <v>0</v>
      </c>
      <c r="AP20" s="7" t="s">
        <v>38</v>
      </c>
      <c r="AQ20" s="17"/>
    </row>
    <row r="21" spans="1:43" ht="33.950000000000003" hidden="1" customHeight="1" x14ac:dyDescent="0.25">
      <c r="A21" s="13" t="s">
        <v>15</v>
      </c>
      <c r="B21" s="13" t="s">
        <v>35</v>
      </c>
      <c r="C21" s="13">
        <v>135245</v>
      </c>
      <c r="D21" s="14" t="s">
        <v>43</v>
      </c>
      <c r="E21" s="14" t="s">
        <v>37</v>
      </c>
      <c r="F21" s="13">
        <v>0</v>
      </c>
      <c r="G21" s="13"/>
      <c r="H21" s="15">
        <v>1</v>
      </c>
      <c r="I21" s="15"/>
      <c r="J21" s="15"/>
      <c r="K21" s="15"/>
      <c r="L21" s="16">
        <v>2846637.59</v>
      </c>
      <c r="M21" s="11">
        <f t="shared" si="0"/>
        <v>14233.18795</v>
      </c>
      <c r="N21" s="11">
        <f t="shared" si="1"/>
        <v>2832404.4020499997</v>
      </c>
      <c r="O21" s="11"/>
      <c r="P21" s="13" t="s">
        <v>2409</v>
      </c>
      <c r="Q21" s="98" t="s">
        <v>2317</v>
      </c>
      <c r="R21" s="102" t="s">
        <v>2271</v>
      </c>
      <c r="S21" s="66">
        <v>0.15</v>
      </c>
      <c r="T21" s="66">
        <v>0.15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53">
        <f t="shared" si="2"/>
        <v>0</v>
      </c>
      <c r="AG21" s="54">
        <f t="shared" si="3"/>
        <v>0</v>
      </c>
      <c r="AH21" s="54">
        <f t="shared" si="4"/>
        <v>0</v>
      </c>
      <c r="AI21" s="54">
        <f t="shared" si="5"/>
        <v>1</v>
      </c>
      <c r="AJ21" s="54">
        <f t="shared" si="6"/>
        <v>0</v>
      </c>
      <c r="AK21" s="54">
        <f t="shared" si="7"/>
        <v>0</v>
      </c>
      <c r="AL21" s="54">
        <f t="shared" si="8"/>
        <v>0</v>
      </c>
      <c r="AM21" s="54">
        <f t="shared" si="9"/>
        <v>0</v>
      </c>
      <c r="AN21" s="54">
        <f t="shared" si="10"/>
        <v>1</v>
      </c>
      <c r="AO21" s="54">
        <f t="shared" si="11"/>
        <v>0</v>
      </c>
      <c r="AP21" s="7" t="s">
        <v>38</v>
      </c>
      <c r="AQ21" s="17"/>
    </row>
    <row r="22" spans="1:43" ht="33.950000000000003" hidden="1" customHeight="1" x14ac:dyDescent="0.25">
      <c r="A22" s="13" t="s">
        <v>15</v>
      </c>
      <c r="B22" s="13" t="s">
        <v>35</v>
      </c>
      <c r="C22" s="13">
        <v>305106</v>
      </c>
      <c r="D22" s="14" t="s">
        <v>44</v>
      </c>
      <c r="E22" s="14" t="s">
        <v>37</v>
      </c>
      <c r="F22" s="13">
        <v>0</v>
      </c>
      <c r="G22" s="13"/>
      <c r="H22" s="15">
        <v>1</v>
      </c>
      <c r="I22" s="15"/>
      <c r="J22" s="15"/>
      <c r="K22" s="15"/>
      <c r="L22" s="16">
        <v>4251489.05</v>
      </c>
      <c r="M22" s="11">
        <f t="shared" si="0"/>
        <v>21257.445250000001</v>
      </c>
      <c r="N22" s="11">
        <f t="shared" si="1"/>
        <v>4230231.6047499999</v>
      </c>
      <c r="O22" s="11"/>
      <c r="P22" s="13" t="s">
        <v>2409</v>
      </c>
      <c r="Q22" s="98" t="s">
        <v>2317</v>
      </c>
      <c r="R22" s="102" t="s">
        <v>2271</v>
      </c>
      <c r="S22" s="66">
        <v>0.15</v>
      </c>
      <c r="T22" s="66">
        <v>0.15</v>
      </c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53">
        <f t="shared" si="2"/>
        <v>0</v>
      </c>
      <c r="AG22" s="54">
        <f t="shared" si="3"/>
        <v>0</v>
      </c>
      <c r="AH22" s="54">
        <f t="shared" si="4"/>
        <v>0</v>
      </c>
      <c r="AI22" s="54">
        <f t="shared" si="5"/>
        <v>1</v>
      </c>
      <c r="AJ22" s="54">
        <f t="shared" si="6"/>
        <v>0</v>
      </c>
      <c r="AK22" s="54">
        <f t="shared" si="7"/>
        <v>0</v>
      </c>
      <c r="AL22" s="54">
        <f t="shared" si="8"/>
        <v>0</v>
      </c>
      <c r="AM22" s="54">
        <f t="shared" si="9"/>
        <v>0</v>
      </c>
      <c r="AN22" s="54">
        <f t="shared" si="10"/>
        <v>1</v>
      </c>
      <c r="AO22" s="54">
        <f t="shared" si="11"/>
        <v>0</v>
      </c>
      <c r="AP22" s="7" t="s">
        <v>38</v>
      </c>
      <c r="AQ22" s="17"/>
    </row>
    <row r="23" spans="1:43" ht="33.950000000000003" hidden="1" customHeight="1" x14ac:dyDescent="0.25">
      <c r="A23" s="13" t="s">
        <v>15</v>
      </c>
      <c r="B23" s="13" t="s">
        <v>35</v>
      </c>
      <c r="C23" s="13">
        <v>305110</v>
      </c>
      <c r="D23" s="14" t="s">
        <v>45</v>
      </c>
      <c r="E23" s="14" t="s">
        <v>37</v>
      </c>
      <c r="F23" s="13">
        <v>0</v>
      </c>
      <c r="G23" s="13"/>
      <c r="H23" s="15">
        <v>1</v>
      </c>
      <c r="I23" s="15"/>
      <c r="J23" s="15"/>
      <c r="K23" s="15"/>
      <c r="L23" s="16">
        <v>2846637.59</v>
      </c>
      <c r="M23" s="11">
        <f t="shared" si="0"/>
        <v>14233.18795</v>
      </c>
      <c r="N23" s="11">
        <f t="shared" si="1"/>
        <v>2832404.4020499997</v>
      </c>
      <c r="O23" s="11"/>
      <c r="P23" s="13" t="s">
        <v>2409</v>
      </c>
      <c r="Q23" s="98" t="s">
        <v>2317</v>
      </c>
      <c r="R23" s="102" t="s">
        <v>2271</v>
      </c>
      <c r="S23" s="66">
        <v>0.15</v>
      </c>
      <c r="T23" s="66">
        <v>0.15</v>
      </c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53">
        <f t="shared" si="2"/>
        <v>0</v>
      </c>
      <c r="AG23" s="54">
        <f t="shared" si="3"/>
        <v>0</v>
      </c>
      <c r="AH23" s="54">
        <f t="shared" si="4"/>
        <v>0</v>
      </c>
      <c r="AI23" s="54">
        <f t="shared" si="5"/>
        <v>1</v>
      </c>
      <c r="AJ23" s="54">
        <f t="shared" si="6"/>
        <v>0</v>
      </c>
      <c r="AK23" s="54">
        <f t="shared" si="7"/>
        <v>0</v>
      </c>
      <c r="AL23" s="54">
        <f t="shared" si="8"/>
        <v>0</v>
      </c>
      <c r="AM23" s="54">
        <f t="shared" si="9"/>
        <v>0</v>
      </c>
      <c r="AN23" s="54">
        <f t="shared" si="10"/>
        <v>1</v>
      </c>
      <c r="AO23" s="54">
        <f t="shared" si="11"/>
        <v>0</v>
      </c>
      <c r="AP23" s="7" t="s">
        <v>38</v>
      </c>
      <c r="AQ23" s="17"/>
    </row>
    <row r="24" spans="1:43" ht="33.950000000000003" hidden="1" customHeight="1" x14ac:dyDescent="0.25">
      <c r="A24" s="13" t="s">
        <v>15</v>
      </c>
      <c r="B24" s="13" t="s">
        <v>35</v>
      </c>
      <c r="C24" s="13">
        <v>318804</v>
      </c>
      <c r="D24" s="14" t="s">
        <v>46</v>
      </c>
      <c r="E24" s="14" t="s">
        <v>37</v>
      </c>
      <c r="F24" s="13">
        <v>0</v>
      </c>
      <c r="G24" s="13"/>
      <c r="H24" s="15">
        <v>1</v>
      </c>
      <c r="I24" s="15"/>
      <c r="J24" s="15"/>
      <c r="K24" s="15"/>
      <c r="L24" s="16">
        <v>2846637.59</v>
      </c>
      <c r="M24" s="11">
        <f t="shared" si="0"/>
        <v>14233.18795</v>
      </c>
      <c r="N24" s="11">
        <f t="shared" si="1"/>
        <v>2832404.4020499997</v>
      </c>
      <c r="O24" s="11"/>
      <c r="P24" s="13" t="s">
        <v>2409</v>
      </c>
      <c r="Q24" s="98" t="s">
        <v>2317</v>
      </c>
      <c r="R24" s="102" t="s">
        <v>2271</v>
      </c>
      <c r="S24" s="66">
        <v>0.15</v>
      </c>
      <c r="T24" s="66">
        <v>0.15</v>
      </c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53">
        <f t="shared" si="2"/>
        <v>0</v>
      </c>
      <c r="AG24" s="54">
        <f t="shared" si="3"/>
        <v>0</v>
      </c>
      <c r="AH24" s="54">
        <f t="shared" si="4"/>
        <v>0</v>
      </c>
      <c r="AI24" s="54">
        <f t="shared" si="5"/>
        <v>1</v>
      </c>
      <c r="AJ24" s="54">
        <f t="shared" si="6"/>
        <v>0</v>
      </c>
      <c r="AK24" s="54">
        <f t="shared" si="7"/>
        <v>0</v>
      </c>
      <c r="AL24" s="54">
        <f t="shared" si="8"/>
        <v>0</v>
      </c>
      <c r="AM24" s="54">
        <f t="shared" si="9"/>
        <v>0</v>
      </c>
      <c r="AN24" s="54">
        <f t="shared" si="10"/>
        <v>1</v>
      </c>
      <c r="AO24" s="54">
        <f t="shared" si="11"/>
        <v>0</v>
      </c>
      <c r="AP24" s="7" t="s">
        <v>38</v>
      </c>
      <c r="AQ24" s="17"/>
    </row>
    <row r="25" spans="1:43" ht="33.950000000000003" hidden="1" customHeight="1" x14ac:dyDescent="0.25">
      <c r="A25" s="7" t="s">
        <v>15</v>
      </c>
      <c r="B25" s="7" t="s">
        <v>35</v>
      </c>
      <c r="C25" s="7">
        <v>305111</v>
      </c>
      <c r="D25" s="8" t="s">
        <v>47</v>
      </c>
      <c r="E25" s="8" t="s">
        <v>48</v>
      </c>
      <c r="F25" s="7">
        <v>0</v>
      </c>
      <c r="G25" s="7"/>
      <c r="H25" s="9">
        <v>1</v>
      </c>
      <c r="I25" s="18"/>
      <c r="J25" s="18"/>
      <c r="K25" s="18"/>
      <c r="L25" s="10">
        <v>1152968.97</v>
      </c>
      <c r="M25" s="11">
        <f t="shared" si="0"/>
        <v>5764.8448500000004</v>
      </c>
      <c r="N25" s="11">
        <f t="shared" si="1"/>
        <v>1147204.12515</v>
      </c>
      <c r="O25" s="11"/>
      <c r="P25" s="13" t="s">
        <v>1049</v>
      </c>
      <c r="Q25" s="98" t="s">
        <v>2428</v>
      </c>
      <c r="R25" s="102" t="s">
        <v>2271</v>
      </c>
      <c r="S25" s="66">
        <v>0.15</v>
      </c>
      <c r="T25" s="66">
        <v>0.15</v>
      </c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53">
        <f t="shared" si="2"/>
        <v>0</v>
      </c>
      <c r="AG25" s="54">
        <f t="shared" si="3"/>
        <v>0</v>
      </c>
      <c r="AH25" s="54">
        <f t="shared" si="4"/>
        <v>0</v>
      </c>
      <c r="AI25" s="54">
        <f t="shared" si="5"/>
        <v>1</v>
      </c>
      <c r="AJ25" s="54">
        <f t="shared" si="6"/>
        <v>0</v>
      </c>
      <c r="AK25" s="54">
        <f t="shared" si="7"/>
        <v>0</v>
      </c>
      <c r="AL25" s="54">
        <f t="shared" si="8"/>
        <v>0</v>
      </c>
      <c r="AM25" s="54">
        <f t="shared" si="9"/>
        <v>0</v>
      </c>
      <c r="AN25" s="54">
        <f t="shared" si="10"/>
        <v>1</v>
      </c>
      <c r="AO25" s="54">
        <f t="shared" si="11"/>
        <v>0</v>
      </c>
      <c r="AP25" s="7" t="s">
        <v>49</v>
      </c>
      <c r="AQ25" s="17"/>
    </row>
    <row r="26" spans="1:43" ht="33.950000000000003" hidden="1" customHeight="1" x14ac:dyDescent="0.25">
      <c r="A26" s="13" t="s">
        <v>15</v>
      </c>
      <c r="B26" s="13" t="s">
        <v>35</v>
      </c>
      <c r="C26" s="13">
        <v>135252</v>
      </c>
      <c r="D26" s="14" t="s">
        <v>50</v>
      </c>
      <c r="E26" s="14" t="s">
        <v>48</v>
      </c>
      <c r="F26" s="13">
        <v>0</v>
      </c>
      <c r="G26" s="13"/>
      <c r="H26" s="15">
        <v>1</v>
      </c>
      <c r="I26" s="15"/>
      <c r="J26" s="15"/>
      <c r="K26" s="15"/>
      <c r="L26" s="16">
        <v>1441786.13</v>
      </c>
      <c r="M26" s="11">
        <f t="shared" si="0"/>
        <v>7208.9306499999993</v>
      </c>
      <c r="N26" s="11">
        <f t="shared" si="1"/>
        <v>1434577.1993499999</v>
      </c>
      <c r="O26" s="11"/>
      <c r="P26" s="13" t="s">
        <v>2409</v>
      </c>
      <c r="Q26" s="98" t="s">
        <v>2317</v>
      </c>
      <c r="R26" s="102" t="s">
        <v>2271</v>
      </c>
      <c r="S26" s="66">
        <v>0.15</v>
      </c>
      <c r="T26" s="66">
        <v>0.15</v>
      </c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53">
        <f t="shared" si="2"/>
        <v>0</v>
      </c>
      <c r="AG26" s="54">
        <f t="shared" si="3"/>
        <v>0</v>
      </c>
      <c r="AH26" s="54">
        <f t="shared" si="4"/>
        <v>0</v>
      </c>
      <c r="AI26" s="54">
        <f t="shared" si="5"/>
        <v>1</v>
      </c>
      <c r="AJ26" s="54">
        <f t="shared" si="6"/>
        <v>0</v>
      </c>
      <c r="AK26" s="54">
        <f t="shared" si="7"/>
        <v>0</v>
      </c>
      <c r="AL26" s="54">
        <f t="shared" si="8"/>
        <v>0</v>
      </c>
      <c r="AM26" s="54">
        <f t="shared" si="9"/>
        <v>0</v>
      </c>
      <c r="AN26" s="54">
        <f t="shared" si="10"/>
        <v>1</v>
      </c>
      <c r="AO26" s="54">
        <f t="shared" si="11"/>
        <v>0</v>
      </c>
      <c r="AP26" s="7" t="s">
        <v>38</v>
      </c>
      <c r="AQ26" s="17"/>
    </row>
    <row r="27" spans="1:43" ht="33.950000000000003" hidden="1" customHeight="1" x14ac:dyDescent="0.25">
      <c r="A27" s="13" t="s">
        <v>15</v>
      </c>
      <c r="B27" s="13" t="s">
        <v>35</v>
      </c>
      <c r="C27" s="13">
        <v>135296</v>
      </c>
      <c r="D27" s="14" t="s">
        <v>51</v>
      </c>
      <c r="E27" s="14" t="s">
        <v>52</v>
      </c>
      <c r="F27" s="13">
        <v>0</v>
      </c>
      <c r="G27" s="13"/>
      <c r="H27" s="15">
        <v>1</v>
      </c>
      <c r="I27" s="15"/>
      <c r="J27" s="15"/>
      <c r="K27" s="15"/>
      <c r="L27" s="16">
        <v>367042.01</v>
      </c>
      <c r="M27" s="11">
        <f t="shared" si="0"/>
        <v>1835.2100500000001</v>
      </c>
      <c r="N27" s="11">
        <f t="shared" si="1"/>
        <v>365206.79995000002</v>
      </c>
      <c r="O27" s="11"/>
      <c r="P27" s="13" t="s">
        <v>2409</v>
      </c>
      <c r="Q27" s="98" t="s">
        <v>2317</v>
      </c>
      <c r="R27" s="102" t="s">
        <v>2271</v>
      </c>
      <c r="S27" s="66">
        <v>0.15</v>
      </c>
      <c r="T27" s="66">
        <v>0.15</v>
      </c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53">
        <f t="shared" si="2"/>
        <v>0</v>
      </c>
      <c r="AG27" s="54">
        <f t="shared" si="3"/>
        <v>0</v>
      </c>
      <c r="AH27" s="54">
        <f t="shared" si="4"/>
        <v>0</v>
      </c>
      <c r="AI27" s="54">
        <f t="shared" si="5"/>
        <v>1</v>
      </c>
      <c r="AJ27" s="54">
        <f t="shared" si="6"/>
        <v>0</v>
      </c>
      <c r="AK27" s="54">
        <f t="shared" si="7"/>
        <v>0</v>
      </c>
      <c r="AL27" s="54">
        <f t="shared" si="8"/>
        <v>0</v>
      </c>
      <c r="AM27" s="54">
        <f t="shared" si="9"/>
        <v>0</v>
      </c>
      <c r="AN27" s="54">
        <f t="shared" si="10"/>
        <v>1</v>
      </c>
      <c r="AO27" s="54">
        <f t="shared" si="11"/>
        <v>0</v>
      </c>
      <c r="AP27" s="7" t="s">
        <v>38</v>
      </c>
      <c r="AQ27" s="17"/>
    </row>
    <row r="28" spans="1:43" ht="33.950000000000003" hidden="1" customHeight="1" x14ac:dyDescent="0.25">
      <c r="A28" s="13" t="s">
        <v>15</v>
      </c>
      <c r="B28" s="13" t="s">
        <v>35</v>
      </c>
      <c r="C28" s="13">
        <v>135316</v>
      </c>
      <c r="D28" s="14" t="s">
        <v>53</v>
      </c>
      <c r="E28" s="14" t="s">
        <v>54</v>
      </c>
      <c r="F28" s="13">
        <v>0</v>
      </c>
      <c r="G28" s="13"/>
      <c r="H28" s="15">
        <v>1</v>
      </c>
      <c r="I28" s="15"/>
      <c r="J28" s="15"/>
      <c r="K28" s="15"/>
      <c r="L28" s="16">
        <v>739360.4</v>
      </c>
      <c r="M28" s="11">
        <f t="shared" si="0"/>
        <v>3696.8020000000001</v>
      </c>
      <c r="N28" s="11">
        <f t="shared" si="1"/>
        <v>735663.598</v>
      </c>
      <c r="O28" s="11"/>
      <c r="P28" s="13" t="s">
        <v>2409</v>
      </c>
      <c r="Q28" s="98" t="s">
        <v>2317</v>
      </c>
      <c r="R28" s="102" t="s">
        <v>2271</v>
      </c>
      <c r="S28" s="66">
        <v>0.15</v>
      </c>
      <c r="T28" s="66">
        <v>0.15</v>
      </c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53">
        <f t="shared" si="2"/>
        <v>0</v>
      </c>
      <c r="AG28" s="54">
        <f t="shared" si="3"/>
        <v>0</v>
      </c>
      <c r="AH28" s="54">
        <f t="shared" si="4"/>
        <v>0</v>
      </c>
      <c r="AI28" s="54">
        <f t="shared" si="5"/>
        <v>1</v>
      </c>
      <c r="AJ28" s="54">
        <f t="shared" si="6"/>
        <v>0</v>
      </c>
      <c r="AK28" s="54">
        <f t="shared" si="7"/>
        <v>0</v>
      </c>
      <c r="AL28" s="54">
        <f t="shared" si="8"/>
        <v>0</v>
      </c>
      <c r="AM28" s="54">
        <f t="shared" si="9"/>
        <v>0</v>
      </c>
      <c r="AN28" s="54">
        <f t="shared" si="10"/>
        <v>1</v>
      </c>
      <c r="AO28" s="54">
        <f t="shared" si="11"/>
        <v>0</v>
      </c>
      <c r="AP28" s="7" t="s">
        <v>38</v>
      </c>
      <c r="AQ28" s="17"/>
    </row>
    <row r="29" spans="1:43" ht="33.950000000000003" hidden="1" customHeight="1" x14ac:dyDescent="0.25">
      <c r="A29" s="13" t="s">
        <v>15</v>
      </c>
      <c r="B29" s="13" t="s">
        <v>35</v>
      </c>
      <c r="C29" s="13">
        <v>305119</v>
      </c>
      <c r="D29" s="14" t="s">
        <v>55</v>
      </c>
      <c r="E29" s="14" t="s">
        <v>54</v>
      </c>
      <c r="F29" s="13">
        <v>0</v>
      </c>
      <c r="G29" s="13"/>
      <c r="H29" s="15">
        <v>1</v>
      </c>
      <c r="I29" s="15"/>
      <c r="J29" s="15"/>
      <c r="K29" s="15"/>
      <c r="L29" s="16">
        <v>1447062.51</v>
      </c>
      <c r="M29" s="11">
        <f t="shared" si="0"/>
        <v>7235.3125500000006</v>
      </c>
      <c r="N29" s="11">
        <f t="shared" si="1"/>
        <v>1439827.1974500001</v>
      </c>
      <c r="O29" s="11"/>
      <c r="P29" s="13" t="s">
        <v>2409</v>
      </c>
      <c r="Q29" s="98" t="s">
        <v>2317</v>
      </c>
      <c r="R29" s="102" t="s">
        <v>2271</v>
      </c>
      <c r="S29" s="66">
        <v>0.15</v>
      </c>
      <c r="T29" s="66">
        <v>0.15</v>
      </c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53">
        <f t="shared" si="2"/>
        <v>0</v>
      </c>
      <c r="AG29" s="54">
        <f t="shared" si="3"/>
        <v>0</v>
      </c>
      <c r="AH29" s="54">
        <f t="shared" si="4"/>
        <v>0</v>
      </c>
      <c r="AI29" s="54">
        <f t="shared" si="5"/>
        <v>1</v>
      </c>
      <c r="AJ29" s="54">
        <f t="shared" si="6"/>
        <v>0</v>
      </c>
      <c r="AK29" s="54">
        <f t="shared" si="7"/>
        <v>0</v>
      </c>
      <c r="AL29" s="54">
        <f t="shared" si="8"/>
        <v>0</v>
      </c>
      <c r="AM29" s="54">
        <f t="shared" si="9"/>
        <v>0</v>
      </c>
      <c r="AN29" s="54">
        <f t="shared" si="10"/>
        <v>1</v>
      </c>
      <c r="AO29" s="54">
        <f t="shared" si="11"/>
        <v>0</v>
      </c>
      <c r="AP29" s="7" t="s">
        <v>38</v>
      </c>
      <c r="AQ29" s="17"/>
    </row>
    <row r="30" spans="1:43" ht="33.950000000000003" hidden="1" customHeight="1" x14ac:dyDescent="0.25">
      <c r="A30" s="13" t="s">
        <v>15</v>
      </c>
      <c r="B30" s="13" t="s">
        <v>35</v>
      </c>
      <c r="C30" s="13">
        <v>219009</v>
      </c>
      <c r="D30" s="14" t="s">
        <v>56</v>
      </c>
      <c r="E30" s="14" t="s">
        <v>57</v>
      </c>
      <c r="F30" s="13">
        <v>0</v>
      </c>
      <c r="G30" s="13"/>
      <c r="H30" s="15">
        <v>1</v>
      </c>
      <c r="I30" s="15"/>
      <c r="J30" s="15"/>
      <c r="K30" s="15"/>
      <c r="L30" s="16">
        <v>739360.4</v>
      </c>
      <c r="M30" s="11">
        <f t="shared" si="0"/>
        <v>3696.8020000000001</v>
      </c>
      <c r="N30" s="11">
        <f t="shared" si="1"/>
        <v>735663.598</v>
      </c>
      <c r="O30" s="11"/>
      <c r="P30" s="13" t="s">
        <v>2409</v>
      </c>
      <c r="Q30" s="98" t="s">
        <v>2317</v>
      </c>
      <c r="R30" s="102" t="s">
        <v>2271</v>
      </c>
      <c r="S30" s="66">
        <v>0.15</v>
      </c>
      <c r="T30" s="66">
        <v>0.15</v>
      </c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53">
        <f t="shared" si="2"/>
        <v>0</v>
      </c>
      <c r="AG30" s="54">
        <f t="shared" si="3"/>
        <v>0</v>
      </c>
      <c r="AH30" s="54">
        <f t="shared" si="4"/>
        <v>0</v>
      </c>
      <c r="AI30" s="54">
        <f t="shared" si="5"/>
        <v>1</v>
      </c>
      <c r="AJ30" s="54">
        <f t="shared" si="6"/>
        <v>0</v>
      </c>
      <c r="AK30" s="54">
        <f t="shared" si="7"/>
        <v>0</v>
      </c>
      <c r="AL30" s="54">
        <f t="shared" si="8"/>
        <v>0</v>
      </c>
      <c r="AM30" s="54">
        <f t="shared" si="9"/>
        <v>0</v>
      </c>
      <c r="AN30" s="54">
        <f t="shared" si="10"/>
        <v>1</v>
      </c>
      <c r="AO30" s="54">
        <f t="shared" si="11"/>
        <v>0</v>
      </c>
      <c r="AP30" s="7" t="s">
        <v>38</v>
      </c>
      <c r="AQ30" s="17"/>
    </row>
    <row r="31" spans="1:43" ht="33.950000000000003" hidden="1" customHeight="1" x14ac:dyDescent="0.25">
      <c r="A31" s="7" t="s">
        <v>15</v>
      </c>
      <c r="B31" s="7" t="s">
        <v>35</v>
      </c>
      <c r="C31" s="7">
        <v>305109</v>
      </c>
      <c r="D31" s="8" t="s">
        <v>58</v>
      </c>
      <c r="E31" s="8" t="s">
        <v>59</v>
      </c>
      <c r="F31" s="7">
        <v>0</v>
      </c>
      <c r="G31" s="7"/>
      <c r="H31" s="9">
        <v>1</v>
      </c>
      <c r="I31" s="18"/>
      <c r="J31" s="18"/>
      <c r="K31" s="18"/>
      <c r="L31" s="10">
        <v>1250284.67</v>
      </c>
      <c r="M31" s="11">
        <f t="shared" si="0"/>
        <v>6251.42335</v>
      </c>
      <c r="N31" s="11">
        <f t="shared" si="1"/>
        <v>1244033.2466499999</v>
      </c>
      <c r="O31" s="11"/>
      <c r="P31" s="13" t="s">
        <v>1049</v>
      </c>
      <c r="Q31" s="98" t="s">
        <v>2428</v>
      </c>
      <c r="R31" s="102" t="s">
        <v>2271</v>
      </c>
      <c r="S31" s="66">
        <v>0.15</v>
      </c>
      <c r="T31" s="66">
        <v>0.15</v>
      </c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53">
        <f t="shared" si="2"/>
        <v>0</v>
      </c>
      <c r="AG31" s="54">
        <f t="shared" si="3"/>
        <v>0</v>
      </c>
      <c r="AH31" s="54">
        <f t="shared" si="4"/>
        <v>0</v>
      </c>
      <c r="AI31" s="54">
        <f t="shared" si="5"/>
        <v>1</v>
      </c>
      <c r="AJ31" s="54">
        <f t="shared" si="6"/>
        <v>0</v>
      </c>
      <c r="AK31" s="54">
        <f t="shared" si="7"/>
        <v>0</v>
      </c>
      <c r="AL31" s="54">
        <f t="shared" si="8"/>
        <v>0</v>
      </c>
      <c r="AM31" s="54">
        <f t="shared" si="9"/>
        <v>0</v>
      </c>
      <c r="AN31" s="54">
        <f t="shared" si="10"/>
        <v>1</v>
      </c>
      <c r="AO31" s="54">
        <f t="shared" si="11"/>
        <v>0</v>
      </c>
      <c r="AP31" s="7" t="s">
        <v>49</v>
      </c>
      <c r="AQ31" s="17"/>
    </row>
    <row r="32" spans="1:43" ht="33.950000000000003" hidden="1" customHeight="1" x14ac:dyDescent="0.25">
      <c r="A32" s="7" t="s">
        <v>15</v>
      </c>
      <c r="B32" s="7" t="s">
        <v>60</v>
      </c>
      <c r="C32" s="7">
        <v>136394</v>
      </c>
      <c r="D32" s="8" t="s">
        <v>61</v>
      </c>
      <c r="E32" s="8" t="s">
        <v>62</v>
      </c>
      <c r="F32" s="7">
        <v>0</v>
      </c>
      <c r="G32" s="7"/>
      <c r="H32" s="9">
        <v>1</v>
      </c>
      <c r="I32" s="9"/>
      <c r="J32" s="9"/>
      <c r="K32" s="9"/>
      <c r="L32" s="10">
        <v>4741551.1399999997</v>
      </c>
      <c r="M32" s="11">
        <f t="shared" si="0"/>
        <v>23707.755699999998</v>
      </c>
      <c r="N32" s="11">
        <f t="shared" si="1"/>
        <v>4717843.3843</v>
      </c>
      <c r="O32" s="11"/>
      <c r="P32" s="13" t="s">
        <v>1049</v>
      </c>
      <c r="Q32" s="98" t="s">
        <v>2270</v>
      </c>
      <c r="R32" s="102" t="s">
        <v>2271</v>
      </c>
      <c r="S32" s="7"/>
      <c r="T32" s="66">
        <v>0</v>
      </c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53">
        <f t="shared" si="2"/>
        <v>0</v>
      </c>
      <c r="AG32" s="54">
        <f t="shared" si="3"/>
        <v>0</v>
      </c>
      <c r="AH32" s="54">
        <f t="shared" si="4"/>
        <v>0</v>
      </c>
      <c r="AI32" s="54">
        <f t="shared" si="5"/>
        <v>1</v>
      </c>
      <c r="AJ32" s="54">
        <f t="shared" si="6"/>
        <v>0</v>
      </c>
      <c r="AK32" s="54">
        <f t="shared" si="7"/>
        <v>0</v>
      </c>
      <c r="AL32" s="54">
        <f t="shared" si="8"/>
        <v>0</v>
      </c>
      <c r="AM32" s="54">
        <f t="shared" si="9"/>
        <v>0</v>
      </c>
      <c r="AN32" s="54">
        <f t="shared" si="10"/>
        <v>1</v>
      </c>
      <c r="AO32" s="54">
        <f t="shared" si="11"/>
        <v>0</v>
      </c>
      <c r="AP32" s="7"/>
      <c r="AQ32" s="12" t="s">
        <v>20</v>
      </c>
    </row>
    <row r="33" spans="1:43" ht="33.950000000000003" hidden="1" customHeight="1" x14ac:dyDescent="0.25">
      <c r="A33" s="7" t="s">
        <v>15</v>
      </c>
      <c r="B33" s="7" t="s">
        <v>60</v>
      </c>
      <c r="C33" s="7">
        <v>136403</v>
      </c>
      <c r="D33" s="8" t="s">
        <v>63</v>
      </c>
      <c r="E33" s="8" t="s">
        <v>62</v>
      </c>
      <c r="F33" s="7">
        <v>0</v>
      </c>
      <c r="G33" s="7"/>
      <c r="H33" s="9">
        <v>1</v>
      </c>
      <c r="I33" s="9"/>
      <c r="J33" s="9"/>
      <c r="K33" s="9"/>
      <c r="L33" s="10">
        <v>4509480.18</v>
      </c>
      <c r="M33" s="11">
        <f t="shared" si="0"/>
        <v>22547.400900000001</v>
      </c>
      <c r="N33" s="11">
        <f t="shared" si="1"/>
        <v>4486932.7790999999</v>
      </c>
      <c r="O33" s="11"/>
      <c r="P33" s="13" t="s">
        <v>1049</v>
      </c>
      <c r="Q33" s="98" t="s">
        <v>2270</v>
      </c>
      <c r="R33" s="102" t="s">
        <v>2271</v>
      </c>
      <c r="S33" s="7"/>
      <c r="T33" s="66">
        <v>0</v>
      </c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53">
        <f t="shared" si="2"/>
        <v>0</v>
      </c>
      <c r="AG33" s="54">
        <f t="shared" si="3"/>
        <v>0</v>
      </c>
      <c r="AH33" s="54">
        <f t="shared" si="4"/>
        <v>0</v>
      </c>
      <c r="AI33" s="54">
        <f t="shared" si="5"/>
        <v>1</v>
      </c>
      <c r="AJ33" s="54">
        <f t="shared" si="6"/>
        <v>0</v>
      </c>
      <c r="AK33" s="54">
        <f t="shared" si="7"/>
        <v>0</v>
      </c>
      <c r="AL33" s="54">
        <f t="shared" si="8"/>
        <v>0</v>
      </c>
      <c r="AM33" s="54">
        <f t="shared" si="9"/>
        <v>0</v>
      </c>
      <c r="AN33" s="54">
        <f t="shared" si="10"/>
        <v>1</v>
      </c>
      <c r="AO33" s="54">
        <f t="shared" si="11"/>
        <v>0</v>
      </c>
      <c r="AP33" s="7"/>
      <c r="AQ33" s="12" t="s">
        <v>20</v>
      </c>
    </row>
    <row r="34" spans="1:43" ht="33.950000000000003" hidden="1" customHeight="1" x14ac:dyDescent="0.25">
      <c r="A34" s="7" t="s">
        <v>15</v>
      </c>
      <c r="B34" s="7" t="s">
        <v>60</v>
      </c>
      <c r="C34" s="7">
        <v>136404</v>
      </c>
      <c r="D34" s="8" t="s">
        <v>64</v>
      </c>
      <c r="E34" s="8" t="s">
        <v>62</v>
      </c>
      <c r="F34" s="7">
        <v>0</v>
      </c>
      <c r="G34" s="7"/>
      <c r="H34" s="9">
        <v>1</v>
      </c>
      <c r="I34" s="9"/>
      <c r="J34" s="9"/>
      <c r="K34" s="9"/>
      <c r="L34" s="10">
        <v>3791913.45</v>
      </c>
      <c r="M34" s="11">
        <f t="shared" si="0"/>
        <v>18959.56725</v>
      </c>
      <c r="N34" s="11">
        <f t="shared" si="1"/>
        <v>3772953.8827500003</v>
      </c>
      <c r="O34" s="11"/>
      <c r="P34" s="13" t="s">
        <v>1049</v>
      </c>
      <c r="Q34" s="98" t="s">
        <v>2270</v>
      </c>
      <c r="R34" s="102" t="s">
        <v>2271</v>
      </c>
      <c r="S34" s="7"/>
      <c r="T34" s="66">
        <v>0</v>
      </c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53">
        <f t="shared" si="2"/>
        <v>0</v>
      </c>
      <c r="AG34" s="54">
        <f t="shared" si="3"/>
        <v>0</v>
      </c>
      <c r="AH34" s="54">
        <f t="shared" si="4"/>
        <v>0</v>
      </c>
      <c r="AI34" s="54">
        <f t="shared" si="5"/>
        <v>1</v>
      </c>
      <c r="AJ34" s="54">
        <f t="shared" si="6"/>
        <v>0</v>
      </c>
      <c r="AK34" s="54">
        <f t="shared" si="7"/>
        <v>0</v>
      </c>
      <c r="AL34" s="54">
        <f t="shared" si="8"/>
        <v>0</v>
      </c>
      <c r="AM34" s="54">
        <f t="shared" si="9"/>
        <v>0</v>
      </c>
      <c r="AN34" s="54">
        <f t="shared" si="10"/>
        <v>1</v>
      </c>
      <c r="AO34" s="54">
        <f t="shared" si="11"/>
        <v>0</v>
      </c>
      <c r="AP34" s="7"/>
      <c r="AQ34" s="12" t="s">
        <v>20</v>
      </c>
    </row>
    <row r="35" spans="1:43" ht="33.950000000000003" hidden="1" customHeight="1" x14ac:dyDescent="0.25">
      <c r="A35" s="7" t="s">
        <v>15</v>
      </c>
      <c r="B35" s="7" t="s">
        <v>60</v>
      </c>
      <c r="C35" s="7">
        <v>136413</v>
      </c>
      <c r="D35" s="8" t="s">
        <v>65</v>
      </c>
      <c r="E35" s="8" t="s">
        <v>62</v>
      </c>
      <c r="F35" s="7">
        <v>0</v>
      </c>
      <c r="G35" s="7"/>
      <c r="H35" s="9">
        <v>1</v>
      </c>
      <c r="I35" s="9"/>
      <c r="J35" s="9"/>
      <c r="K35" s="9"/>
      <c r="L35" s="10">
        <v>3789756.6</v>
      </c>
      <c r="M35" s="11">
        <f t="shared" si="0"/>
        <v>18948.782999999999</v>
      </c>
      <c r="N35" s="11">
        <f t="shared" si="1"/>
        <v>3770807.8170000003</v>
      </c>
      <c r="O35" s="11"/>
      <c r="P35" s="13" t="s">
        <v>1049</v>
      </c>
      <c r="Q35" s="98" t="s">
        <v>2270</v>
      </c>
      <c r="R35" s="102" t="s">
        <v>2271</v>
      </c>
      <c r="S35" s="7"/>
      <c r="T35" s="66">
        <v>0</v>
      </c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53">
        <f t="shared" si="2"/>
        <v>0</v>
      </c>
      <c r="AG35" s="54">
        <f t="shared" si="3"/>
        <v>0</v>
      </c>
      <c r="AH35" s="54">
        <f t="shared" si="4"/>
        <v>0</v>
      </c>
      <c r="AI35" s="54">
        <f t="shared" si="5"/>
        <v>1</v>
      </c>
      <c r="AJ35" s="54">
        <f t="shared" si="6"/>
        <v>0</v>
      </c>
      <c r="AK35" s="54">
        <f t="shared" si="7"/>
        <v>0</v>
      </c>
      <c r="AL35" s="54">
        <f t="shared" si="8"/>
        <v>0</v>
      </c>
      <c r="AM35" s="54">
        <f t="shared" si="9"/>
        <v>0</v>
      </c>
      <c r="AN35" s="54">
        <f t="shared" si="10"/>
        <v>1</v>
      </c>
      <c r="AO35" s="54">
        <f t="shared" si="11"/>
        <v>0</v>
      </c>
      <c r="AP35" s="7"/>
      <c r="AQ35" s="12" t="s">
        <v>20</v>
      </c>
    </row>
    <row r="36" spans="1:43" ht="33.950000000000003" hidden="1" customHeight="1" x14ac:dyDescent="0.25">
      <c r="A36" s="7" t="s">
        <v>15</v>
      </c>
      <c r="B36" s="7" t="s">
        <v>60</v>
      </c>
      <c r="C36" s="7">
        <v>305269</v>
      </c>
      <c r="D36" s="8" t="s">
        <v>66</v>
      </c>
      <c r="E36" s="8" t="s">
        <v>62</v>
      </c>
      <c r="F36" s="7">
        <v>0</v>
      </c>
      <c r="G36" s="7"/>
      <c r="H36" s="9">
        <v>1</v>
      </c>
      <c r="I36" s="9"/>
      <c r="J36" s="9"/>
      <c r="K36" s="9"/>
      <c r="L36" s="10">
        <v>5022787.1100000003</v>
      </c>
      <c r="M36" s="11">
        <f t="shared" si="0"/>
        <v>25113.935550000002</v>
      </c>
      <c r="N36" s="11">
        <f t="shared" si="1"/>
        <v>4997673.1744500007</v>
      </c>
      <c r="O36" s="11"/>
      <c r="P36" s="13" t="s">
        <v>1049</v>
      </c>
      <c r="Q36" s="98" t="s">
        <v>2317</v>
      </c>
      <c r="R36" s="102" t="s">
        <v>2271</v>
      </c>
      <c r="S36" s="7"/>
      <c r="T36" s="66">
        <v>0</v>
      </c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53">
        <f t="shared" si="2"/>
        <v>0</v>
      </c>
      <c r="AG36" s="54">
        <f t="shared" si="3"/>
        <v>0</v>
      </c>
      <c r="AH36" s="54">
        <f t="shared" si="4"/>
        <v>0</v>
      </c>
      <c r="AI36" s="54">
        <f t="shared" si="5"/>
        <v>1</v>
      </c>
      <c r="AJ36" s="54">
        <f t="shared" si="6"/>
        <v>0</v>
      </c>
      <c r="AK36" s="54">
        <f t="shared" si="7"/>
        <v>0</v>
      </c>
      <c r="AL36" s="54">
        <f t="shared" si="8"/>
        <v>0</v>
      </c>
      <c r="AM36" s="54">
        <f t="shared" si="9"/>
        <v>0</v>
      </c>
      <c r="AN36" s="54">
        <f t="shared" si="10"/>
        <v>1</v>
      </c>
      <c r="AO36" s="54">
        <f t="shared" si="11"/>
        <v>0</v>
      </c>
      <c r="AP36" s="7"/>
      <c r="AQ36" s="12" t="s">
        <v>20</v>
      </c>
    </row>
    <row r="37" spans="1:43" ht="33.950000000000003" hidden="1" customHeight="1" x14ac:dyDescent="0.25">
      <c r="A37" s="7" t="s">
        <v>15</v>
      </c>
      <c r="B37" s="7" t="s">
        <v>60</v>
      </c>
      <c r="C37" s="7">
        <v>305281</v>
      </c>
      <c r="D37" s="8" t="s">
        <v>67</v>
      </c>
      <c r="E37" s="8" t="s">
        <v>62</v>
      </c>
      <c r="F37" s="7">
        <v>0</v>
      </c>
      <c r="G37" s="7"/>
      <c r="H37" s="9">
        <v>1</v>
      </c>
      <c r="I37" s="9"/>
      <c r="J37" s="9"/>
      <c r="K37" s="9"/>
      <c r="L37" s="10">
        <v>3198941.41</v>
      </c>
      <c r="M37" s="11">
        <f t="shared" si="0"/>
        <v>15994.707050000001</v>
      </c>
      <c r="N37" s="11">
        <f t="shared" si="1"/>
        <v>3182946.7029500003</v>
      </c>
      <c r="O37" s="11"/>
      <c r="P37" s="13" t="s">
        <v>1049</v>
      </c>
      <c r="Q37" s="98" t="s">
        <v>2270</v>
      </c>
      <c r="R37" s="102" t="s">
        <v>2271</v>
      </c>
      <c r="S37" s="7"/>
      <c r="T37" s="66">
        <v>0</v>
      </c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53">
        <f t="shared" si="2"/>
        <v>0</v>
      </c>
      <c r="AG37" s="54">
        <f t="shared" si="3"/>
        <v>0</v>
      </c>
      <c r="AH37" s="54">
        <f t="shared" si="4"/>
        <v>0</v>
      </c>
      <c r="AI37" s="54">
        <f t="shared" si="5"/>
        <v>1</v>
      </c>
      <c r="AJ37" s="54">
        <f t="shared" si="6"/>
        <v>0</v>
      </c>
      <c r="AK37" s="54">
        <f t="shared" si="7"/>
        <v>0</v>
      </c>
      <c r="AL37" s="54">
        <f t="shared" si="8"/>
        <v>0</v>
      </c>
      <c r="AM37" s="54">
        <f t="shared" si="9"/>
        <v>0</v>
      </c>
      <c r="AN37" s="54">
        <f t="shared" si="10"/>
        <v>1</v>
      </c>
      <c r="AO37" s="54">
        <f t="shared" si="11"/>
        <v>0</v>
      </c>
      <c r="AP37" s="7"/>
      <c r="AQ37" s="12" t="s">
        <v>20</v>
      </c>
    </row>
    <row r="38" spans="1:43" ht="33.950000000000003" hidden="1" customHeight="1" x14ac:dyDescent="0.25">
      <c r="A38" s="7" t="s">
        <v>15</v>
      </c>
      <c r="B38" s="7" t="s">
        <v>60</v>
      </c>
      <c r="C38" s="7">
        <v>305282</v>
      </c>
      <c r="D38" s="8" t="s">
        <v>68</v>
      </c>
      <c r="E38" s="8" t="s">
        <v>62</v>
      </c>
      <c r="F38" s="7">
        <v>0</v>
      </c>
      <c r="G38" s="7"/>
      <c r="H38" s="9">
        <v>1</v>
      </c>
      <c r="I38" s="9"/>
      <c r="J38" s="9"/>
      <c r="K38" s="9"/>
      <c r="L38" s="10">
        <v>5141432.16</v>
      </c>
      <c r="M38" s="11">
        <f t="shared" si="0"/>
        <v>25707.160800000001</v>
      </c>
      <c r="N38" s="11">
        <f t="shared" si="1"/>
        <v>5115724.9992000004</v>
      </c>
      <c r="O38" s="11"/>
      <c r="P38" s="13" t="s">
        <v>1049</v>
      </c>
      <c r="Q38" s="98" t="s">
        <v>2270</v>
      </c>
      <c r="R38" s="102" t="s">
        <v>2271</v>
      </c>
      <c r="S38" s="7"/>
      <c r="T38" s="66">
        <v>0</v>
      </c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53">
        <f t="shared" si="2"/>
        <v>0</v>
      </c>
      <c r="AG38" s="54">
        <f t="shared" si="3"/>
        <v>0</v>
      </c>
      <c r="AH38" s="54">
        <f t="shared" si="4"/>
        <v>0</v>
      </c>
      <c r="AI38" s="54">
        <f t="shared" si="5"/>
        <v>1</v>
      </c>
      <c r="AJ38" s="54">
        <f t="shared" si="6"/>
        <v>0</v>
      </c>
      <c r="AK38" s="54">
        <f t="shared" si="7"/>
        <v>0</v>
      </c>
      <c r="AL38" s="54">
        <f t="shared" si="8"/>
        <v>0</v>
      </c>
      <c r="AM38" s="54">
        <f t="shared" si="9"/>
        <v>0</v>
      </c>
      <c r="AN38" s="54">
        <f t="shared" si="10"/>
        <v>1</v>
      </c>
      <c r="AO38" s="54">
        <f t="shared" si="11"/>
        <v>0</v>
      </c>
      <c r="AP38" s="7"/>
      <c r="AQ38" s="12" t="s">
        <v>20</v>
      </c>
    </row>
    <row r="39" spans="1:43" ht="33.950000000000003" hidden="1" customHeight="1" x14ac:dyDescent="0.25">
      <c r="A39" s="7" t="s">
        <v>15</v>
      </c>
      <c r="B39" s="7" t="s">
        <v>60</v>
      </c>
      <c r="C39" s="7">
        <v>305284</v>
      </c>
      <c r="D39" s="8" t="s">
        <v>69</v>
      </c>
      <c r="E39" s="8" t="s">
        <v>62</v>
      </c>
      <c r="F39" s="7">
        <v>0</v>
      </c>
      <c r="G39" s="7"/>
      <c r="H39" s="9">
        <v>1</v>
      </c>
      <c r="I39" s="9"/>
      <c r="J39" s="9"/>
      <c r="K39" s="9"/>
      <c r="L39" s="10">
        <v>2799253.94</v>
      </c>
      <c r="M39" s="11">
        <f t="shared" si="0"/>
        <v>13996.269700000001</v>
      </c>
      <c r="N39" s="11">
        <f t="shared" si="1"/>
        <v>2785257.6702999999</v>
      </c>
      <c r="O39" s="11"/>
      <c r="P39" s="13" t="s">
        <v>1049</v>
      </c>
      <c r="Q39" s="98" t="s">
        <v>2270</v>
      </c>
      <c r="R39" s="102" t="s">
        <v>2271</v>
      </c>
      <c r="S39" s="7"/>
      <c r="T39" s="66">
        <v>0</v>
      </c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53">
        <f t="shared" si="2"/>
        <v>0</v>
      </c>
      <c r="AG39" s="54">
        <f t="shared" si="3"/>
        <v>0</v>
      </c>
      <c r="AH39" s="54">
        <f t="shared" si="4"/>
        <v>0</v>
      </c>
      <c r="AI39" s="54">
        <f t="shared" si="5"/>
        <v>1</v>
      </c>
      <c r="AJ39" s="54">
        <f t="shared" si="6"/>
        <v>0</v>
      </c>
      <c r="AK39" s="54">
        <f t="shared" si="7"/>
        <v>0</v>
      </c>
      <c r="AL39" s="54">
        <f t="shared" si="8"/>
        <v>0</v>
      </c>
      <c r="AM39" s="54">
        <f t="shared" si="9"/>
        <v>0</v>
      </c>
      <c r="AN39" s="54">
        <f t="shared" si="10"/>
        <v>1</v>
      </c>
      <c r="AO39" s="54">
        <f t="shared" si="11"/>
        <v>0</v>
      </c>
      <c r="AP39" s="7"/>
      <c r="AQ39" s="12" t="s">
        <v>20</v>
      </c>
    </row>
    <row r="40" spans="1:43" ht="33.950000000000003" hidden="1" customHeight="1" x14ac:dyDescent="0.25">
      <c r="A40" s="7" t="s">
        <v>15</v>
      </c>
      <c r="B40" s="7" t="s">
        <v>70</v>
      </c>
      <c r="C40" s="7">
        <v>135372</v>
      </c>
      <c r="D40" s="8" t="s">
        <v>71</v>
      </c>
      <c r="E40" s="8" t="s">
        <v>72</v>
      </c>
      <c r="F40" s="7">
        <v>0</v>
      </c>
      <c r="G40" s="7"/>
      <c r="H40" s="9">
        <v>1</v>
      </c>
      <c r="I40" s="9"/>
      <c r="J40" s="9"/>
      <c r="K40" s="9"/>
      <c r="L40" s="10">
        <v>451003.48</v>
      </c>
      <c r="M40" s="11">
        <f t="shared" si="0"/>
        <v>2255.0174000000002</v>
      </c>
      <c r="N40" s="11">
        <f t="shared" si="1"/>
        <v>448748.46259999997</v>
      </c>
      <c r="O40" s="11"/>
      <c r="P40" s="13" t="s">
        <v>1049</v>
      </c>
      <c r="Q40" s="98" t="s">
        <v>2317</v>
      </c>
      <c r="R40" s="102" t="s">
        <v>2271</v>
      </c>
      <c r="S40" s="7"/>
      <c r="T40" s="66">
        <v>0.1</v>
      </c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53">
        <f t="shared" si="2"/>
        <v>0</v>
      </c>
      <c r="AG40" s="54">
        <f t="shared" si="3"/>
        <v>0</v>
      </c>
      <c r="AH40" s="54">
        <f t="shared" si="4"/>
        <v>0</v>
      </c>
      <c r="AI40" s="54">
        <f t="shared" si="5"/>
        <v>1</v>
      </c>
      <c r="AJ40" s="54">
        <f t="shared" si="6"/>
        <v>0</v>
      </c>
      <c r="AK40" s="54">
        <f t="shared" si="7"/>
        <v>0</v>
      </c>
      <c r="AL40" s="54">
        <f t="shared" si="8"/>
        <v>0</v>
      </c>
      <c r="AM40" s="54">
        <f t="shared" si="9"/>
        <v>0</v>
      </c>
      <c r="AN40" s="54">
        <f t="shared" si="10"/>
        <v>1</v>
      </c>
      <c r="AO40" s="54">
        <f t="shared" si="11"/>
        <v>0</v>
      </c>
      <c r="AP40" s="7" t="s">
        <v>73</v>
      </c>
      <c r="AQ40" s="19"/>
    </row>
    <row r="41" spans="1:43" ht="33.950000000000003" hidden="1" customHeight="1" x14ac:dyDescent="0.25">
      <c r="A41" s="7" t="s">
        <v>15</v>
      </c>
      <c r="B41" s="7" t="s">
        <v>70</v>
      </c>
      <c r="C41" s="7">
        <v>135375</v>
      </c>
      <c r="D41" s="8" t="s">
        <v>74</v>
      </c>
      <c r="E41" s="8" t="s">
        <v>72</v>
      </c>
      <c r="F41" s="7">
        <v>0</v>
      </c>
      <c r="G41" s="7"/>
      <c r="H41" s="9">
        <v>1</v>
      </c>
      <c r="I41" s="9"/>
      <c r="J41" s="9"/>
      <c r="K41" s="9"/>
      <c r="L41" s="10">
        <v>446782.38</v>
      </c>
      <c r="M41" s="11">
        <f t="shared" si="0"/>
        <v>2233.9119000000001</v>
      </c>
      <c r="N41" s="11">
        <f t="shared" si="1"/>
        <v>444548.4681</v>
      </c>
      <c r="O41" s="11"/>
      <c r="P41" s="13" t="s">
        <v>1049</v>
      </c>
      <c r="Q41" s="98" t="s">
        <v>2317</v>
      </c>
      <c r="R41" s="102" t="s">
        <v>2271</v>
      </c>
      <c r="S41" s="7"/>
      <c r="T41" s="66">
        <v>0.1</v>
      </c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53">
        <f t="shared" si="2"/>
        <v>0</v>
      </c>
      <c r="AG41" s="54">
        <f t="shared" si="3"/>
        <v>0</v>
      </c>
      <c r="AH41" s="54">
        <f t="shared" si="4"/>
        <v>0</v>
      </c>
      <c r="AI41" s="54">
        <f t="shared" si="5"/>
        <v>1</v>
      </c>
      <c r="AJ41" s="54">
        <f t="shared" si="6"/>
        <v>0</v>
      </c>
      <c r="AK41" s="54">
        <f t="shared" si="7"/>
        <v>0</v>
      </c>
      <c r="AL41" s="54">
        <f t="shared" si="8"/>
        <v>0</v>
      </c>
      <c r="AM41" s="54">
        <f t="shared" si="9"/>
        <v>0</v>
      </c>
      <c r="AN41" s="54">
        <f t="shared" si="10"/>
        <v>1</v>
      </c>
      <c r="AO41" s="54">
        <f t="shared" si="11"/>
        <v>0</v>
      </c>
      <c r="AP41" s="7" t="s">
        <v>73</v>
      </c>
      <c r="AQ41" s="19"/>
    </row>
    <row r="42" spans="1:43" ht="33.950000000000003" hidden="1" customHeight="1" x14ac:dyDescent="0.25">
      <c r="A42" s="13" t="s">
        <v>15</v>
      </c>
      <c r="B42" s="13" t="s">
        <v>70</v>
      </c>
      <c r="C42" s="13">
        <v>135374</v>
      </c>
      <c r="D42" s="14" t="s">
        <v>75</v>
      </c>
      <c r="E42" s="14" t="s">
        <v>72</v>
      </c>
      <c r="F42" s="13">
        <v>0</v>
      </c>
      <c r="G42" s="13"/>
      <c r="H42" s="15">
        <v>1</v>
      </c>
      <c r="I42" s="15"/>
      <c r="J42" s="15"/>
      <c r="K42" s="15"/>
      <c r="L42" s="16">
        <v>443616.55</v>
      </c>
      <c r="M42" s="11">
        <f t="shared" si="0"/>
        <v>2218.08275</v>
      </c>
      <c r="N42" s="11">
        <f t="shared" si="1"/>
        <v>441398.46724999999</v>
      </c>
      <c r="O42" s="11"/>
      <c r="P42" s="13" t="s">
        <v>1049</v>
      </c>
      <c r="Q42" s="98" t="s">
        <v>2317</v>
      </c>
      <c r="R42" s="102" t="s">
        <v>2271</v>
      </c>
      <c r="S42" s="7"/>
      <c r="T42" s="66">
        <v>0.1</v>
      </c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53">
        <f t="shared" si="2"/>
        <v>0</v>
      </c>
      <c r="AG42" s="54">
        <f t="shared" si="3"/>
        <v>0</v>
      </c>
      <c r="AH42" s="54">
        <f t="shared" si="4"/>
        <v>0</v>
      </c>
      <c r="AI42" s="54">
        <f t="shared" si="5"/>
        <v>1</v>
      </c>
      <c r="AJ42" s="54">
        <f t="shared" si="6"/>
        <v>0</v>
      </c>
      <c r="AK42" s="54">
        <f t="shared" si="7"/>
        <v>0</v>
      </c>
      <c r="AL42" s="54">
        <f t="shared" si="8"/>
        <v>0</v>
      </c>
      <c r="AM42" s="54">
        <f t="shared" si="9"/>
        <v>0</v>
      </c>
      <c r="AN42" s="54">
        <f t="shared" si="10"/>
        <v>1</v>
      </c>
      <c r="AO42" s="54">
        <f t="shared" si="11"/>
        <v>0</v>
      </c>
      <c r="AP42" s="7" t="s">
        <v>38</v>
      </c>
      <c r="AQ42" s="17"/>
    </row>
    <row r="43" spans="1:43" ht="33.950000000000003" hidden="1" customHeight="1" x14ac:dyDescent="0.25">
      <c r="A43" s="7" t="s">
        <v>15</v>
      </c>
      <c r="B43" s="7" t="s">
        <v>70</v>
      </c>
      <c r="C43" s="7">
        <v>135399</v>
      </c>
      <c r="D43" s="8" t="s">
        <v>76</v>
      </c>
      <c r="E43" s="8" t="s">
        <v>77</v>
      </c>
      <c r="F43" s="7">
        <v>0</v>
      </c>
      <c r="G43" s="7"/>
      <c r="H43" s="9">
        <v>1</v>
      </c>
      <c r="I43" s="9"/>
      <c r="J43" s="9"/>
      <c r="K43" s="9"/>
      <c r="L43" s="10">
        <v>444671.83</v>
      </c>
      <c r="M43" s="11">
        <f t="shared" si="0"/>
        <v>2223.3591500000002</v>
      </c>
      <c r="N43" s="11">
        <f t="shared" si="1"/>
        <v>442448.47085000004</v>
      </c>
      <c r="O43" s="11"/>
      <c r="P43" s="13" t="s">
        <v>1049</v>
      </c>
      <c r="Q43" s="98" t="s">
        <v>2317</v>
      </c>
      <c r="R43" s="102" t="s">
        <v>2271</v>
      </c>
      <c r="S43" s="7"/>
      <c r="T43" s="66">
        <v>0.1</v>
      </c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53">
        <f t="shared" si="2"/>
        <v>0</v>
      </c>
      <c r="AG43" s="54">
        <f t="shared" si="3"/>
        <v>0</v>
      </c>
      <c r="AH43" s="54">
        <f t="shared" si="4"/>
        <v>0</v>
      </c>
      <c r="AI43" s="54">
        <f t="shared" si="5"/>
        <v>1</v>
      </c>
      <c r="AJ43" s="54">
        <f t="shared" si="6"/>
        <v>0</v>
      </c>
      <c r="AK43" s="54">
        <f t="shared" si="7"/>
        <v>0</v>
      </c>
      <c r="AL43" s="54">
        <f t="shared" si="8"/>
        <v>0</v>
      </c>
      <c r="AM43" s="54">
        <f t="shared" si="9"/>
        <v>0</v>
      </c>
      <c r="AN43" s="54">
        <f t="shared" si="10"/>
        <v>1</v>
      </c>
      <c r="AO43" s="54">
        <f t="shared" si="11"/>
        <v>0</v>
      </c>
      <c r="AP43" s="7" t="s">
        <v>73</v>
      </c>
      <c r="AQ43" s="19"/>
    </row>
    <row r="44" spans="1:43" ht="33.950000000000003" hidden="1" customHeight="1" x14ac:dyDescent="0.25">
      <c r="A44" s="7" t="s">
        <v>15</v>
      </c>
      <c r="B44" s="7" t="s">
        <v>70</v>
      </c>
      <c r="C44" s="7">
        <v>135400</v>
      </c>
      <c r="D44" s="8" t="s">
        <v>78</v>
      </c>
      <c r="E44" s="8" t="s">
        <v>77</v>
      </c>
      <c r="F44" s="7">
        <v>0</v>
      </c>
      <c r="G44" s="7"/>
      <c r="H44" s="9">
        <v>1</v>
      </c>
      <c r="I44" s="9"/>
      <c r="J44" s="9"/>
      <c r="K44" s="9"/>
      <c r="L44" s="10">
        <v>451003.48</v>
      </c>
      <c r="M44" s="11">
        <f t="shared" si="0"/>
        <v>2255.0174000000002</v>
      </c>
      <c r="N44" s="11">
        <f t="shared" si="1"/>
        <v>448748.46259999997</v>
      </c>
      <c r="O44" s="11"/>
      <c r="P44" s="13" t="s">
        <v>1049</v>
      </c>
      <c r="Q44" s="98" t="s">
        <v>2317</v>
      </c>
      <c r="R44" s="102" t="s">
        <v>2271</v>
      </c>
      <c r="S44" s="7"/>
      <c r="T44" s="66">
        <v>0.1</v>
      </c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53">
        <f t="shared" si="2"/>
        <v>0</v>
      </c>
      <c r="AG44" s="54">
        <f t="shared" si="3"/>
        <v>0</v>
      </c>
      <c r="AH44" s="54">
        <f t="shared" si="4"/>
        <v>0</v>
      </c>
      <c r="AI44" s="54">
        <f t="shared" si="5"/>
        <v>1</v>
      </c>
      <c r="AJ44" s="54">
        <f t="shared" si="6"/>
        <v>0</v>
      </c>
      <c r="AK44" s="54">
        <f t="shared" si="7"/>
        <v>0</v>
      </c>
      <c r="AL44" s="54">
        <f t="shared" si="8"/>
        <v>0</v>
      </c>
      <c r="AM44" s="54">
        <f t="shared" si="9"/>
        <v>0</v>
      </c>
      <c r="AN44" s="54">
        <f t="shared" si="10"/>
        <v>1</v>
      </c>
      <c r="AO44" s="54">
        <f t="shared" si="11"/>
        <v>0</v>
      </c>
      <c r="AP44" s="7" t="s">
        <v>73</v>
      </c>
      <c r="AQ44" s="19"/>
    </row>
    <row r="45" spans="1:43" ht="33.950000000000003" hidden="1" customHeight="1" x14ac:dyDescent="0.25">
      <c r="A45" s="7" t="s">
        <v>15</v>
      </c>
      <c r="B45" s="7" t="s">
        <v>70</v>
      </c>
      <c r="C45" s="7">
        <v>135401</v>
      </c>
      <c r="D45" s="8" t="s">
        <v>79</v>
      </c>
      <c r="E45" s="8" t="s">
        <v>77</v>
      </c>
      <c r="F45" s="7">
        <v>0</v>
      </c>
      <c r="G45" s="7"/>
      <c r="H45" s="9">
        <v>1</v>
      </c>
      <c r="I45" s="9"/>
      <c r="J45" s="9"/>
      <c r="K45" s="9"/>
      <c r="L45" s="10">
        <v>445727.1</v>
      </c>
      <c r="M45" s="11">
        <f t="shared" si="0"/>
        <v>2228.6354999999999</v>
      </c>
      <c r="N45" s="11">
        <f t="shared" si="1"/>
        <v>443498.4645</v>
      </c>
      <c r="O45" s="11"/>
      <c r="P45" s="13" t="s">
        <v>1049</v>
      </c>
      <c r="Q45" s="98" t="s">
        <v>2317</v>
      </c>
      <c r="R45" s="102" t="s">
        <v>2271</v>
      </c>
      <c r="S45" s="7"/>
      <c r="T45" s="66">
        <v>0.1</v>
      </c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53">
        <f t="shared" si="2"/>
        <v>0</v>
      </c>
      <c r="AG45" s="54">
        <f t="shared" si="3"/>
        <v>0</v>
      </c>
      <c r="AH45" s="54">
        <f t="shared" si="4"/>
        <v>0</v>
      </c>
      <c r="AI45" s="54">
        <f t="shared" si="5"/>
        <v>1</v>
      </c>
      <c r="AJ45" s="54">
        <f t="shared" si="6"/>
        <v>0</v>
      </c>
      <c r="AK45" s="54">
        <f t="shared" si="7"/>
        <v>0</v>
      </c>
      <c r="AL45" s="54">
        <f t="shared" si="8"/>
        <v>0</v>
      </c>
      <c r="AM45" s="54">
        <f t="shared" si="9"/>
        <v>0</v>
      </c>
      <c r="AN45" s="54">
        <f t="shared" si="10"/>
        <v>1</v>
      </c>
      <c r="AO45" s="54">
        <f t="shared" si="11"/>
        <v>0</v>
      </c>
      <c r="AP45" s="7" t="s">
        <v>73</v>
      </c>
      <c r="AQ45" s="19"/>
    </row>
    <row r="46" spans="1:43" ht="33.950000000000003" hidden="1" customHeight="1" x14ac:dyDescent="0.25">
      <c r="A46" s="7" t="s">
        <v>15</v>
      </c>
      <c r="B46" s="7" t="s">
        <v>70</v>
      </c>
      <c r="C46" s="7">
        <v>135442</v>
      </c>
      <c r="D46" s="8" t="s">
        <v>80</v>
      </c>
      <c r="E46" s="8" t="s">
        <v>81</v>
      </c>
      <c r="F46" s="7">
        <v>0</v>
      </c>
      <c r="G46" s="7"/>
      <c r="H46" s="9">
        <v>1</v>
      </c>
      <c r="I46" s="9"/>
      <c r="J46" s="9"/>
      <c r="K46" s="9"/>
      <c r="L46" s="10">
        <v>442561.27</v>
      </c>
      <c r="M46" s="11">
        <f t="shared" si="0"/>
        <v>2212.8063500000003</v>
      </c>
      <c r="N46" s="11">
        <f t="shared" si="1"/>
        <v>440348.46364999999</v>
      </c>
      <c r="O46" s="11"/>
      <c r="P46" s="13" t="s">
        <v>1049</v>
      </c>
      <c r="Q46" s="98" t="s">
        <v>2317</v>
      </c>
      <c r="R46" s="102" t="s">
        <v>2280</v>
      </c>
      <c r="S46" s="7"/>
      <c r="T46" s="66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53">
        <f t="shared" si="2"/>
        <v>0</v>
      </c>
      <c r="AG46" s="54">
        <f t="shared" si="3"/>
        <v>0</v>
      </c>
      <c r="AH46" s="54">
        <f t="shared" si="4"/>
        <v>1</v>
      </c>
      <c r="AI46" s="54">
        <f t="shared" si="5"/>
        <v>0</v>
      </c>
      <c r="AJ46" s="54">
        <f t="shared" si="6"/>
        <v>0</v>
      </c>
      <c r="AK46" s="54">
        <f t="shared" si="7"/>
        <v>0</v>
      </c>
      <c r="AL46" s="54">
        <f t="shared" si="8"/>
        <v>0</v>
      </c>
      <c r="AM46" s="54">
        <f t="shared" si="9"/>
        <v>1</v>
      </c>
      <c r="AN46" s="54">
        <f t="shared" si="10"/>
        <v>0</v>
      </c>
      <c r="AO46" s="54">
        <f t="shared" si="11"/>
        <v>0</v>
      </c>
      <c r="AP46" s="7" t="s">
        <v>73</v>
      </c>
      <c r="AQ46" s="19"/>
    </row>
    <row r="47" spans="1:43" ht="33.950000000000003" hidden="1" customHeight="1" x14ac:dyDescent="0.25">
      <c r="A47" s="7" t="s">
        <v>15</v>
      </c>
      <c r="B47" s="7" t="s">
        <v>70</v>
      </c>
      <c r="C47" s="7">
        <v>135447</v>
      </c>
      <c r="D47" s="8" t="s">
        <v>82</v>
      </c>
      <c r="E47" s="8" t="s">
        <v>81</v>
      </c>
      <c r="F47" s="7">
        <v>0</v>
      </c>
      <c r="G47" s="7"/>
      <c r="H47" s="9">
        <v>1</v>
      </c>
      <c r="I47" s="9"/>
      <c r="J47" s="9"/>
      <c r="K47" s="9"/>
      <c r="L47" s="10">
        <v>477385.39</v>
      </c>
      <c r="M47" s="11">
        <f t="shared" si="0"/>
        <v>2386.92695</v>
      </c>
      <c r="N47" s="11">
        <f t="shared" si="1"/>
        <v>474998.46305000002</v>
      </c>
      <c r="O47" s="11"/>
      <c r="P47" s="13" t="s">
        <v>1049</v>
      </c>
      <c r="Q47" s="98" t="s">
        <v>2317</v>
      </c>
      <c r="R47" s="102" t="s">
        <v>2280</v>
      </c>
      <c r="S47" s="7"/>
      <c r="T47" s="66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53">
        <f t="shared" si="2"/>
        <v>0</v>
      </c>
      <c r="AG47" s="54">
        <f t="shared" si="3"/>
        <v>0</v>
      </c>
      <c r="AH47" s="54">
        <f t="shared" si="4"/>
        <v>1</v>
      </c>
      <c r="AI47" s="54">
        <f t="shared" si="5"/>
        <v>0</v>
      </c>
      <c r="AJ47" s="54">
        <f t="shared" si="6"/>
        <v>0</v>
      </c>
      <c r="AK47" s="54">
        <f t="shared" si="7"/>
        <v>0</v>
      </c>
      <c r="AL47" s="54">
        <f t="shared" si="8"/>
        <v>0</v>
      </c>
      <c r="AM47" s="54">
        <f t="shared" si="9"/>
        <v>1</v>
      </c>
      <c r="AN47" s="54">
        <f t="shared" si="10"/>
        <v>0</v>
      </c>
      <c r="AO47" s="54">
        <f t="shared" si="11"/>
        <v>0</v>
      </c>
      <c r="AP47" s="7" t="s">
        <v>73</v>
      </c>
      <c r="AQ47" s="19"/>
    </row>
    <row r="48" spans="1:43" ht="33.950000000000003" hidden="1" customHeight="1" x14ac:dyDescent="0.25">
      <c r="A48" s="13" t="s">
        <v>15</v>
      </c>
      <c r="B48" s="13" t="s">
        <v>70</v>
      </c>
      <c r="C48" s="13">
        <v>135434</v>
      </c>
      <c r="D48" s="14" t="s">
        <v>83</v>
      </c>
      <c r="E48" s="14" t="s">
        <v>81</v>
      </c>
      <c r="F48" s="13">
        <v>0</v>
      </c>
      <c r="G48" s="13"/>
      <c r="H48" s="15">
        <v>1</v>
      </c>
      <c r="I48" s="15"/>
      <c r="J48" s="15"/>
      <c r="K48" s="15"/>
      <c r="L48" s="16">
        <v>445727.1</v>
      </c>
      <c r="M48" s="11">
        <f t="shared" si="0"/>
        <v>2228.6354999999999</v>
      </c>
      <c r="N48" s="11">
        <f t="shared" si="1"/>
        <v>443498.4645</v>
      </c>
      <c r="O48" s="11"/>
      <c r="P48" s="13" t="s">
        <v>1049</v>
      </c>
      <c r="Q48" s="98" t="s">
        <v>2317</v>
      </c>
      <c r="R48" s="102" t="s">
        <v>2280</v>
      </c>
      <c r="S48" s="7"/>
      <c r="T48" s="66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53">
        <f t="shared" si="2"/>
        <v>0</v>
      </c>
      <c r="AG48" s="54">
        <f t="shared" si="3"/>
        <v>0</v>
      </c>
      <c r="AH48" s="54">
        <f t="shared" si="4"/>
        <v>1</v>
      </c>
      <c r="AI48" s="54">
        <f t="shared" si="5"/>
        <v>0</v>
      </c>
      <c r="AJ48" s="54">
        <f t="shared" si="6"/>
        <v>0</v>
      </c>
      <c r="AK48" s="54">
        <f t="shared" si="7"/>
        <v>0</v>
      </c>
      <c r="AL48" s="54">
        <f t="shared" si="8"/>
        <v>0</v>
      </c>
      <c r="AM48" s="54">
        <f t="shared" si="9"/>
        <v>1</v>
      </c>
      <c r="AN48" s="54">
        <f t="shared" si="10"/>
        <v>0</v>
      </c>
      <c r="AO48" s="54">
        <f t="shared" si="11"/>
        <v>0</v>
      </c>
      <c r="AP48" s="7" t="s">
        <v>38</v>
      </c>
      <c r="AQ48" s="17"/>
    </row>
    <row r="49" spans="1:43" ht="33.950000000000003" hidden="1" customHeight="1" x14ac:dyDescent="0.25">
      <c r="A49" s="7" t="s">
        <v>15</v>
      </c>
      <c r="B49" s="7" t="s">
        <v>70</v>
      </c>
      <c r="C49" s="7">
        <v>135457</v>
      </c>
      <c r="D49" s="8" t="s">
        <v>84</v>
      </c>
      <c r="E49" s="8" t="s">
        <v>85</v>
      </c>
      <c r="F49" s="7">
        <v>0</v>
      </c>
      <c r="G49" s="7"/>
      <c r="H49" s="9">
        <v>1</v>
      </c>
      <c r="I49" s="9"/>
      <c r="J49" s="9"/>
      <c r="K49" s="9"/>
      <c r="L49" s="10">
        <v>451003.48</v>
      </c>
      <c r="M49" s="11">
        <f t="shared" si="0"/>
        <v>2255.0174000000002</v>
      </c>
      <c r="N49" s="11">
        <f t="shared" si="1"/>
        <v>448748.46259999997</v>
      </c>
      <c r="O49" s="11"/>
      <c r="P49" s="13" t="s">
        <v>1049</v>
      </c>
      <c r="Q49" s="98" t="s">
        <v>2317</v>
      </c>
      <c r="R49" s="102" t="s">
        <v>2271</v>
      </c>
      <c r="S49" s="7"/>
      <c r="T49" s="66">
        <v>0.05</v>
      </c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53">
        <f t="shared" si="2"/>
        <v>0</v>
      </c>
      <c r="AG49" s="54">
        <f t="shared" si="3"/>
        <v>0</v>
      </c>
      <c r="AH49" s="54">
        <f t="shared" si="4"/>
        <v>0</v>
      </c>
      <c r="AI49" s="54">
        <f t="shared" si="5"/>
        <v>1</v>
      </c>
      <c r="AJ49" s="54">
        <f t="shared" si="6"/>
        <v>0</v>
      </c>
      <c r="AK49" s="54">
        <f t="shared" si="7"/>
        <v>0</v>
      </c>
      <c r="AL49" s="54">
        <f t="shared" si="8"/>
        <v>0</v>
      </c>
      <c r="AM49" s="54">
        <f t="shared" si="9"/>
        <v>0</v>
      </c>
      <c r="AN49" s="54">
        <f t="shared" si="10"/>
        <v>1</v>
      </c>
      <c r="AO49" s="54">
        <f t="shared" si="11"/>
        <v>0</v>
      </c>
      <c r="AP49" s="7" t="s">
        <v>73</v>
      </c>
      <c r="AQ49" s="19"/>
    </row>
    <row r="50" spans="1:43" ht="33.950000000000003" hidden="1" customHeight="1" x14ac:dyDescent="0.25">
      <c r="A50" s="7" t="s">
        <v>15</v>
      </c>
      <c r="B50" s="7" t="s">
        <v>70</v>
      </c>
      <c r="C50" s="7">
        <v>135459</v>
      </c>
      <c r="D50" s="8" t="s">
        <v>86</v>
      </c>
      <c r="E50" s="8" t="s">
        <v>85</v>
      </c>
      <c r="F50" s="7">
        <v>0</v>
      </c>
      <c r="G50" s="7"/>
      <c r="H50" s="9">
        <v>1</v>
      </c>
      <c r="I50" s="9"/>
      <c r="J50" s="9"/>
      <c r="K50" s="9"/>
      <c r="L50" s="10">
        <v>453114.04</v>
      </c>
      <c r="M50" s="11">
        <f t="shared" si="0"/>
        <v>2265.5702000000001</v>
      </c>
      <c r="N50" s="11">
        <f t="shared" si="1"/>
        <v>450848.46979999996</v>
      </c>
      <c r="O50" s="11"/>
      <c r="P50" s="13" t="s">
        <v>1049</v>
      </c>
      <c r="Q50" s="98" t="s">
        <v>2317</v>
      </c>
      <c r="R50" s="102" t="s">
        <v>2271</v>
      </c>
      <c r="S50" s="102"/>
      <c r="T50" s="66">
        <v>0.05</v>
      </c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53">
        <f t="shared" si="2"/>
        <v>0</v>
      </c>
      <c r="AG50" s="54">
        <f t="shared" si="3"/>
        <v>0</v>
      </c>
      <c r="AH50" s="54">
        <f t="shared" si="4"/>
        <v>0</v>
      </c>
      <c r="AI50" s="54">
        <f t="shared" si="5"/>
        <v>1</v>
      </c>
      <c r="AJ50" s="54">
        <f t="shared" si="6"/>
        <v>0</v>
      </c>
      <c r="AK50" s="54">
        <f t="shared" si="7"/>
        <v>0</v>
      </c>
      <c r="AL50" s="54">
        <f t="shared" si="8"/>
        <v>0</v>
      </c>
      <c r="AM50" s="54">
        <f t="shared" si="9"/>
        <v>0</v>
      </c>
      <c r="AN50" s="54">
        <f t="shared" si="10"/>
        <v>1</v>
      </c>
      <c r="AO50" s="54">
        <f t="shared" si="11"/>
        <v>0</v>
      </c>
      <c r="AP50" s="7" t="s">
        <v>73</v>
      </c>
      <c r="AQ50" s="19"/>
    </row>
    <row r="51" spans="1:43" ht="33.950000000000003" hidden="1" customHeight="1" x14ac:dyDescent="0.25">
      <c r="A51" s="7" t="s">
        <v>15</v>
      </c>
      <c r="B51" s="7" t="s">
        <v>70</v>
      </c>
      <c r="C51" s="7">
        <v>135460</v>
      </c>
      <c r="D51" s="8" t="s">
        <v>87</v>
      </c>
      <c r="E51" s="8" t="s">
        <v>85</v>
      </c>
      <c r="F51" s="7">
        <v>0</v>
      </c>
      <c r="G51" s="7"/>
      <c r="H51" s="9">
        <v>1</v>
      </c>
      <c r="I51" s="9"/>
      <c r="J51" s="9"/>
      <c r="K51" s="9"/>
      <c r="L51" s="10">
        <v>451003.48</v>
      </c>
      <c r="M51" s="11">
        <f t="shared" si="0"/>
        <v>2255.0174000000002</v>
      </c>
      <c r="N51" s="11">
        <f t="shared" si="1"/>
        <v>448748.46259999997</v>
      </c>
      <c r="O51" s="11"/>
      <c r="P51" s="13" t="s">
        <v>1049</v>
      </c>
      <c r="Q51" s="98" t="s">
        <v>2317</v>
      </c>
      <c r="R51" s="102" t="s">
        <v>2271</v>
      </c>
      <c r="S51" s="102"/>
      <c r="T51" s="66">
        <v>0.05</v>
      </c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53">
        <f t="shared" si="2"/>
        <v>0</v>
      </c>
      <c r="AG51" s="54">
        <f t="shared" si="3"/>
        <v>0</v>
      </c>
      <c r="AH51" s="54">
        <f t="shared" si="4"/>
        <v>0</v>
      </c>
      <c r="AI51" s="54">
        <f t="shared" si="5"/>
        <v>1</v>
      </c>
      <c r="AJ51" s="54">
        <f t="shared" si="6"/>
        <v>0</v>
      </c>
      <c r="AK51" s="54">
        <f t="shared" si="7"/>
        <v>0</v>
      </c>
      <c r="AL51" s="54">
        <f t="shared" si="8"/>
        <v>0</v>
      </c>
      <c r="AM51" s="54">
        <f t="shared" si="9"/>
        <v>0</v>
      </c>
      <c r="AN51" s="54">
        <f t="shared" si="10"/>
        <v>1</v>
      </c>
      <c r="AO51" s="54">
        <f t="shared" si="11"/>
        <v>0</v>
      </c>
      <c r="AP51" s="7" t="s">
        <v>73</v>
      </c>
      <c r="AQ51" s="19"/>
    </row>
    <row r="52" spans="1:43" ht="33.950000000000003" hidden="1" customHeight="1" x14ac:dyDescent="0.25">
      <c r="A52" s="7" t="s">
        <v>15</v>
      </c>
      <c r="B52" s="7" t="s">
        <v>70</v>
      </c>
      <c r="C52" s="7">
        <v>135461</v>
      </c>
      <c r="D52" s="8" t="s">
        <v>88</v>
      </c>
      <c r="E52" s="8" t="s">
        <v>85</v>
      </c>
      <c r="F52" s="7">
        <v>0</v>
      </c>
      <c r="G52" s="7"/>
      <c r="H52" s="9">
        <v>1</v>
      </c>
      <c r="I52" s="9"/>
      <c r="J52" s="9"/>
      <c r="K52" s="9"/>
      <c r="L52" s="10">
        <v>453114.04</v>
      </c>
      <c r="M52" s="11">
        <f t="shared" si="0"/>
        <v>2265.5702000000001</v>
      </c>
      <c r="N52" s="11">
        <f t="shared" si="1"/>
        <v>450848.46979999996</v>
      </c>
      <c r="O52" s="11"/>
      <c r="P52" s="13" t="s">
        <v>1049</v>
      </c>
      <c r="Q52" s="98" t="s">
        <v>2317</v>
      </c>
      <c r="R52" s="102" t="s">
        <v>2271</v>
      </c>
      <c r="S52" s="102"/>
      <c r="T52" s="66">
        <v>0.05</v>
      </c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53">
        <f t="shared" si="2"/>
        <v>0</v>
      </c>
      <c r="AG52" s="54">
        <f t="shared" si="3"/>
        <v>0</v>
      </c>
      <c r="AH52" s="54">
        <f t="shared" si="4"/>
        <v>0</v>
      </c>
      <c r="AI52" s="54">
        <f t="shared" si="5"/>
        <v>1</v>
      </c>
      <c r="AJ52" s="54">
        <f t="shared" si="6"/>
        <v>0</v>
      </c>
      <c r="AK52" s="54">
        <f t="shared" si="7"/>
        <v>0</v>
      </c>
      <c r="AL52" s="54">
        <f t="shared" si="8"/>
        <v>0</v>
      </c>
      <c r="AM52" s="54">
        <f t="shared" si="9"/>
        <v>0</v>
      </c>
      <c r="AN52" s="54">
        <f t="shared" si="10"/>
        <v>1</v>
      </c>
      <c r="AO52" s="54">
        <f t="shared" si="11"/>
        <v>0</v>
      </c>
      <c r="AP52" s="7" t="s">
        <v>73</v>
      </c>
      <c r="AQ52" s="19"/>
    </row>
    <row r="53" spans="1:43" ht="33.950000000000003" hidden="1" customHeight="1" x14ac:dyDescent="0.25">
      <c r="A53" s="7" t="s">
        <v>15</v>
      </c>
      <c r="B53" s="7" t="s">
        <v>70</v>
      </c>
      <c r="C53" s="7">
        <v>135463</v>
      </c>
      <c r="D53" s="8" t="s">
        <v>89</v>
      </c>
      <c r="E53" s="8" t="s">
        <v>85</v>
      </c>
      <c r="F53" s="7">
        <v>0</v>
      </c>
      <c r="G53" s="7"/>
      <c r="H53" s="9">
        <v>1</v>
      </c>
      <c r="I53" s="9"/>
      <c r="J53" s="9"/>
      <c r="K53" s="9"/>
      <c r="L53" s="10">
        <v>451002.48</v>
      </c>
      <c r="M53" s="11">
        <f t="shared" si="0"/>
        <v>2255.0124000000001</v>
      </c>
      <c r="N53" s="11">
        <f t="shared" si="1"/>
        <v>448747.46759999997</v>
      </c>
      <c r="O53" s="11"/>
      <c r="P53" s="13" t="s">
        <v>1049</v>
      </c>
      <c r="Q53" s="98" t="s">
        <v>2317</v>
      </c>
      <c r="R53" s="102" t="s">
        <v>2271</v>
      </c>
      <c r="S53" s="102"/>
      <c r="T53" s="66">
        <v>0.05</v>
      </c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53">
        <f t="shared" si="2"/>
        <v>0</v>
      </c>
      <c r="AG53" s="54">
        <f t="shared" si="3"/>
        <v>0</v>
      </c>
      <c r="AH53" s="54">
        <f t="shared" si="4"/>
        <v>0</v>
      </c>
      <c r="AI53" s="54">
        <f t="shared" si="5"/>
        <v>1</v>
      </c>
      <c r="AJ53" s="54">
        <f t="shared" si="6"/>
        <v>0</v>
      </c>
      <c r="AK53" s="54">
        <f t="shared" si="7"/>
        <v>0</v>
      </c>
      <c r="AL53" s="54">
        <f t="shared" si="8"/>
        <v>0</v>
      </c>
      <c r="AM53" s="54">
        <f t="shared" si="9"/>
        <v>0</v>
      </c>
      <c r="AN53" s="54">
        <f t="shared" si="10"/>
        <v>1</v>
      </c>
      <c r="AO53" s="54">
        <f t="shared" si="11"/>
        <v>0</v>
      </c>
      <c r="AP53" s="7" t="s">
        <v>73</v>
      </c>
      <c r="AQ53" s="19"/>
    </row>
    <row r="54" spans="1:43" ht="33.950000000000003" hidden="1" customHeight="1" x14ac:dyDescent="0.25">
      <c r="A54" s="7" t="s">
        <v>15</v>
      </c>
      <c r="B54" s="7" t="s">
        <v>70</v>
      </c>
      <c r="C54" s="7">
        <v>135464</v>
      </c>
      <c r="D54" s="8" t="s">
        <v>90</v>
      </c>
      <c r="E54" s="8" t="s">
        <v>85</v>
      </c>
      <c r="F54" s="7">
        <v>0</v>
      </c>
      <c r="G54" s="7"/>
      <c r="H54" s="9">
        <v>1</v>
      </c>
      <c r="I54" s="9"/>
      <c r="J54" s="9"/>
      <c r="K54" s="9"/>
      <c r="L54" s="10">
        <v>448892.93</v>
      </c>
      <c r="M54" s="11">
        <f t="shared" si="0"/>
        <v>2244.4646499999999</v>
      </c>
      <c r="N54" s="11">
        <f t="shared" si="1"/>
        <v>446648.46535000001</v>
      </c>
      <c r="O54" s="11"/>
      <c r="P54" s="13" t="s">
        <v>1049</v>
      </c>
      <c r="Q54" s="98" t="s">
        <v>2317</v>
      </c>
      <c r="R54" s="102" t="s">
        <v>2271</v>
      </c>
      <c r="S54" s="102"/>
      <c r="T54" s="66">
        <v>0.05</v>
      </c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53">
        <f t="shared" si="2"/>
        <v>0</v>
      </c>
      <c r="AG54" s="54">
        <f t="shared" si="3"/>
        <v>0</v>
      </c>
      <c r="AH54" s="54">
        <f t="shared" si="4"/>
        <v>0</v>
      </c>
      <c r="AI54" s="54">
        <f t="shared" si="5"/>
        <v>1</v>
      </c>
      <c r="AJ54" s="54">
        <f t="shared" si="6"/>
        <v>0</v>
      </c>
      <c r="AK54" s="54">
        <f t="shared" si="7"/>
        <v>0</v>
      </c>
      <c r="AL54" s="54">
        <f t="shared" si="8"/>
        <v>0</v>
      </c>
      <c r="AM54" s="54">
        <f t="shared" si="9"/>
        <v>0</v>
      </c>
      <c r="AN54" s="54">
        <f t="shared" si="10"/>
        <v>1</v>
      </c>
      <c r="AO54" s="54">
        <f t="shared" si="11"/>
        <v>0</v>
      </c>
      <c r="AP54" s="7" t="s">
        <v>73</v>
      </c>
      <c r="AQ54" s="19"/>
    </row>
    <row r="55" spans="1:43" ht="33.950000000000003" hidden="1" customHeight="1" x14ac:dyDescent="0.25">
      <c r="A55" s="7" t="s">
        <v>15</v>
      </c>
      <c r="B55" s="7" t="s">
        <v>70</v>
      </c>
      <c r="C55" s="7">
        <v>135466</v>
      </c>
      <c r="D55" s="8" t="s">
        <v>91</v>
      </c>
      <c r="E55" s="8" t="s">
        <v>85</v>
      </c>
      <c r="F55" s="7">
        <v>0</v>
      </c>
      <c r="G55" s="7"/>
      <c r="H55" s="9">
        <v>1</v>
      </c>
      <c r="I55" s="9"/>
      <c r="J55" s="9"/>
      <c r="K55" s="9"/>
      <c r="L55" s="10">
        <v>448892.93</v>
      </c>
      <c r="M55" s="11">
        <f t="shared" si="0"/>
        <v>2244.4646499999999</v>
      </c>
      <c r="N55" s="11">
        <f t="shared" si="1"/>
        <v>446648.46535000001</v>
      </c>
      <c r="O55" s="11"/>
      <c r="P55" s="13" t="s">
        <v>1049</v>
      </c>
      <c r="Q55" s="98" t="s">
        <v>2317</v>
      </c>
      <c r="R55" s="102" t="s">
        <v>2271</v>
      </c>
      <c r="S55" s="102"/>
      <c r="T55" s="66">
        <v>0.05</v>
      </c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53">
        <f t="shared" si="2"/>
        <v>0</v>
      </c>
      <c r="AG55" s="54">
        <f t="shared" si="3"/>
        <v>0</v>
      </c>
      <c r="AH55" s="54">
        <f t="shared" si="4"/>
        <v>0</v>
      </c>
      <c r="AI55" s="54">
        <f t="shared" si="5"/>
        <v>1</v>
      </c>
      <c r="AJ55" s="54">
        <f t="shared" si="6"/>
        <v>0</v>
      </c>
      <c r="AK55" s="54">
        <f t="shared" si="7"/>
        <v>0</v>
      </c>
      <c r="AL55" s="54">
        <f t="shared" si="8"/>
        <v>0</v>
      </c>
      <c r="AM55" s="54">
        <f t="shared" si="9"/>
        <v>0</v>
      </c>
      <c r="AN55" s="54">
        <f t="shared" si="10"/>
        <v>1</v>
      </c>
      <c r="AO55" s="54">
        <f t="shared" si="11"/>
        <v>0</v>
      </c>
      <c r="AP55" s="7" t="s">
        <v>73</v>
      </c>
      <c r="AQ55" s="19"/>
    </row>
    <row r="56" spans="1:43" ht="33.950000000000003" hidden="1" customHeight="1" x14ac:dyDescent="0.25">
      <c r="A56" s="7" t="s">
        <v>15</v>
      </c>
      <c r="B56" s="7" t="s">
        <v>70</v>
      </c>
      <c r="C56" s="7">
        <v>135469</v>
      </c>
      <c r="D56" s="8" t="s">
        <v>92</v>
      </c>
      <c r="E56" s="8" t="s">
        <v>85</v>
      </c>
      <c r="F56" s="7">
        <v>0</v>
      </c>
      <c r="G56" s="7"/>
      <c r="H56" s="9">
        <v>1</v>
      </c>
      <c r="I56" s="9"/>
      <c r="J56" s="9"/>
      <c r="K56" s="9"/>
      <c r="L56" s="10">
        <v>451003.48</v>
      </c>
      <c r="M56" s="11">
        <f t="shared" si="0"/>
        <v>2255.0174000000002</v>
      </c>
      <c r="N56" s="11">
        <f t="shared" si="1"/>
        <v>448748.46259999997</v>
      </c>
      <c r="O56" s="11"/>
      <c r="P56" s="13" t="s">
        <v>1049</v>
      </c>
      <c r="Q56" s="98" t="s">
        <v>2317</v>
      </c>
      <c r="R56" s="102" t="s">
        <v>2271</v>
      </c>
      <c r="S56" s="102"/>
      <c r="T56" s="66">
        <v>0.05</v>
      </c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53">
        <f t="shared" si="2"/>
        <v>0</v>
      </c>
      <c r="AG56" s="54">
        <f t="shared" si="3"/>
        <v>0</v>
      </c>
      <c r="AH56" s="54">
        <f t="shared" si="4"/>
        <v>0</v>
      </c>
      <c r="AI56" s="54">
        <f t="shared" si="5"/>
        <v>1</v>
      </c>
      <c r="AJ56" s="54">
        <f t="shared" si="6"/>
        <v>0</v>
      </c>
      <c r="AK56" s="54">
        <f t="shared" si="7"/>
        <v>0</v>
      </c>
      <c r="AL56" s="54">
        <f t="shared" si="8"/>
        <v>0</v>
      </c>
      <c r="AM56" s="54">
        <f t="shared" si="9"/>
        <v>0</v>
      </c>
      <c r="AN56" s="54">
        <f t="shared" si="10"/>
        <v>1</v>
      </c>
      <c r="AO56" s="54">
        <f t="shared" si="11"/>
        <v>0</v>
      </c>
      <c r="AP56" s="7" t="s">
        <v>73</v>
      </c>
      <c r="AQ56" s="19"/>
    </row>
    <row r="57" spans="1:43" ht="33.950000000000003" hidden="1" customHeight="1" x14ac:dyDescent="0.25">
      <c r="A57" s="13" t="s">
        <v>15</v>
      </c>
      <c r="B57" s="13" t="s">
        <v>70</v>
      </c>
      <c r="C57" s="13">
        <v>135468</v>
      </c>
      <c r="D57" s="14" t="s">
        <v>93</v>
      </c>
      <c r="E57" s="14" t="s">
        <v>85</v>
      </c>
      <c r="F57" s="13">
        <v>0</v>
      </c>
      <c r="G57" s="13"/>
      <c r="H57" s="15">
        <v>1</v>
      </c>
      <c r="I57" s="15"/>
      <c r="J57" s="15"/>
      <c r="K57" s="15"/>
      <c r="L57" s="16">
        <v>451003.48</v>
      </c>
      <c r="M57" s="11">
        <f t="shared" si="0"/>
        <v>2255.0174000000002</v>
      </c>
      <c r="N57" s="11">
        <f t="shared" si="1"/>
        <v>448748.46259999997</v>
      </c>
      <c r="O57" s="11"/>
      <c r="P57" s="13" t="s">
        <v>1049</v>
      </c>
      <c r="Q57" s="98" t="s">
        <v>2317</v>
      </c>
      <c r="R57" s="102" t="s">
        <v>2271</v>
      </c>
      <c r="S57" s="102"/>
      <c r="T57" s="66">
        <v>0.05</v>
      </c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53">
        <f t="shared" si="2"/>
        <v>0</v>
      </c>
      <c r="AG57" s="54">
        <f t="shared" si="3"/>
        <v>0</v>
      </c>
      <c r="AH57" s="54">
        <f t="shared" si="4"/>
        <v>0</v>
      </c>
      <c r="AI57" s="54">
        <f t="shared" si="5"/>
        <v>1</v>
      </c>
      <c r="AJ57" s="54">
        <f t="shared" si="6"/>
        <v>0</v>
      </c>
      <c r="AK57" s="54">
        <f t="shared" si="7"/>
        <v>0</v>
      </c>
      <c r="AL57" s="54">
        <f t="shared" si="8"/>
        <v>0</v>
      </c>
      <c r="AM57" s="54">
        <f t="shared" si="9"/>
        <v>0</v>
      </c>
      <c r="AN57" s="54">
        <f t="shared" si="10"/>
        <v>1</v>
      </c>
      <c r="AO57" s="54">
        <f t="shared" si="11"/>
        <v>0</v>
      </c>
      <c r="AP57" s="7" t="s">
        <v>38</v>
      </c>
      <c r="AQ57" s="17"/>
    </row>
    <row r="58" spans="1:43" ht="33.950000000000003" hidden="1" customHeight="1" x14ac:dyDescent="0.25">
      <c r="A58" s="7" t="s">
        <v>15</v>
      </c>
      <c r="B58" s="7" t="s">
        <v>70</v>
      </c>
      <c r="C58" s="7">
        <v>135500</v>
      </c>
      <c r="D58" s="8" t="s">
        <v>94</v>
      </c>
      <c r="E58" s="8" t="s">
        <v>95</v>
      </c>
      <c r="F58" s="7">
        <v>0</v>
      </c>
      <c r="G58" s="7"/>
      <c r="H58" s="9">
        <v>1</v>
      </c>
      <c r="I58" s="9"/>
      <c r="J58" s="9"/>
      <c r="K58" s="9"/>
      <c r="L58" s="10">
        <v>442561.27</v>
      </c>
      <c r="M58" s="11">
        <f t="shared" si="0"/>
        <v>2212.8063500000003</v>
      </c>
      <c r="N58" s="11">
        <f t="shared" si="1"/>
        <v>440348.46364999999</v>
      </c>
      <c r="O58" s="11"/>
      <c r="P58" s="13" t="s">
        <v>1049</v>
      </c>
      <c r="Q58" s="98" t="s">
        <v>2317</v>
      </c>
      <c r="R58" s="102" t="s">
        <v>2271</v>
      </c>
      <c r="S58" s="102"/>
      <c r="T58" s="66">
        <v>0.05</v>
      </c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53">
        <f t="shared" si="2"/>
        <v>0</v>
      </c>
      <c r="AG58" s="54">
        <f t="shared" si="3"/>
        <v>0</v>
      </c>
      <c r="AH58" s="54">
        <f t="shared" si="4"/>
        <v>0</v>
      </c>
      <c r="AI58" s="54">
        <f t="shared" si="5"/>
        <v>1</v>
      </c>
      <c r="AJ58" s="54">
        <f t="shared" si="6"/>
        <v>0</v>
      </c>
      <c r="AK58" s="54">
        <f t="shared" si="7"/>
        <v>0</v>
      </c>
      <c r="AL58" s="54">
        <f t="shared" si="8"/>
        <v>0</v>
      </c>
      <c r="AM58" s="54">
        <f t="shared" si="9"/>
        <v>0</v>
      </c>
      <c r="AN58" s="54">
        <f t="shared" si="10"/>
        <v>1</v>
      </c>
      <c r="AO58" s="54">
        <f t="shared" si="11"/>
        <v>0</v>
      </c>
      <c r="AP58" s="7" t="s">
        <v>73</v>
      </c>
      <c r="AQ58" s="19"/>
    </row>
    <row r="59" spans="1:43" ht="33.950000000000003" hidden="1" customHeight="1" x14ac:dyDescent="0.25">
      <c r="A59" s="7" t="s">
        <v>15</v>
      </c>
      <c r="B59" s="7" t="s">
        <v>70</v>
      </c>
      <c r="C59" s="7">
        <v>135501</v>
      </c>
      <c r="D59" s="8" t="s">
        <v>96</v>
      </c>
      <c r="E59" s="8" t="s">
        <v>95</v>
      </c>
      <c r="F59" s="7">
        <v>0</v>
      </c>
      <c r="G59" s="7"/>
      <c r="H59" s="9">
        <v>1</v>
      </c>
      <c r="I59" s="9"/>
      <c r="J59" s="9"/>
      <c r="K59" s="9"/>
      <c r="L59" s="10">
        <v>442561.27</v>
      </c>
      <c r="M59" s="11">
        <f t="shared" si="0"/>
        <v>2212.8063500000003</v>
      </c>
      <c r="N59" s="11">
        <f t="shared" si="1"/>
        <v>440348.46364999999</v>
      </c>
      <c r="O59" s="11"/>
      <c r="P59" s="13" t="s">
        <v>1049</v>
      </c>
      <c r="Q59" s="98" t="s">
        <v>2317</v>
      </c>
      <c r="R59" s="102" t="s">
        <v>2271</v>
      </c>
      <c r="S59" s="102"/>
      <c r="T59" s="66">
        <v>0.05</v>
      </c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53">
        <f t="shared" si="2"/>
        <v>0</v>
      </c>
      <c r="AG59" s="54">
        <f t="shared" si="3"/>
        <v>0</v>
      </c>
      <c r="AH59" s="54">
        <f t="shared" si="4"/>
        <v>0</v>
      </c>
      <c r="AI59" s="54">
        <f t="shared" si="5"/>
        <v>1</v>
      </c>
      <c r="AJ59" s="54">
        <f t="shared" si="6"/>
        <v>0</v>
      </c>
      <c r="AK59" s="54">
        <f t="shared" si="7"/>
        <v>0</v>
      </c>
      <c r="AL59" s="54">
        <f t="shared" si="8"/>
        <v>0</v>
      </c>
      <c r="AM59" s="54">
        <f t="shared" si="9"/>
        <v>0</v>
      </c>
      <c r="AN59" s="54">
        <f t="shared" si="10"/>
        <v>1</v>
      </c>
      <c r="AO59" s="54">
        <f t="shared" si="11"/>
        <v>0</v>
      </c>
      <c r="AP59" s="7" t="s">
        <v>73</v>
      </c>
      <c r="AQ59" s="19"/>
    </row>
    <row r="60" spans="1:43" ht="33.950000000000003" hidden="1" customHeight="1" x14ac:dyDescent="0.25">
      <c r="A60" s="7" t="s">
        <v>15</v>
      </c>
      <c r="B60" s="7" t="s">
        <v>70</v>
      </c>
      <c r="C60" s="7">
        <v>135502</v>
      </c>
      <c r="D60" s="8" t="s">
        <v>97</v>
      </c>
      <c r="E60" s="8" t="s">
        <v>95</v>
      </c>
      <c r="F60" s="7">
        <v>0</v>
      </c>
      <c r="G60" s="7"/>
      <c r="H60" s="9">
        <v>1</v>
      </c>
      <c r="I60" s="9"/>
      <c r="J60" s="9"/>
      <c r="K60" s="9"/>
      <c r="L60" s="10">
        <v>442561.27</v>
      </c>
      <c r="M60" s="11">
        <f t="shared" si="0"/>
        <v>2212.8063500000003</v>
      </c>
      <c r="N60" s="11">
        <f t="shared" si="1"/>
        <v>440348.46364999999</v>
      </c>
      <c r="O60" s="11"/>
      <c r="P60" s="13" t="s">
        <v>1049</v>
      </c>
      <c r="Q60" s="98" t="s">
        <v>2317</v>
      </c>
      <c r="R60" s="102" t="s">
        <v>2271</v>
      </c>
      <c r="S60" s="102"/>
      <c r="T60" s="66">
        <v>0.05</v>
      </c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53">
        <f t="shared" si="2"/>
        <v>0</v>
      </c>
      <c r="AG60" s="54">
        <f t="shared" si="3"/>
        <v>0</v>
      </c>
      <c r="AH60" s="54">
        <f t="shared" si="4"/>
        <v>0</v>
      </c>
      <c r="AI60" s="54">
        <f t="shared" si="5"/>
        <v>1</v>
      </c>
      <c r="AJ60" s="54">
        <f t="shared" si="6"/>
        <v>0</v>
      </c>
      <c r="AK60" s="54">
        <f t="shared" si="7"/>
        <v>0</v>
      </c>
      <c r="AL60" s="54">
        <f t="shared" si="8"/>
        <v>0</v>
      </c>
      <c r="AM60" s="54">
        <f t="shared" si="9"/>
        <v>0</v>
      </c>
      <c r="AN60" s="54">
        <f t="shared" si="10"/>
        <v>1</v>
      </c>
      <c r="AO60" s="54">
        <f t="shared" si="11"/>
        <v>0</v>
      </c>
      <c r="AP60" s="7" t="s">
        <v>73</v>
      </c>
      <c r="AQ60" s="19"/>
    </row>
    <row r="61" spans="1:43" ht="33.950000000000003" hidden="1" customHeight="1" x14ac:dyDescent="0.25">
      <c r="A61" s="7" t="s">
        <v>15</v>
      </c>
      <c r="B61" s="7" t="s">
        <v>70</v>
      </c>
      <c r="C61" s="7">
        <v>135504</v>
      </c>
      <c r="D61" s="8" t="s">
        <v>98</v>
      </c>
      <c r="E61" s="8" t="s">
        <v>95</v>
      </c>
      <c r="F61" s="7">
        <v>0</v>
      </c>
      <c r="G61" s="7"/>
      <c r="H61" s="9">
        <v>1</v>
      </c>
      <c r="I61" s="9"/>
      <c r="J61" s="9"/>
      <c r="K61" s="9"/>
      <c r="L61" s="10">
        <v>451003.48</v>
      </c>
      <c r="M61" s="11">
        <f t="shared" si="0"/>
        <v>2255.0174000000002</v>
      </c>
      <c r="N61" s="11">
        <f t="shared" si="1"/>
        <v>448748.46259999997</v>
      </c>
      <c r="O61" s="11"/>
      <c r="P61" s="13" t="s">
        <v>1049</v>
      </c>
      <c r="Q61" s="98" t="s">
        <v>2317</v>
      </c>
      <c r="R61" s="102" t="s">
        <v>2271</v>
      </c>
      <c r="S61" s="102"/>
      <c r="T61" s="66">
        <v>0.05</v>
      </c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53">
        <f t="shared" si="2"/>
        <v>0</v>
      </c>
      <c r="AG61" s="54">
        <f t="shared" si="3"/>
        <v>0</v>
      </c>
      <c r="AH61" s="54">
        <f t="shared" si="4"/>
        <v>0</v>
      </c>
      <c r="AI61" s="54">
        <f t="shared" si="5"/>
        <v>1</v>
      </c>
      <c r="AJ61" s="54">
        <f t="shared" si="6"/>
        <v>0</v>
      </c>
      <c r="AK61" s="54">
        <f t="shared" si="7"/>
        <v>0</v>
      </c>
      <c r="AL61" s="54">
        <f t="shared" si="8"/>
        <v>0</v>
      </c>
      <c r="AM61" s="54">
        <f t="shared" si="9"/>
        <v>0</v>
      </c>
      <c r="AN61" s="54">
        <f t="shared" si="10"/>
        <v>1</v>
      </c>
      <c r="AO61" s="54">
        <f t="shared" si="11"/>
        <v>0</v>
      </c>
      <c r="AP61" s="7" t="s">
        <v>73</v>
      </c>
      <c r="AQ61" s="19"/>
    </row>
    <row r="62" spans="1:43" ht="33.950000000000003" hidden="1" customHeight="1" x14ac:dyDescent="0.25">
      <c r="A62" s="7" t="s">
        <v>15</v>
      </c>
      <c r="B62" s="7" t="s">
        <v>70</v>
      </c>
      <c r="C62" s="7">
        <v>135505</v>
      </c>
      <c r="D62" s="8" t="s">
        <v>99</v>
      </c>
      <c r="E62" s="8" t="s">
        <v>95</v>
      </c>
      <c r="F62" s="7">
        <v>0</v>
      </c>
      <c r="G62" s="7"/>
      <c r="H62" s="9">
        <v>1</v>
      </c>
      <c r="I62" s="9"/>
      <c r="J62" s="9"/>
      <c r="K62" s="9"/>
      <c r="L62" s="10">
        <v>999019.06</v>
      </c>
      <c r="M62" s="11">
        <f t="shared" si="0"/>
        <v>4995.0953</v>
      </c>
      <c r="N62" s="11">
        <f t="shared" si="1"/>
        <v>994023.96470000001</v>
      </c>
      <c r="O62" s="11"/>
      <c r="P62" s="13" t="s">
        <v>1049</v>
      </c>
      <c r="Q62" s="98" t="s">
        <v>2270</v>
      </c>
      <c r="R62" s="102" t="s">
        <v>2271</v>
      </c>
      <c r="S62" s="102"/>
      <c r="T62" s="66">
        <v>0.05</v>
      </c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53">
        <f t="shared" si="2"/>
        <v>0</v>
      </c>
      <c r="AG62" s="54">
        <f t="shared" si="3"/>
        <v>0</v>
      </c>
      <c r="AH62" s="54">
        <f t="shared" si="4"/>
        <v>0</v>
      </c>
      <c r="AI62" s="54">
        <f t="shared" si="5"/>
        <v>1</v>
      </c>
      <c r="AJ62" s="54">
        <f t="shared" si="6"/>
        <v>0</v>
      </c>
      <c r="AK62" s="54">
        <f t="shared" si="7"/>
        <v>0</v>
      </c>
      <c r="AL62" s="54">
        <f t="shared" si="8"/>
        <v>0</v>
      </c>
      <c r="AM62" s="54">
        <f t="shared" si="9"/>
        <v>0</v>
      </c>
      <c r="AN62" s="54">
        <f t="shared" si="10"/>
        <v>1</v>
      </c>
      <c r="AO62" s="54">
        <f t="shared" si="11"/>
        <v>0</v>
      </c>
      <c r="AP62" s="7" t="s">
        <v>73</v>
      </c>
      <c r="AQ62" s="19"/>
    </row>
    <row r="63" spans="1:43" ht="33.950000000000003" hidden="1" customHeight="1" x14ac:dyDescent="0.25">
      <c r="A63" s="7" t="s">
        <v>15</v>
      </c>
      <c r="B63" s="7" t="s">
        <v>70</v>
      </c>
      <c r="C63" s="7">
        <v>135508</v>
      </c>
      <c r="D63" s="8" t="s">
        <v>100</v>
      </c>
      <c r="E63" s="8" t="s">
        <v>95</v>
      </c>
      <c r="F63" s="7">
        <v>0</v>
      </c>
      <c r="G63" s="7"/>
      <c r="H63" s="9">
        <v>1</v>
      </c>
      <c r="I63" s="9"/>
      <c r="J63" s="9"/>
      <c r="K63" s="9"/>
      <c r="L63" s="10">
        <v>445727.1</v>
      </c>
      <c r="M63" s="11">
        <f t="shared" si="0"/>
        <v>2228.6354999999999</v>
      </c>
      <c r="N63" s="11">
        <f t="shared" si="1"/>
        <v>443498.4645</v>
      </c>
      <c r="O63" s="11"/>
      <c r="P63" s="13" t="s">
        <v>1049</v>
      </c>
      <c r="Q63" s="98" t="s">
        <v>2270</v>
      </c>
      <c r="R63" s="102" t="s">
        <v>2271</v>
      </c>
      <c r="S63" s="7"/>
      <c r="T63" s="66">
        <v>0.05</v>
      </c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53">
        <f t="shared" si="2"/>
        <v>0</v>
      </c>
      <c r="AG63" s="54">
        <f t="shared" si="3"/>
        <v>0</v>
      </c>
      <c r="AH63" s="54">
        <f t="shared" si="4"/>
        <v>0</v>
      </c>
      <c r="AI63" s="54">
        <f t="shared" si="5"/>
        <v>1</v>
      </c>
      <c r="AJ63" s="54">
        <f t="shared" si="6"/>
        <v>0</v>
      </c>
      <c r="AK63" s="54">
        <f t="shared" si="7"/>
        <v>0</v>
      </c>
      <c r="AL63" s="54">
        <f t="shared" si="8"/>
        <v>0</v>
      </c>
      <c r="AM63" s="54">
        <f t="shared" si="9"/>
        <v>0</v>
      </c>
      <c r="AN63" s="54">
        <f t="shared" si="10"/>
        <v>1</v>
      </c>
      <c r="AO63" s="54">
        <f t="shared" si="11"/>
        <v>0</v>
      </c>
      <c r="AP63" s="7" t="s">
        <v>73</v>
      </c>
      <c r="AQ63" s="19"/>
    </row>
    <row r="64" spans="1:43" ht="33.950000000000003" hidden="1" customHeight="1" x14ac:dyDescent="0.25">
      <c r="A64" s="7" t="s">
        <v>15</v>
      </c>
      <c r="B64" s="7" t="s">
        <v>70</v>
      </c>
      <c r="C64" s="7">
        <v>135539</v>
      </c>
      <c r="D64" s="8" t="s">
        <v>101</v>
      </c>
      <c r="E64" s="8" t="s">
        <v>102</v>
      </c>
      <c r="F64" s="7">
        <v>0</v>
      </c>
      <c r="G64" s="7"/>
      <c r="H64" s="9">
        <v>1</v>
      </c>
      <c r="I64" s="9"/>
      <c r="J64" s="9"/>
      <c r="K64" s="9"/>
      <c r="L64" s="10">
        <v>442561.27</v>
      </c>
      <c r="M64" s="11">
        <f t="shared" si="0"/>
        <v>2212.8063500000003</v>
      </c>
      <c r="N64" s="11">
        <f t="shared" si="1"/>
        <v>440348.46364999999</v>
      </c>
      <c r="O64" s="11"/>
      <c r="P64" s="13" t="s">
        <v>1049</v>
      </c>
      <c r="Q64" s="98" t="s">
        <v>2317</v>
      </c>
      <c r="R64" s="102" t="s">
        <v>2280</v>
      </c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53">
        <f t="shared" si="2"/>
        <v>0</v>
      </c>
      <c r="AG64" s="54">
        <f t="shared" si="3"/>
        <v>0</v>
      </c>
      <c r="AH64" s="54">
        <f t="shared" si="4"/>
        <v>1</v>
      </c>
      <c r="AI64" s="54">
        <f t="shared" si="5"/>
        <v>0</v>
      </c>
      <c r="AJ64" s="54">
        <f t="shared" si="6"/>
        <v>0</v>
      </c>
      <c r="AK64" s="54">
        <f t="shared" si="7"/>
        <v>0</v>
      </c>
      <c r="AL64" s="54">
        <f t="shared" si="8"/>
        <v>0</v>
      </c>
      <c r="AM64" s="54">
        <f t="shared" si="9"/>
        <v>1</v>
      </c>
      <c r="AN64" s="54">
        <f t="shared" si="10"/>
        <v>0</v>
      </c>
      <c r="AO64" s="54">
        <f t="shared" si="11"/>
        <v>0</v>
      </c>
      <c r="AP64" s="7" t="s">
        <v>73</v>
      </c>
      <c r="AQ64" s="19"/>
    </row>
    <row r="65" spans="1:43" ht="33.950000000000003" hidden="1" customHeight="1" x14ac:dyDescent="0.25">
      <c r="A65" s="7" t="s">
        <v>15</v>
      </c>
      <c r="B65" s="7" t="s">
        <v>70</v>
      </c>
      <c r="C65" s="7">
        <v>135562</v>
      </c>
      <c r="D65" s="8" t="s">
        <v>103</v>
      </c>
      <c r="E65" s="8" t="s">
        <v>104</v>
      </c>
      <c r="F65" s="7">
        <v>0</v>
      </c>
      <c r="G65" s="7"/>
      <c r="H65" s="9">
        <v>1</v>
      </c>
      <c r="I65" s="9"/>
      <c r="J65" s="9"/>
      <c r="K65" s="9"/>
      <c r="L65" s="10">
        <v>445727.1</v>
      </c>
      <c r="M65" s="11">
        <f t="shared" si="0"/>
        <v>2228.6354999999999</v>
      </c>
      <c r="N65" s="11">
        <f t="shared" si="1"/>
        <v>443498.4645</v>
      </c>
      <c r="O65" s="11"/>
      <c r="P65" s="13" t="s">
        <v>1049</v>
      </c>
      <c r="Q65" s="98" t="s">
        <v>2317</v>
      </c>
      <c r="R65" s="102" t="s">
        <v>2280</v>
      </c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53">
        <f t="shared" si="2"/>
        <v>0</v>
      </c>
      <c r="AG65" s="54">
        <f t="shared" si="3"/>
        <v>0</v>
      </c>
      <c r="AH65" s="54">
        <f t="shared" si="4"/>
        <v>1</v>
      </c>
      <c r="AI65" s="54">
        <f t="shared" si="5"/>
        <v>0</v>
      </c>
      <c r="AJ65" s="54">
        <f t="shared" si="6"/>
        <v>0</v>
      </c>
      <c r="AK65" s="54">
        <f t="shared" si="7"/>
        <v>0</v>
      </c>
      <c r="AL65" s="54">
        <f t="shared" si="8"/>
        <v>0</v>
      </c>
      <c r="AM65" s="54">
        <f t="shared" si="9"/>
        <v>1</v>
      </c>
      <c r="AN65" s="54">
        <f t="shared" si="10"/>
        <v>0</v>
      </c>
      <c r="AO65" s="54">
        <f t="shared" si="11"/>
        <v>0</v>
      </c>
      <c r="AP65" s="7" t="s">
        <v>73</v>
      </c>
      <c r="AQ65" s="19"/>
    </row>
    <row r="66" spans="1:43" ht="33.950000000000003" hidden="1" customHeight="1" x14ac:dyDescent="0.25">
      <c r="A66" s="7" t="s">
        <v>15</v>
      </c>
      <c r="B66" s="7" t="s">
        <v>70</v>
      </c>
      <c r="C66" s="7">
        <v>135565</v>
      </c>
      <c r="D66" s="8" t="s">
        <v>105</v>
      </c>
      <c r="E66" s="8" t="s">
        <v>104</v>
      </c>
      <c r="F66" s="7">
        <v>0</v>
      </c>
      <c r="G66" s="7"/>
      <c r="H66" s="9">
        <v>1</v>
      </c>
      <c r="I66" s="9"/>
      <c r="J66" s="9"/>
      <c r="K66" s="9"/>
      <c r="L66" s="10">
        <v>451003.48</v>
      </c>
      <c r="M66" s="11">
        <f t="shared" si="0"/>
        <v>2255.0174000000002</v>
      </c>
      <c r="N66" s="11">
        <f t="shared" si="1"/>
        <v>448748.46259999997</v>
      </c>
      <c r="O66" s="11"/>
      <c r="P66" s="13" t="s">
        <v>1049</v>
      </c>
      <c r="Q66" s="98" t="s">
        <v>2317</v>
      </c>
      <c r="R66" s="102" t="s">
        <v>2280</v>
      </c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53">
        <f t="shared" si="2"/>
        <v>0</v>
      </c>
      <c r="AG66" s="54">
        <f t="shared" si="3"/>
        <v>0</v>
      </c>
      <c r="AH66" s="54">
        <f t="shared" si="4"/>
        <v>1</v>
      </c>
      <c r="AI66" s="54">
        <f t="shared" si="5"/>
        <v>0</v>
      </c>
      <c r="AJ66" s="54">
        <f t="shared" si="6"/>
        <v>0</v>
      </c>
      <c r="AK66" s="54">
        <f t="shared" si="7"/>
        <v>0</v>
      </c>
      <c r="AL66" s="54">
        <f t="shared" si="8"/>
        <v>0</v>
      </c>
      <c r="AM66" s="54">
        <f t="shared" si="9"/>
        <v>1</v>
      </c>
      <c r="AN66" s="54">
        <f t="shared" si="10"/>
        <v>0</v>
      </c>
      <c r="AO66" s="54">
        <f t="shared" si="11"/>
        <v>0</v>
      </c>
      <c r="AP66" s="7" t="s">
        <v>73</v>
      </c>
      <c r="AQ66" s="19"/>
    </row>
    <row r="67" spans="1:43" ht="33.950000000000003" hidden="1" customHeight="1" x14ac:dyDescent="0.25">
      <c r="A67" s="13" t="s">
        <v>15</v>
      </c>
      <c r="B67" s="13" t="s">
        <v>70</v>
      </c>
      <c r="C67" s="13">
        <v>135563</v>
      </c>
      <c r="D67" s="14" t="s">
        <v>106</v>
      </c>
      <c r="E67" s="14" t="s">
        <v>104</v>
      </c>
      <c r="F67" s="13">
        <v>0</v>
      </c>
      <c r="G67" s="13"/>
      <c r="H67" s="15">
        <v>1</v>
      </c>
      <c r="I67" s="15"/>
      <c r="J67" s="15"/>
      <c r="K67" s="15"/>
      <c r="L67" s="16">
        <v>445727.1</v>
      </c>
      <c r="M67" s="11">
        <f t="shared" si="0"/>
        <v>2228.6354999999999</v>
      </c>
      <c r="N67" s="11">
        <f t="shared" si="1"/>
        <v>443498.4645</v>
      </c>
      <c r="O67" s="11"/>
      <c r="P67" s="13" t="s">
        <v>1049</v>
      </c>
      <c r="Q67" s="98" t="s">
        <v>2317</v>
      </c>
      <c r="R67" s="102" t="s">
        <v>2280</v>
      </c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53">
        <f t="shared" si="2"/>
        <v>0</v>
      </c>
      <c r="AG67" s="54">
        <f t="shared" si="3"/>
        <v>0</v>
      </c>
      <c r="AH67" s="54">
        <f t="shared" si="4"/>
        <v>1</v>
      </c>
      <c r="AI67" s="54">
        <f t="shared" si="5"/>
        <v>0</v>
      </c>
      <c r="AJ67" s="54">
        <f t="shared" si="6"/>
        <v>0</v>
      </c>
      <c r="AK67" s="54">
        <f t="shared" si="7"/>
        <v>0</v>
      </c>
      <c r="AL67" s="54">
        <f t="shared" si="8"/>
        <v>0</v>
      </c>
      <c r="AM67" s="54">
        <f t="shared" si="9"/>
        <v>1</v>
      </c>
      <c r="AN67" s="54">
        <f t="shared" si="10"/>
        <v>0</v>
      </c>
      <c r="AO67" s="54">
        <f t="shared" si="11"/>
        <v>0</v>
      </c>
      <c r="AP67" s="7" t="s">
        <v>38</v>
      </c>
      <c r="AQ67" s="17"/>
    </row>
    <row r="68" spans="1:43" ht="33.950000000000003" hidden="1" customHeight="1" x14ac:dyDescent="0.25">
      <c r="A68" s="13" t="s">
        <v>15</v>
      </c>
      <c r="B68" s="13" t="s">
        <v>70</v>
      </c>
      <c r="C68" s="13">
        <v>135633</v>
      </c>
      <c r="D68" s="14" t="s">
        <v>107</v>
      </c>
      <c r="E68" s="14" t="s">
        <v>108</v>
      </c>
      <c r="F68" s="13">
        <v>0</v>
      </c>
      <c r="G68" s="13"/>
      <c r="H68" s="15">
        <v>1</v>
      </c>
      <c r="I68" s="15"/>
      <c r="J68" s="15"/>
      <c r="K68" s="15"/>
      <c r="L68" s="16">
        <v>442561.27</v>
      </c>
      <c r="M68" s="11">
        <f t="shared" si="0"/>
        <v>2212.8063500000003</v>
      </c>
      <c r="N68" s="11">
        <f t="shared" si="1"/>
        <v>440348.46364999999</v>
      </c>
      <c r="O68" s="11"/>
      <c r="P68" s="13" t="s">
        <v>1049</v>
      </c>
      <c r="Q68" s="98" t="s">
        <v>2317</v>
      </c>
      <c r="R68" s="102" t="s">
        <v>2280</v>
      </c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53">
        <f t="shared" si="2"/>
        <v>0</v>
      </c>
      <c r="AG68" s="54">
        <f t="shared" si="3"/>
        <v>0</v>
      </c>
      <c r="AH68" s="54">
        <f t="shared" si="4"/>
        <v>1</v>
      </c>
      <c r="AI68" s="54">
        <f t="shared" si="5"/>
        <v>0</v>
      </c>
      <c r="AJ68" s="54">
        <f t="shared" si="6"/>
        <v>0</v>
      </c>
      <c r="AK68" s="54">
        <f t="shared" si="7"/>
        <v>0</v>
      </c>
      <c r="AL68" s="54">
        <f t="shared" si="8"/>
        <v>0</v>
      </c>
      <c r="AM68" s="54">
        <f t="shared" si="9"/>
        <v>1</v>
      </c>
      <c r="AN68" s="54">
        <f t="shared" si="10"/>
        <v>0</v>
      </c>
      <c r="AO68" s="54">
        <f t="shared" si="11"/>
        <v>0</v>
      </c>
      <c r="AP68" s="7" t="s">
        <v>38</v>
      </c>
      <c r="AQ68" s="17"/>
    </row>
    <row r="69" spans="1:43" ht="33.950000000000003" hidden="1" customHeight="1" x14ac:dyDescent="0.25">
      <c r="A69" s="7" t="s">
        <v>15</v>
      </c>
      <c r="B69" s="7" t="s">
        <v>70</v>
      </c>
      <c r="C69" s="7">
        <v>135636</v>
      </c>
      <c r="D69" s="8" t="s">
        <v>109</v>
      </c>
      <c r="E69" s="8" t="s">
        <v>110</v>
      </c>
      <c r="F69" s="7">
        <v>0</v>
      </c>
      <c r="G69" s="7"/>
      <c r="H69" s="9">
        <v>1</v>
      </c>
      <c r="I69" s="9"/>
      <c r="J69" s="9"/>
      <c r="K69" s="9"/>
      <c r="L69" s="10">
        <v>453114.04</v>
      </c>
      <c r="M69" s="11">
        <f t="shared" si="0"/>
        <v>2265.5702000000001</v>
      </c>
      <c r="N69" s="11">
        <f t="shared" si="1"/>
        <v>450848.46979999996</v>
      </c>
      <c r="O69" s="11"/>
      <c r="P69" s="13" t="s">
        <v>1049</v>
      </c>
      <c r="Q69" s="98" t="s">
        <v>2317</v>
      </c>
      <c r="R69" s="102" t="s">
        <v>2271</v>
      </c>
      <c r="S69" s="7"/>
      <c r="T69" s="66">
        <v>0.05</v>
      </c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53">
        <f t="shared" si="2"/>
        <v>0</v>
      </c>
      <c r="AG69" s="54">
        <f t="shared" si="3"/>
        <v>0</v>
      </c>
      <c r="AH69" s="54">
        <f t="shared" si="4"/>
        <v>0</v>
      </c>
      <c r="AI69" s="54">
        <f t="shared" si="5"/>
        <v>1</v>
      </c>
      <c r="AJ69" s="54">
        <f t="shared" si="6"/>
        <v>0</v>
      </c>
      <c r="AK69" s="54">
        <f t="shared" si="7"/>
        <v>0</v>
      </c>
      <c r="AL69" s="54">
        <f t="shared" si="8"/>
        <v>0</v>
      </c>
      <c r="AM69" s="54">
        <f t="shared" si="9"/>
        <v>0</v>
      </c>
      <c r="AN69" s="54">
        <f t="shared" si="10"/>
        <v>1</v>
      </c>
      <c r="AO69" s="54">
        <f t="shared" si="11"/>
        <v>0</v>
      </c>
      <c r="AP69" s="7" t="s">
        <v>73</v>
      </c>
      <c r="AQ69" s="19"/>
    </row>
    <row r="70" spans="1:43" ht="33.950000000000003" hidden="1" customHeight="1" x14ac:dyDescent="0.25">
      <c r="A70" s="7" t="s">
        <v>15</v>
      </c>
      <c r="B70" s="7" t="s">
        <v>70</v>
      </c>
      <c r="C70" s="7">
        <v>135641</v>
      </c>
      <c r="D70" s="8" t="s">
        <v>111</v>
      </c>
      <c r="E70" s="8" t="s">
        <v>110</v>
      </c>
      <c r="F70" s="7">
        <v>0</v>
      </c>
      <c r="G70" s="7"/>
      <c r="H70" s="9">
        <v>1</v>
      </c>
      <c r="I70" s="9"/>
      <c r="J70" s="9"/>
      <c r="K70" s="9"/>
      <c r="L70" s="10">
        <v>451003.48</v>
      </c>
      <c r="M70" s="11">
        <f t="shared" si="0"/>
        <v>2255.0174000000002</v>
      </c>
      <c r="N70" s="11">
        <f t="shared" si="1"/>
        <v>448748.46259999997</v>
      </c>
      <c r="O70" s="11"/>
      <c r="P70" s="13" t="s">
        <v>1049</v>
      </c>
      <c r="Q70" s="98" t="s">
        <v>2317</v>
      </c>
      <c r="R70" s="102" t="s">
        <v>2271</v>
      </c>
      <c r="S70" s="7"/>
      <c r="T70" s="66">
        <v>0.05</v>
      </c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53">
        <f t="shared" si="2"/>
        <v>0</v>
      </c>
      <c r="AG70" s="54">
        <f t="shared" si="3"/>
        <v>0</v>
      </c>
      <c r="AH70" s="54">
        <f t="shared" si="4"/>
        <v>0</v>
      </c>
      <c r="AI70" s="54">
        <f t="shared" si="5"/>
        <v>1</v>
      </c>
      <c r="AJ70" s="54">
        <f t="shared" si="6"/>
        <v>0</v>
      </c>
      <c r="AK70" s="54">
        <f t="shared" si="7"/>
        <v>0</v>
      </c>
      <c r="AL70" s="54">
        <f t="shared" si="8"/>
        <v>0</v>
      </c>
      <c r="AM70" s="54">
        <f t="shared" si="9"/>
        <v>0</v>
      </c>
      <c r="AN70" s="54">
        <f t="shared" si="10"/>
        <v>1</v>
      </c>
      <c r="AO70" s="54">
        <f t="shared" si="11"/>
        <v>0</v>
      </c>
      <c r="AP70" s="7" t="s">
        <v>73</v>
      </c>
      <c r="AQ70" s="19"/>
    </row>
    <row r="71" spans="1:43" ht="33.950000000000003" hidden="1" customHeight="1" x14ac:dyDescent="0.25">
      <c r="A71" s="7" t="s">
        <v>15</v>
      </c>
      <c r="B71" s="7" t="s">
        <v>70</v>
      </c>
      <c r="C71" s="7">
        <v>135672</v>
      </c>
      <c r="D71" s="8" t="s">
        <v>112</v>
      </c>
      <c r="E71" s="8" t="s">
        <v>113</v>
      </c>
      <c r="F71" s="7">
        <v>0</v>
      </c>
      <c r="G71" s="7"/>
      <c r="H71" s="9">
        <v>1</v>
      </c>
      <c r="I71" s="9"/>
      <c r="J71" s="9"/>
      <c r="K71" s="9"/>
      <c r="L71" s="10">
        <v>451003.48</v>
      </c>
      <c r="M71" s="11">
        <f t="shared" ref="M71:M134" si="12">L71*0.005</f>
        <v>2255.0174000000002</v>
      </c>
      <c r="N71" s="11">
        <f t="shared" ref="N71:N134" si="13">L71-M71</f>
        <v>448748.46259999997</v>
      </c>
      <c r="O71" s="11"/>
      <c r="P71" s="13" t="s">
        <v>1049</v>
      </c>
      <c r="Q71" s="98" t="s">
        <v>2317</v>
      </c>
      <c r="R71" s="102" t="s">
        <v>2280</v>
      </c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53">
        <f t="shared" si="2"/>
        <v>0</v>
      </c>
      <c r="AG71" s="54">
        <f t="shared" si="3"/>
        <v>0</v>
      </c>
      <c r="AH71" s="54">
        <f t="shared" si="4"/>
        <v>1</v>
      </c>
      <c r="AI71" s="54">
        <f t="shared" si="5"/>
        <v>0</v>
      </c>
      <c r="AJ71" s="54">
        <f t="shared" si="6"/>
        <v>0</v>
      </c>
      <c r="AK71" s="54">
        <f t="shared" si="7"/>
        <v>0</v>
      </c>
      <c r="AL71" s="54">
        <f t="shared" si="8"/>
        <v>0</v>
      </c>
      <c r="AM71" s="54">
        <f t="shared" si="9"/>
        <v>1</v>
      </c>
      <c r="AN71" s="54">
        <f t="shared" si="10"/>
        <v>0</v>
      </c>
      <c r="AO71" s="54">
        <f t="shared" si="11"/>
        <v>0</v>
      </c>
      <c r="AP71" s="7" t="s">
        <v>73</v>
      </c>
      <c r="AQ71" s="19"/>
    </row>
    <row r="72" spans="1:43" ht="33.950000000000003" hidden="1" customHeight="1" x14ac:dyDescent="0.25">
      <c r="A72" s="7" t="s">
        <v>15</v>
      </c>
      <c r="B72" s="7" t="s">
        <v>70</v>
      </c>
      <c r="C72" s="7">
        <v>135673</v>
      </c>
      <c r="D72" s="8" t="s">
        <v>114</v>
      </c>
      <c r="E72" s="8" t="s">
        <v>113</v>
      </c>
      <c r="F72" s="7">
        <v>0</v>
      </c>
      <c r="G72" s="7"/>
      <c r="H72" s="9">
        <v>1</v>
      </c>
      <c r="I72" s="9"/>
      <c r="J72" s="9"/>
      <c r="K72" s="9"/>
      <c r="L72" s="10">
        <v>442561.27</v>
      </c>
      <c r="M72" s="11">
        <f t="shared" si="12"/>
        <v>2212.8063500000003</v>
      </c>
      <c r="N72" s="11">
        <f t="shared" si="13"/>
        <v>440348.46364999999</v>
      </c>
      <c r="O72" s="11"/>
      <c r="P72" s="13" t="s">
        <v>1049</v>
      </c>
      <c r="Q72" s="98" t="s">
        <v>2317</v>
      </c>
      <c r="R72" s="102" t="s">
        <v>2280</v>
      </c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53">
        <f t="shared" ref="AF72:AF135" si="14">IF($R72="Reverted",1,0)</f>
        <v>0</v>
      </c>
      <c r="AG72" s="54">
        <f t="shared" ref="AG72:AG135" si="15">IF($R72="Not yet started",1,0)</f>
        <v>0</v>
      </c>
      <c r="AH72" s="54">
        <f t="shared" ref="AH72:AH135" si="16">IF($R72="Under Procurement",1,0)</f>
        <v>1</v>
      </c>
      <c r="AI72" s="54">
        <f t="shared" ref="AI72:AI135" si="17">IF($R72="Ongoing",1,0)</f>
        <v>0</v>
      </c>
      <c r="AJ72" s="54">
        <f t="shared" ref="AJ72:AJ135" si="18">IF($R72="Completed",1,0)</f>
        <v>0</v>
      </c>
      <c r="AK72" s="54">
        <f t="shared" ref="AK72:AK135" si="19">IF($AF72=1,$H72,0)</f>
        <v>0</v>
      </c>
      <c r="AL72" s="54">
        <f t="shared" ref="AL72:AL135" si="20">IF($AG72=1,$H72,0)</f>
        <v>0</v>
      </c>
      <c r="AM72" s="54">
        <f t="shared" ref="AM72:AM135" si="21">IF($AH72=1,$H72,0)</f>
        <v>1</v>
      </c>
      <c r="AN72" s="54">
        <f t="shared" ref="AN72:AN135" si="22">IF($AI72=1,$H72,0)</f>
        <v>0</v>
      </c>
      <c r="AO72" s="54">
        <f t="shared" ref="AO72:AO135" si="23">IF($AJ72=1,$H72,0)</f>
        <v>0</v>
      </c>
      <c r="AP72" s="7" t="s">
        <v>73</v>
      </c>
      <c r="AQ72" s="19"/>
    </row>
    <row r="73" spans="1:43" ht="33.950000000000003" hidden="1" customHeight="1" x14ac:dyDescent="0.25">
      <c r="A73" s="7" t="s">
        <v>15</v>
      </c>
      <c r="B73" s="7" t="s">
        <v>70</v>
      </c>
      <c r="C73" s="7">
        <v>135686</v>
      </c>
      <c r="D73" s="8" t="s">
        <v>115</v>
      </c>
      <c r="E73" s="8" t="s">
        <v>116</v>
      </c>
      <c r="F73" s="7">
        <v>0</v>
      </c>
      <c r="G73" s="7"/>
      <c r="H73" s="9">
        <v>1</v>
      </c>
      <c r="I73" s="9"/>
      <c r="J73" s="9"/>
      <c r="K73" s="9"/>
      <c r="L73" s="10">
        <v>444671.83</v>
      </c>
      <c r="M73" s="11">
        <f t="shared" si="12"/>
        <v>2223.3591500000002</v>
      </c>
      <c r="N73" s="11">
        <f t="shared" si="13"/>
        <v>442448.47085000004</v>
      </c>
      <c r="O73" s="11"/>
      <c r="P73" s="13" t="s">
        <v>1049</v>
      </c>
      <c r="Q73" s="98" t="s">
        <v>2317</v>
      </c>
      <c r="R73" s="102" t="s">
        <v>2271</v>
      </c>
      <c r="S73" s="7"/>
      <c r="T73" s="66">
        <v>0.05</v>
      </c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53">
        <f t="shared" si="14"/>
        <v>0</v>
      </c>
      <c r="AG73" s="54">
        <f t="shared" si="15"/>
        <v>0</v>
      </c>
      <c r="AH73" s="54">
        <f t="shared" si="16"/>
        <v>0</v>
      </c>
      <c r="AI73" s="54">
        <f t="shared" si="17"/>
        <v>1</v>
      </c>
      <c r="AJ73" s="54">
        <f t="shared" si="18"/>
        <v>0</v>
      </c>
      <c r="AK73" s="54">
        <f t="shared" si="19"/>
        <v>0</v>
      </c>
      <c r="AL73" s="54">
        <f t="shared" si="20"/>
        <v>0</v>
      </c>
      <c r="AM73" s="54">
        <f t="shared" si="21"/>
        <v>0</v>
      </c>
      <c r="AN73" s="54">
        <f t="shared" si="22"/>
        <v>1</v>
      </c>
      <c r="AO73" s="54">
        <f t="shared" si="23"/>
        <v>0</v>
      </c>
      <c r="AP73" s="7" t="s">
        <v>73</v>
      </c>
      <c r="AQ73" s="19"/>
    </row>
    <row r="74" spans="1:43" ht="33.950000000000003" hidden="1" customHeight="1" x14ac:dyDescent="0.25">
      <c r="A74" s="7" t="s">
        <v>15</v>
      </c>
      <c r="B74" s="7" t="s">
        <v>70</v>
      </c>
      <c r="C74" s="7">
        <v>135687</v>
      </c>
      <c r="D74" s="8" t="s">
        <v>117</v>
      </c>
      <c r="E74" s="8" t="s">
        <v>116</v>
      </c>
      <c r="F74" s="7">
        <v>0</v>
      </c>
      <c r="G74" s="7"/>
      <c r="H74" s="9">
        <v>1</v>
      </c>
      <c r="I74" s="9"/>
      <c r="J74" s="9"/>
      <c r="K74" s="9"/>
      <c r="L74" s="10">
        <v>442561.27</v>
      </c>
      <c r="M74" s="11">
        <f t="shared" si="12"/>
        <v>2212.8063500000003</v>
      </c>
      <c r="N74" s="11">
        <f t="shared" si="13"/>
        <v>440348.46364999999</v>
      </c>
      <c r="O74" s="11"/>
      <c r="P74" s="13" t="s">
        <v>1049</v>
      </c>
      <c r="Q74" s="98" t="s">
        <v>2317</v>
      </c>
      <c r="R74" s="102" t="s">
        <v>2271</v>
      </c>
      <c r="S74" s="7"/>
      <c r="T74" s="66">
        <v>0.05</v>
      </c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53">
        <f t="shared" si="14"/>
        <v>0</v>
      </c>
      <c r="AG74" s="54">
        <f t="shared" si="15"/>
        <v>0</v>
      </c>
      <c r="AH74" s="54">
        <f t="shared" si="16"/>
        <v>0</v>
      </c>
      <c r="AI74" s="54">
        <f t="shared" si="17"/>
        <v>1</v>
      </c>
      <c r="AJ74" s="54">
        <f t="shared" si="18"/>
        <v>0</v>
      </c>
      <c r="AK74" s="54">
        <f t="shared" si="19"/>
        <v>0</v>
      </c>
      <c r="AL74" s="54">
        <f t="shared" si="20"/>
        <v>0</v>
      </c>
      <c r="AM74" s="54">
        <f t="shared" si="21"/>
        <v>0</v>
      </c>
      <c r="AN74" s="54">
        <f t="shared" si="22"/>
        <v>1</v>
      </c>
      <c r="AO74" s="54">
        <f t="shared" si="23"/>
        <v>0</v>
      </c>
      <c r="AP74" s="7" t="s">
        <v>73</v>
      </c>
      <c r="AQ74" s="19"/>
    </row>
    <row r="75" spans="1:43" ht="33.950000000000003" hidden="1" customHeight="1" x14ac:dyDescent="0.25">
      <c r="A75" s="7" t="s">
        <v>15</v>
      </c>
      <c r="B75" s="7" t="s">
        <v>70</v>
      </c>
      <c r="C75" s="7">
        <v>135688</v>
      </c>
      <c r="D75" s="8" t="s">
        <v>118</v>
      </c>
      <c r="E75" s="8" t="s">
        <v>116</v>
      </c>
      <c r="F75" s="7">
        <v>0</v>
      </c>
      <c r="G75" s="7"/>
      <c r="H75" s="9">
        <v>1</v>
      </c>
      <c r="I75" s="9"/>
      <c r="J75" s="9"/>
      <c r="K75" s="9"/>
      <c r="L75" s="10">
        <v>442561.27</v>
      </c>
      <c r="M75" s="11">
        <f t="shared" si="12"/>
        <v>2212.8063500000003</v>
      </c>
      <c r="N75" s="11">
        <f t="shared" si="13"/>
        <v>440348.46364999999</v>
      </c>
      <c r="O75" s="11"/>
      <c r="P75" s="13" t="s">
        <v>1049</v>
      </c>
      <c r="Q75" s="98" t="s">
        <v>2317</v>
      </c>
      <c r="R75" s="102" t="s">
        <v>2271</v>
      </c>
      <c r="S75" s="7"/>
      <c r="T75" s="66">
        <v>0.05</v>
      </c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53">
        <f t="shared" si="14"/>
        <v>0</v>
      </c>
      <c r="AG75" s="54">
        <f t="shared" si="15"/>
        <v>0</v>
      </c>
      <c r="AH75" s="54">
        <f t="shared" si="16"/>
        <v>0</v>
      </c>
      <c r="AI75" s="54">
        <f t="shared" si="17"/>
        <v>1</v>
      </c>
      <c r="AJ75" s="54">
        <f t="shared" si="18"/>
        <v>0</v>
      </c>
      <c r="AK75" s="54">
        <f t="shared" si="19"/>
        <v>0</v>
      </c>
      <c r="AL75" s="54">
        <f t="shared" si="20"/>
        <v>0</v>
      </c>
      <c r="AM75" s="54">
        <f t="shared" si="21"/>
        <v>0</v>
      </c>
      <c r="AN75" s="54">
        <f t="shared" si="22"/>
        <v>1</v>
      </c>
      <c r="AO75" s="54">
        <f t="shared" si="23"/>
        <v>0</v>
      </c>
      <c r="AP75" s="7" t="s">
        <v>73</v>
      </c>
      <c r="AQ75" s="19"/>
    </row>
    <row r="76" spans="1:43" ht="33.950000000000003" hidden="1" customHeight="1" x14ac:dyDescent="0.25">
      <c r="A76" s="7" t="s">
        <v>15</v>
      </c>
      <c r="B76" s="7" t="s">
        <v>70</v>
      </c>
      <c r="C76" s="7">
        <v>135689</v>
      </c>
      <c r="D76" s="8" t="s">
        <v>119</v>
      </c>
      <c r="E76" s="8" t="s">
        <v>116</v>
      </c>
      <c r="F76" s="7">
        <v>0</v>
      </c>
      <c r="G76" s="7"/>
      <c r="H76" s="9">
        <v>1</v>
      </c>
      <c r="I76" s="9"/>
      <c r="J76" s="9"/>
      <c r="K76" s="9"/>
      <c r="L76" s="10">
        <v>442561.27</v>
      </c>
      <c r="M76" s="11">
        <f t="shared" si="12"/>
        <v>2212.8063500000003</v>
      </c>
      <c r="N76" s="11">
        <f t="shared" si="13"/>
        <v>440348.46364999999</v>
      </c>
      <c r="O76" s="11"/>
      <c r="P76" s="13" t="s">
        <v>1049</v>
      </c>
      <c r="Q76" s="98" t="s">
        <v>2317</v>
      </c>
      <c r="R76" s="102" t="s">
        <v>2271</v>
      </c>
      <c r="S76" s="7"/>
      <c r="T76" s="66">
        <v>0.05</v>
      </c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53">
        <f t="shared" si="14"/>
        <v>0</v>
      </c>
      <c r="AG76" s="54">
        <f t="shared" si="15"/>
        <v>0</v>
      </c>
      <c r="AH76" s="54">
        <f t="shared" si="16"/>
        <v>0</v>
      </c>
      <c r="AI76" s="54">
        <f t="shared" si="17"/>
        <v>1</v>
      </c>
      <c r="AJ76" s="54">
        <f t="shared" si="18"/>
        <v>0</v>
      </c>
      <c r="AK76" s="54">
        <f t="shared" si="19"/>
        <v>0</v>
      </c>
      <c r="AL76" s="54">
        <f t="shared" si="20"/>
        <v>0</v>
      </c>
      <c r="AM76" s="54">
        <f t="shared" si="21"/>
        <v>0</v>
      </c>
      <c r="AN76" s="54">
        <f t="shared" si="22"/>
        <v>1</v>
      </c>
      <c r="AO76" s="54">
        <f t="shared" si="23"/>
        <v>0</v>
      </c>
      <c r="AP76" s="7" t="s">
        <v>73</v>
      </c>
      <c r="AQ76" s="19"/>
    </row>
    <row r="77" spans="1:43" ht="33.950000000000003" hidden="1" customHeight="1" x14ac:dyDescent="0.25">
      <c r="A77" s="7" t="s">
        <v>15</v>
      </c>
      <c r="B77" s="7" t="s">
        <v>70</v>
      </c>
      <c r="C77" s="7">
        <v>135718</v>
      </c>
      <c r="D77" s="8" t="s">
        <v>120</v>
      </c>
      <c r="E77" s="8" t="s">
        <v>121</v>
      </c>
      <c r="F77" s="7">
        <v>0</v>
      </c>
      <c r="G77" s="7"/>
      <c r="H77" s="9">
        <v>1</v>
      </c>
      <c r="I77" s="9"/>
      <c r="J77" s="9"/>
      <c r="K77" s="9"/>
      <c r="L77" s="10">
        <v>442561.27</v>
      </c>
      <c r="M77" s="11">
        <f t="shared" si="12"/>
        <v>2212.8063500000003</v>
      </c>
      <c r="N77" s="11">
        <f t="shared" si="13"/>
        <v>440348.46364999999</v>
      </c>
      <c r="O77" s="11"/>
      <c r="P77" s="13" t="s">
        <v>1049</v>
      </c>
      <c r="Q77" s="98" t="s">
        <v>2317</v>
      </c>
      <c r="R77" s="102" t="s">
        <v>2280</v>
      </c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53">
        <f t="shared" si="14"/>
        <v>0</v>
      </c>
      <c r="AG77" s="54">
        <f t="shared" si="15"/>
        <v>0</v>
      </c>
      <c r="AH77" s="54">
        <f t="shared" si="16"/>
        <v>1</v>
      </c>
      <c r="AI77" s="54">
        <f t="shared" si="17"/>
        <v>0</v>
      </c>
      <c r="AJ77" s="54">
        <f t="shared" si="18"/>
        <v>0</v>
      </c>
      <c r="AK77" s="54">
        <f t="shared" si="19"/>
        <v>0</v>
      </c>
      <c r="AL77" s="54">
        <f t="shared" si="20"/>
        <v>0</v>
      </c>
      <c r="AM77" s="54">
        <f t="shared" si="21"/>
        <v>1</v>
      </c>
      <c r="AN77" s="54">
        <f t="shared" si="22"/>
        <v>0</v>
      </c>
      <c r="AO77" s="54">
        <f t="shared" si="23"/>
        <v>0</v>
      </c>
      <c r="AP77" s="7" t="s">
        <v>73</v>
      </c>
      <c r="AQ77" s="19"/>
    </row>
    <row r="78" spans="1:43" ht="33.950000000000003" hidden="1" customHeight="1" x14ac:dyDescent="0.25">
      <c r="A78" s="7" t="s">
        <v>15</v>
      </c>
      <c r="B78" s="7" t="s">
        <v>70</v>
      </c>
      <c r="C78" s="7">
        <v>135719</v>
      </c>
      <c r="D78" s="8" t="s">
        <v>122</v>
      </c>
      <c r="E78" s="8" t="s">
        <v>121</v>
      </c>
      <c r="F78" s="7">
        <v>0</v>
      </c>
      <c r="G78" s="7"/>
      <c r="H78" s="9">
        <v>1</v>
      </c>
      <c r="I78" s="9"/>
      <c r="J78" s="9"/>
      <c r="K78" s="9"/>
      <c r="L78" s="10">
        <v>451003.48</v>
      </c>
      <c r="M78" s="11">
        <f t="shared" si="12"/>
        <v>2255.0174000000002</v>
      </c>
      <c r="N78" s="11">
        <f t="shared" si="13"/>
        <v>448748.46259999997</v>
      </c>
      <c r="O78" s="11"/>
      <c r="P78" s="13" t="s">
        <v>1049</v>
      </c>
      <c r="Q78" s="98" t="s">
        <v>2317</v>
      </c>
      <c r="R78" s="102" t="s">
        <v>2280</v>
      </c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53">
        <f t="shared" si="14"/>
        <v>0</v>
      </c>
      <c r="AG78" s="54">
        <f t="shared" si="15"/>
        <v>0</v>
      </c>
      <c r="AH78" s="54">
        <f t="shared" si="16"/>
        <v>1</v>
      </c>
      <c r="AI78" s="54">
        <f t="shared" si="17"/>
        <v>0</v>
      </c>
      <c r="AJ78" s="54">
        <f t="shared" si="18"/>
        <v>0</v>
      </c>
      <c r="AK78" s="54">
        <f t="shared" si="19"/>
        <v>0</v>
      </c>
      <c r="AL78" s="54">
        <f t="shared" si="20"/>
        <v>0</v>
      </c>
      <c r="AM78" s="54">
        <f t="shared" si="21"/>
        <v>1</v>
      </c>
      <c r="AN78" s="54">
        <f t="shared" si="22"/>
        <v>0</v>
      </c>
      <c r="AO78" s="54">
        <f t="shared" si="23"/>
        <v>0</v>
      </c>
      <c r="AP78" s="7" t="s">
        <v>73</v>
      </c>
      <c r="AQ78" s="19"/>
    </row>
    <row r="79" spans="1:43" ht="33.950000000000003" hidden="1" customHeight="1" x14ac:dyDescent="0.25">
      <c r="A79" s="7" t="s">
        <v>15</v>
      </c>
      <c r="B79" s="7" t="s">
        <v>70</v>
      </c>
      <c r="C79" s="7">
        <v>135720</v>
      </c>
      <c r="D79" s="8" t="s">
        <v>123</v>
      </c>
      <c r="E79" s="8" t="s">
        <v>121</v>
      </c>
      <c r="F79" s="7">
        <v>0</v>
      </c>
      <c r="G79" s="7"/>
      <c r="H79" s="9">
        <v>1</v>
      </c>
      <c r="I79" s="9"/>
      <c r="J79" s="9"/>
      <c r="K79" s="9"/>
      <c r="L79" s="10">
        <v>442561.27</v>
      </c>
      <c r="M79" s="11">
        <f t="shared" si="12"/>
        <v>2212.8063500000003</v>
      </c>
      <c r="N79" s="11">
        <f t="shared" si="13"/>
        <v>440348.46364999999</v>
      </c>
      <c r="O79" s="11"/>
      <c r="P79" s="13" t="s">
        <v>1049</v>
      </c>
      <c r="Q79" s="98" t="s">
        <v>2317</v>
      </c>
      <c r="R79" s="102" t="s">
        <v>2280</v>
      </c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53">
        <f t="shared" si="14"/>
        <v>0</v>
      </c>
      <c r="AG79" s="54">
        <f t="shared" si="15"/>
        <v>0</v>
      </c>
      <c r="AH79" s="54">
        <f t="shared" si="16"/>
        <v>1</v>
      </c>
      <c r="AI79" s="54">
        <f t="shared" si="17"/>
        <v>0</v>
      </c>
      <c r="AJ79" s="54">
        <f t="shared" si="18"/>
        <v>0</v>
      </c>
      <c r="AK79" s="54">
        <f t="shared" si="19"/>
        <v>0</v>
      </c>
      <c r="AL79" s="54">
        <f t="shared" si="20"/>
        <v>0</v>
      </c>
      <c r="AM79" s="54">
        <f t="shared" si="21"/>
        <v>1</v>
      </c>
      <c r="AN79" s="54">
        <f t="shared" si="22"/>
        <v>0</v>
      </c>
      <c r="AO79" s="54">
        <f t="shared" si="23"/>
        <v>0</v>
      </c>
      <c r="AP79" s="7" t="s">
        <v>73</v>
      </c>
      <c r="AQ79" s="19"/>
    </row>
    <row r="80" spans="1:43" ht="33.950000000000003" hidden="1" customHeight="1" x14ac:dyDescent="0.25">
      <c r="A80" s="13" t="s">
        <v>15</v>
      </c>
      <c r="B80" s="13" t="s">
        <v>70</v>
      </c>
      <c r="C80" s="13">
        <v>135722</v>
      </c>
      <c r="D80" s="14" t="s">
        <v>124</v>
      </c>
      <c r="E80" s="14" t="s">
        <v>121</v>
      </c>
      <c r="F80" s="13">
        <v>0</v>
      </c>
      <c r="G80" s="13"/>
      <c r="H80" s="15">
        <v>1</v>
      </c>
      <c r="I80" s="15"/>
      <c r="J80" s="15"/>
      <c r="K80" s="15"/>
      <c r="L80" s="16">
        <v>442561.27</v>
      </c>
      <c r="M80" s="11">
        <f t="shared" si="12"/>
        <v>2212.8063500000003</v>
      </c>
      <c r="N80" s="11">
        <f t="shared" si="13"/>
        <v>440348.46364999999</v>
      </c>
      <c r="O80" s="11"/>
      <c r="P80" s="13" t="s">
        <v>1049</v>
      </c>
      <c r="Q80" s="98" t="s">
        <v>2317</v>
      </c>
      <c r="R80" s="102" t="s">
        <v>2280</v>
      </c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53">
        <f t="shared" si="14"/>
        <v>0</v>
      </c>
      <c r="AG80" s="54">
        <f t="shared" si="15"/>
        <v>0</v>
      </c>
      <c r="AH80" s="54">
        <f t="shared" si="16"/>
        <v>1</v>
      </c>
      <c r="AI80" s="54">
        <f t="shared" si="17"/>
        <v>0</v>
      </c>
      <c r="AJ80" s="54">
        <f t="shared" si="18"/>
        <v>0</v>
      </c>
      <c r="AK80" s="54">
        <f t="shared" si="19"/>
        <v>0</v>
      </c>
      <c r="AL80" s="54">
        <f t="shared" si="20"/>
        <v>0</v>
      </c>
      <c r="AM80" s="54">
        <f t="shared" si="21"/>
        <v>1</v>
      </c>
      <c r="AN80" s="54">
        <f t="shared" si="22"/>
        <v>0</v>
      </c>
      <c r="AO80" s="54">
        <f t="shared" si="23"/>
        <v>0</v>
      </c>
      <c r="AP80" s="7" t="s">
        <v>38</v>
      </c>
      <c r="AQ80" s="17"/>
    </row>
    <row r="81" spans="1:43" ht="33.950000000000003" hidden="1" customHeight="1" x14ac:dyDescent="0.25">
      <c r="A81" s="7" t="s">
        <v>15</v>
      </c>
      <c r="B81" s="7" t="s">
        <v>125</v>
      </c>
      <c r="C81" s="7">
        <v>135891</v>
      </c>
      <c r="D81" s="8" t="s">
        <v>126</v>
      </c>
      <c r="E81" s="8" t="s">
        <v>127</v>
      </c>
      <c r="F81" s="7">
        <v>0</v>
      </c>
      <c r="G81" s="7"/>
      <c r="H81" s="9">
        <v>1</v>
      </c>
      <c r="I81" s="9"/>
      <c r="J81" s="9"/>
      <c r="K81" s="9"/>
      <c r="L81" s="10">
        <v>1143534.53</v>
      </c>
      <c r="M81" s="11">
        <f t="shared" si="12"/>
        <v>5717.6726500000004</v>
      </c>
      <c r="N81" s="11">
        <f t="shared" si="13"/>
        <v>1137816.8573499999</v>
      </c>
      <c r="O81" s="11">
        <v>1137816.8573499999</v>
      </c>
      <c r="P81" s="13" t="s">
        <v>1049</v>
      </c>
      <c r="Q81" s="98" t="s">
        <v>2270</v>
      </c>
      <c r="R81" s="102" t="s">
        <v>2271</v>
      </c>
      <c r="S81" s="66">
        <v>0.9</v>
      </c>
      <c r="T81" s="66">
        <v>0.9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53">
        <f t="shared" si="14"/>
        <v>0</v>
      </c>
      <c r="AG81" s="54">
        <f t="shared" si="15"/>
        <v>0</v>
      </c>
      <c r="AH81" s="54">
        <f t="shared" si="16"/>
        <v>0</v>
      </c>
      <c r="AI81" s="54">
        <f t="shared" si="17"/>
        <v>1</v>
      </c>
      <c r="AJ81" s="54">
        <f t="shared" si="18"/>
        <v>0</v>
      </c>
      <c r="AK81" s="54">
        <f t="shared" si="19"/>
        <v>0</v>
      </c>
      <c r="AL81" s="54">
        <f t="shared" si="20"/>
        <v>0</v>
      </c>
      <c r="AM81" s="54">
        <f t="shared" si="21"/>
        <v>0</v>
      </c>
      <c r="AN81" s="54">
        <f t="shared" si="22"/>
        <v>1</v>
      </c>
      <c r="AO81" s="54">
        <f t="shared" si="23"/>
        <v>0</v>
      </c>
      <c r="AP81" s="7" t="s">
        <v>73</v>
      </c>
      <c r="AQ81" s="19"/>
    </row>
    <row r="82" spans="1:43" ht="33.950000000000003" hidden="1" customHeight="1" x14ac:dyDescent="0.25">
      <c r="A82" s="7" t="s">
        <v>15</v>
      </c>
      <c r="B82" s="7" t="s">
        <v>125</v>
      </c>
      <c r="C82" s="7">
        <v>305194</v>
      </c>
      <c r="D82" s="8" t="s">
        <v>128</v>
      </c>
      <c r="E82" s="8" t="s">
        <v>129</v>
      </c>
      <c r="F82" s="7">
        <v>0</v>
      </c>
      <c r="G82" s="7"/>
      <c r="H82" s="9">
        <v>1</v>
      </c>
      <c r="I82" s="9"/>
      <c r="J82" s="9"/>
      <c r="K82" s="9"/>
      <c r="L82" s="10">
        <v>1501140.72</v>
      </c>
      <c r="M82" s="11">
        <f t="shared" si="12"/>
        <v>7505.7035999999998</v>
      </c>
      <c r="N82" s="11">
        <f t="shared" si="13"/>
        <v>1493635.0164000001</v>
      </c>
      <c r="O82" s="11"/>
      <c r="P82" s="13" t="s">
        <v>1049</v>
      </c>
      <c r="Q82" s="98" t="s">
        <v>2270</v>
      </c>
      <c r="R82" s="102" t="s">
        <v>2271</v>
      </c>
      <c r="S82" s="66">
        <v>0.9</v>
      </c>
      <c r="T82" s="66">
        <v>0.9</v>
      </c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53">
        <f t="shared" si="14"/>
        <v>0</v>
      </c>
      <c r="AG82" s="54">
        <f t="shared" si="15"/>
        <v>0</v>
      </c>
      <c r="AH82" s="54">
        <f t="shared" si="16"/>
        <v>0</v>
      </c>
      <c r="AI82" s="54">
        <f t="shared" si="17"/>
        <v>1</v>
      </c>
      <c r="AJ82" s="54">
        <f t="shared" si="18"/>
        <v>0</v>
      </c>
      <c r="AK82" s="54">
        <f t="shared" si="19"/>
        <v>0</v>
      </c>
      <c r="AL82" s="54">
        <f t="shared" si="20"/>
        <v>0</v>
      </c>
      <c r="AM82" s="54">
        <f t="shared" si="21"/>
        <v>0</v>
      </c>
      <c r="AN82" s="54">
        <f t="shared" si="22"/>
        <v>1</v>
      </c>
      <c r="AO82" s="54">
        <f t="shared" si="23"/>
        <v>0</v>
      </c>
      <c r="AP82" s="7" t="s">
        <v>73</v>
      </c>
      <c r="AQ82" s="19"/>
    </row>
    <row r="83" spans="1:43" ht="33.950000000000003" hidden="1" customHeight="1" x14ac:dyDescent="0.25">
      <c r="A83" s="7" t="s">
        <v>15</v>
      </c>
      <c r="B83" s="7" t="s">
        <v>125</v>
      </c>
      <c r="C83" s="7">
        <v>319002</v>
      </c>
      <c r="D83" s="8" t="s">
        <v>130</v>
      </c>
      <c r="E83" s="8" t="s">
        <v>129</v>
      </c>
      <c r="F83" s="7">
        <v>0</v>
      </c>
      <c r="G83" s="7"/>
      <c r="H83" s="9">
        <v>1</v>
      </c>
      <c r="I83" s="9"/>
      <c r="J83" s="9"/>
      <c r="K83" s="9"/>
      <c r="L83" s="10">
        <v>928926.95</v>
      </c>
      <c r="M83" s="11">
        <f t="shared" si="12"/>
        <v>4644.6347500000002</v>
      </c>
      <c r="N83" s="11">
        <f t="shared" si="13"/>
        <v>924282.31524999999</v>
      </c>
      <c r="O83" s="11"/>
      <c r="P83" s="13" t="s">
        <v>1049</v>
      </c>
      <c r="Q83" s="98" t="s">
        <v>2270</v>
      </c>
      <c r="R83" s="102" t="s">
        <v>2271</v>
      </c>
      <c r="S83" s="66">
        <v>0.9</v>
      </c>
      <c r="T83" s="66">
        <v>0.9</v>
      </c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53">
        <f t="shared" si="14"/>
        <v>0</v>
      </c>
      <c r="AG83" s="54">
        <f t="shared" si="15"/>
        <v>0</v>
      </c>
      <c r="AH83" s="54">
        <f t="shared" si="16"/>
        <v>0</v>
      </c>
      <c r="AI83" s="54">
        <f t="shared" si="17"/>
        <v>1</v>
      </c>
      <c r="AJ83" s="54">
        <f t="shared" si="18"/>
        <v>0</v>
      </c>
      <c r="AK83" s="54">
        <f t="shared" si="19"/>
        <v>0</v>
      </c>
      <c r="AL83" s="54">
        <f t="shared" si="20"/>
        <v>0</v>
      </c>
      <c r="AM83" s="54">
        <f t="shared" si="21"/>
        <v>0</v>
      </c>
      <c r="AN83" s="54">
        <f t="shared" si="22"/>
        <v>1</v>
      </c>
      <c r="AO83" s="54">
        <f t="shared" si="23"/>
        <v>0</v>
      </c>
      <c r="AP83" s="7" t="s">
        <v>73</v>
      </c>
      <c r="AQ83" s="19"/>
    </row>
    <row r="84" spans="1:43" ht="33.950000000000003" hidden="1" customHeight="1" x14ac:dyDescent="0.25">
      <c r="A84" s="13" t="s">
        <v>15</v>
      </c>
      <c r="B84" s="13" t="s">
        <v>125</v>
      </c>
      <c r="C84" s="13">
        <v>135740</v>
      </c>
      <c r="D84" s="14" t="s">
        <v>131</v>
      </c>
      <c r="E84" s="14" t="s">
        <v>129</v>
      </c>
      <c r="F84" s="13">
        <v>0</v>
      </c>
      <c r="G84" s="13"/>
      <c r="H84" s="15">
        <v>1</v>
      </c>
      <c r="I84" s="15"/>
      <c r="J84" s="15"/>
      <c r="K84" s="15"/>
      <c r="L84" s="16">
        <v>1095258.57</v>
      </c>
      <c r="M84" s="11">
        <f t="shared" si="12"/>
        <v>5476.2928500000007</v>
      </c>
      <c r="N84" s="11">
        <f t="shared" si="13"/>
        <v>1089782.27715</v>
      </c>
      <c r="O84" s="11"/>
      <c r="P84" s="13" t="s">
        <v>1049</v>
      </c>
      <c r="Q84" s="98" t="s">
        <v>2270</v>
      </c>
      <c r="R84" s="102" t="s">
        <v>2271</v>
      </c>
      <c r="S84" s="66">
        <v>0.1</v>
      </c>
      <c r="T84" s="66">
        <v>0.1</v>
      </c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53">
        <f t="shared" si="14"/>
        <v>0</v>
      </c>
      <c r="AG84" s="54">
        <f t="shared" si="15"/>
        <v>0</v>
      </c>
      <c r="AH84" s="54">
        <f t="shared" si="16"/>
        <v>0</v>
      </c>
      <c r="AI84" s="54">
        <f t="shared" si="17"/>
        <v>1</v>
      </c>
      <c r="AJ84" s="54">
        <f t="shared" si="18"/>
        <v>0</v>
      </c>
      <c r="AK84" s="54">
        <f t="shared" si="19"/>
        <v>0</v>
      </c>
      <c r="AL84" s="54">
        <f t="shared" si="20"/>
        <v>0</v>
      </c>
      <c r="AM84" s="54">
        <f t="shared" si="21"/>
        <v>0</v>
      </c>
      <c r="AN84" s="54">
        <f t="shared" si="22"/>
        <v>1</v>
      </c>
      <c r="AO84" s="54">
        <f t="shared" si="23"/>
        <v>0</v>
      </c>
      <c r="AP84" s="7" t="s">
        <v>38</v>
      </c>
      <c r="AQ84" s="17"/>
    </row>
    <row r="85" spans="1:43" ht="33.950000000000003" hidden="1" customHeight="1" x14ac:dyDescent="0.25">
      <c r="A85" s="13" t="s">
        <v>15</v>
      </c>
      <c r="B85" s="13" t="s">
        <v>125</v>
      </c>
      <c r="C85" s="13">
        <v>305166</v>
      </c>
      <c r="D85" s="14" t="s">
        <v>132</v>
      </c>
      <c r="E85" s="14" t="s">
        <v>129</v>
      </c>
      <c r="F85" s="13">
        <v>0</v>
      </c>
      <c r="G85" s="13"/>
      <c r="H85" s="15">
        <v>1</v>
      </c>
      <c r="I85" s="15"/>
      <c r="J85" s="15"/>
      <c r="K85" s="15"/>
      <c r="L85" s="16">
        <v>1000900</v>
      </c>
      <c r="M85" s="11">
        <f t="shared" si="12"/>
        <v>5004.5</v>
      </c>
      <c r="N85" s="11">
        <f t="shared" si="13"/>
        <v>995895.5</v>
      </c>
      <c r="O85" s="11"/>
      <c r="P85" s="13" t="s">
        <v>1049</v>
      </c>
      <c r="Q85" s="98" t="s">
        <v>2270</v>
      </c>
      <c r="R85" s="102" t="s">
        <v>2271</v>
      </c>
      <c r="S85" s="66">
        <v>0.9</v>
      </c>
      <c r="T85" s="66">
        <v>0.9</v>
      </c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53">
        <f t="shared" si="14"/>
        <v>0</v>
      </c>
      <c r="AG85" s="54">
        <f t="shared" si="15"/>
        <v>0</v>
      </c>
      <c r="AH85" s="54">
        <f t="shared" si="16"/>
        <v>0</v>
      </c>
      <c r="AI85" s="54">
        <f t="shared" si="17"/>
        <v>1</v>
      </c>
      <c r="AJ85" s="54">
        <f t="shared" si="18"/>
        <v>0</v>
      </c>
      <c r="AK85" s="54">
        <f t="shared" si="19"/>
        <v>0</v>
      </c>
      <c r="AL85" s="54">
        <f t="shared" si="20"/>
        <v>0</v>
      </c>
      <c r="AM85" s="54">
        <f t="shared" si="21"/>
        <v>0</v>
      </c>
      <c r="AN85" s="54">
        <f t="shared" si="22"/>
        <v>1</v>
      </c>
      <c r="AO85" s="54">
        <f t="shared" si="23"/>
        <v>0</v>
      </c>
      <c r="AP85" s="7" t="s">
        <v>38</v>
      </c>
      <c r="AQ85" s="17"/>
    </row>
    <row r="86" spans="1:43" ht="33.950000000000003" hidden="1" customHeight="1" x14ac:dyDescent="0.25">
      <c r="A86" s="7" t="s">
        <v>15</v>
      </c>
      <c r="B86" s="7" t="s">
        <v>125</v>
      </c>
      <c r="C86" s="7">
        <v>305189</v>
      </c>
      <c r="D86" s="8" t="s">
        <v>133</v>
      </c>
      <c r="E86" s="8" t="s">
        <v>134</v>
      </c>
      <c r="F86" s="7">
        <v>0</v>
      </c>
      <c r="G86" s="7"/>
      <c r="H86" s="9">
        <v>1</v>
      </c>
      <c r="I86" s="9"/>
      <c r="J86" s="9"/>
      <c r="K86" s="9"/>
      <c r="L86" s="10">
        <v>1088862.92</v>
      </c>
      <c r="M86" s="11">
        <f t="shared" si="12"/>
        <v>5444.3145999999997</v>
      </c>
      <c r="N86" s="11">
        <f t="shared" si="13"/>
        <v>1083418.6054</v>
      </c>
      <c r="O86" s="11"/>
      <c r="P86" s="13" t="s">
        <v>1049</v>
      </c>
      <c r="Q86" s="98" t="s">
        <v>2270</v>
      </c>
      <c r="R86" s="102" t="s">
        <v>2271</v>
      </c>
      <c r="S86" s="66">
        <v>0.9</v>
      </c>
      <c r="T86" s="66">
        <v>0.9</v>
      </c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53">
        <f t="shared" si="14"/>
        <v>0</v>
      </c>
      <c r="AG86" s="54">
        <f t="shared" si="15"/>
        <v>0</v>
      </c>
      <c r="AH86" s="54">
        <f t="shared" si="16"/>
        <v>0</v>
      </c>
      <c r="AI86" s="54">
        <f t="shared" si="17"/>
        <v>1</v>
      </c>
      <c r="AJ86" s="54">
        <f t="shared" si="18"/>
        <v>0</v>
      </c>
      <c r="AK86" s="54">
        <f t="shared" si="19"/>
        <v>0</v>
      </c>
      <c r="AL86" s="54">
        <f t="shared" si="20"/>
        <v>0</v>
      </c>
      <c r="AM86" s="54">
        <f t="shared" si="21"/>
        <v>0</v>
      </c>
      <c r="AN86" s="54">
        <f t="shared" si="22"/>
        <v>1</v>
      </c>
      <c r="AO86" s="54">
        <f t="shared" si="23"/>
        <v>0</v>
      </c>
      <c r="AP86" s="7" t="s">
        <v>73</v>
      </c>
      <c r="AQ86" s="19"/>
    </row>
    <row r="87" spans="1:43" ht="33.950000000000003" hidden="1" customHeight="1" x14ac:dyDescent="0.25">
      <c r="A87" s="13" t="s">
        <v>15</v>
      </c>
      <c r="B87" s="13" t="s">
        <v>125</v>
      </c>
      <c r="C87" s="13">
        <v>135763</v>
      </c>
      <c r="D87" s="14" t="s">
        <v>135</v>
      </c>
      <c r="E87" s="14" t="s">
        <v>134</v>
      </c>
      <c r="F87" s="13">
        <v>0</v>
      </c>
      <c r="G87" s="13"/>
      <c r="H87" s="15">
        <v>1</v>
      </c>
      <c r="I87" s="15"/>
      <c r="J87" s="15"/>
      <c r="K87" s="15"/>
      <c r="L87" s="16">
        <v>1403195.27</v>
      </c>
      <c r="M87" s="11">
        <f t="shared" si="12"/>
        <v>7015.9763499999999</v>
      </c>
      <c r="N87" s="11">
        <f t="shared" si="13"/>
        <v>1396179.2936500001</v>
      </c>
      <c r="O87" s="11"/>
      <c r="P87" s="13" t="s">
        <v>1049</v>
      </c>
      <c r="Q87" s="98" t="s">
        <v>2270</v>
      </c>
      <c r="R87" s="102" t="s">
        <v>2271</v>
      </c>
      <c r="S87" s="66">
        <v>0.1</v>
      </c>
      <c r="T87" s="66">
        <v>0.1</v>
      </c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53">
        <f t="shared" si="14"/>
        <v>0</v>
      </c>
      <c r="AG87" s="54">
        <f t="shared" si="15"/>
        <v>0</v>
      </c>
      <c r="AH87" s="54">
        <f t="shared" si="16"/>
        <v>0</v>
      </c>
      <c r="AI87" s="54">
        <f t="shared" si="17"/>
        <v>1</v>
      </c>
      <c r="AJ87" s="54">
        <f t="shared" si="18"/>
        <v>0</v>
      </c>
      <c r="AK87" s="54">
        <f t="shared" si="19"/>
        <v>0</v>
      </c>
      <c r="AL87" s="54">
        <f t="shared" si="20"/>
        <v>0</v>
      </c>
      <c r="AM87" s="54">
        <f t="shared" si="21"/>
        <v>0</v>
      </c>
      <c r="AN87" s="54">
        <f t="shared" si="22"/>
        <v>1</v>
      </c>
      <c r="AO87" s="54">
        <f t="shared" si="23"/>
        <v>0</v>
      </c>
      <c r="AP87" s="7" t="s">
        <v>38</v>
      </c>
      <c r="AQ87" s="17"/>
    </row>
    <row r="88" spans="1:43" ht="33.950000000000003" hidden="1" customHeight="1" x14ac:dyDescent="0.25">
      <c r="A88" s="7" t="s">
        <v>15</v>
      </c>
      <c r="B88" s="7" t="s">
        <v>125</v>
      </c>
      <c r="C88" s="7">
        <v>305167</v>
      </c>
      <c r="D88" s="8" t="s">
        <v>136</v>
      </c>
      <c r="E88" s="8" t="s">
        <v>137</v>
      </c>
      <c r="F88" s="7">
        <v>0</v>
      </c>
      <c r="G88" s="7"/>
      <c r="H88" s="9">
        <v>1</v>
      </c>
      <c r="I88" s="9"/>
      <c r="J88" s="9"/>
      <c r="K88" s="9"/>
      <c r="L88" s="10">
        <v>1756050.98</v>
      </c>
      <c r="M88" s="11">
        <f t="shared" si="12"/>
        <v>8780.2548999999999</v>
      </c>
      <c r="N88" s="11">
        <f t="shared" si="13"/>
        <v>1747270.7250999999</v>
      </c>
      <c r="O88" s="11"/>
      <c r="P88" s="13" t="s">
        <v>1049</v>
      </c>
      <c r="Q88" s="98" t="s">
        <v>2270</v>
      </c>
      <c r="R88" s="102" t="s">
        <v>2271</v>
      </c>
      <c r="S88" s="66">
        <v>0.5</v>
      </c>
      <c r="T88" s="66">
        <v>0.5</v>
      </c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53">
        <f t="shared" si="14"/>
        <v>0</v>
      </c>
      <c r="AG88" s="54">
        <f t="shared" si="15"/>
        <v>0</v>
      </c>
      <c r="AH88" s="54">
        <f t="shared" si="16"/>
        <v>0</v>
      </c>
      <c r="AI88" s="54">
        <f t="shared" si="17"/>
        <v>1</v>
      </c>
      <c r="AJ88" s="54">
        <f t="shared" si="18"/>
        <v>0</v>
      </c>
      <c r="AK88" s="54">
        <f t="shared" si="19"/>
        <v>0</v>
      </c>
      <c r="AL88" s="54">
        <f t="shared" si="20"/>
        <v>0</v>
      </c>
      <c r="AM88" s="54">
        <f t="shared" si="21"/>
        <v>0</v>
      </c>
      <c r="AN88" s="54">
        <f t="shared" si="22"/>
        <v>1</v>
      </c>
      <c r="AO88" s="54">
        <f t="shared" si="23"/>
        <v>0</v>
      </c>
      <c r="AP88" s="7" t="s">
        <v>73</v>
      </c>
      <c r="AQ88" s="19"/>
    </row>
    <row r="89" spans="1:43" ht="33.950000000000003" hidden="1" customHeight="1" x14ac:dyDescent="0.25">
      <c r="A89" s="13" t="s">
        <v>15</v>
      </c>
      <c r="B89" s="13" t="s">
        <v>125</v>
      </c>
      <c r="C89" s="13">
        <v>135788</v>
      </c>
      <c r="D89" s="14" t="s">
        <v>138</v>
      </c>
      <c r="E89" s="14" t="s">
        <v>137</v>
      </c>
      <c r="F89" s="13">
        <v>0</v>
      </c>
      <c r="G89" s="13"/>
      <c r="H89" s="15">
        <v>1</v>
      </c>
      <c r="I89" s="15"/>
      <c r="J89" s="15"/>
      <c r="K89" s="15"/>
      <c r="L89" s="16">
        <v>707990.23</v>
      </c>
      <c r="M89" s="11">
        <f t="shared" si="12"/>
        <v>3539.9511499999999</v>
      </c>
      <c r="N89" s="11">
        <f t="shared" si="13"/>
        <v>704450.27885</v>
      </c>
      <c r="O89" s="11"/>
      <c r="P89" s="13" t="s">
        <v>1049</v>
      </c>
      <c r="Q89" s="98" t="s">
        <v>2270</v>
      </c>
      <c r="R89" s="102" t="s">
        <v>2271</v>
      </c>
      <c r="S89" s="66">
        <v>0.1</v>
      </c>
      <c r="T89" s="66">
        <v>0.1</v>
      </c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53">
        <f t="shared" si="14"/>
        <v>0</v>
      </c>
      <c r="AG89" s="54">
        <f t="shared" si="15"/>
        <v>0</v>
      </c>
      <c r="AH89" s="54">
        <f t="shared" si="16"/>
        <v>0</v>
      </c>
      <c r="AI89" s="54">
        <f t="shared" si="17"/>
        <v>1</v>
      </c>
      <c r="AJ89" s="54">
        <f t="shared" si="18"/>
        <v>0</v>
      </c>
      <c r="AK89" s="54">
        <f t="shared" si="19"/>
        <v>0</v>
      </c>
      <c r="AL89" s="54">
        <f t="shared" si="20"/>
        <v>0</v>
      </c>
      <c r="AM89" s="54">
        <f t="shared" si="21"/>
        <v>0</v>
      </c>
      <c r="AN89" s="54">
        <f t="shared" si="22"/>
        <v>1</v>
      </c>
      <c r="AO89" s="54">
        <f t="shared" si="23"/>
        <v>0</v>
      </c>
      <c r="AP89" s="7" t="s">
        <v>38</v>
      </c>
      <c r="AQ89" s="17"/>
    </row>
    <row r="90" spans="1:43" ht="33.950000000000003" hidden="1" customHeight="1" x14ac:dyDescent="0.25">
      <c r="A90" s="13" t="s">
        <v>15</v>
      </c>
      <c r="B90" s="13" t="s">
        <v>125</v>
      </c>
      <c r="C90" s="13">
        <v>305175</v>
      </c>
      <c r="D90" s="14" t="s">
        <v>139</v>
      </c>
      <c r="E90" s="14" t="s">
        <v>137</v>
      </c>
      <c r="F90" s="13">
        <v>0</v>
      </c>
      <c r="G90" s="13"/>
      <c r="H90" s="15">
        <v>1</v>
      </c>
      <c r="I90" s="15"/>
      <c r="J90" s="15"/>
      <c r="K90" s="15"/>
      <c r="L90" s="16">
        <v>1003631.33</v>
      </c>
      <c r="M90" s="11">
        <f t="shared" si="12"/>
        <v>5018.1566499999999</v>
      </c>
      <c r="N90" s="11">
        <f t="shared" si="13"/>
        <v>998613.17334999994</v>
      </c>
      <c r="O90" s="11"/>
      <c r="P90" s="13" t="s">
        <v>1049</v>
      </c>
      <c r="Q90" s="98" t="s">
        <v>2270</v>
      </c>
      <c r="R90" s="102" t="s">
        <v>2271</v>
      </c>
      <c r="S90" s="66">
        <v>0.1</v>
      </c>
      <c r="T90" s="66">
        <v>0.1</v>
      </c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53">
        <f t="shared" si="14"/>
        <v>0</v>
      </c>
      <c r="AG90" s="54">
        <f t="shared" si="15"/>
        <v>0</v>
      </c>
      <c r="AH90" s="54">
        <f t="shared" si="16"/>
        <v>0</v>
      </c>
      <c r="AI90" s="54">
        <f t="shared" si="17"/>
        <v>1</v>
      </c>
      <c r="AJ90" s="54">
        <f t="shared" si="18"/>
        <v>0</v>
      </c>
      <c r="AK90" s="54">
        <f t="shared" si="19"/>
        <v>0</v>
      </c>
      <c r="AL90" s="54">
        <f t="shared" si="20"/>
        <v>0</v>
      </c>
      <c r="AM90" s="54">
        <f t="shared" si="21"/>
        <v>0</v>
      </c>
      <c r="AN90" s="54">
        <f t="shared" si="22"/>
        <v>1</v>
      </c>
      <c r="AO90" s="54">
        <f t="shared" si="23"/>
        <v>0</v>
      </c>
      <c r="AP90" s="7" t="s">
        <v>38</v>
      </c>
      <c r="AQ90" s="17"/>
    </row>
    <row r="91" spans="1:43" ht="33.950000000000003" hidden="1" customHeight="1" x14ac:dyDescent="0.25">
      <c r="A91" s="7" t="s">
        <v>15</v>
      </c>
      <c r="B91" s="7" t="s">
        <v>125</v>
      </c>
      <c r="C91" s="7">
        <v>305170</v>
      </c>
      <c r="D91" s="8" t="s">
        <v>140</v>
      </c>
      <c r="E91" s="8" t="s">
        <v>141</v>
      </c>
      <c r="F91" s="7">
        <v>0</v>
      </c>
      <c r="G91" s="7"/>
      <c r="H91" s="9">
        <v>1</v>
      </c>
      <c r="I91" s="9"/>
      <c r="J91" s="9"/>
      <c r="K91" s="9"/>
      <c r="L91" s="10">
        <v>1219978.83</v>
      </c>
      <c r="M91" s="11">
        <f t="shared" si="12"/>
        <v>6099.8941500000001</v>
      </c>
      <c r="N91" s="11">
        <f t="shared" si="13"/>
        <v>1213878.93585</v>
      </c>
      <c r="O91" s="11"/>
      <c r="P91" s="13" t="s">
        <v>1049</v>
      </c>
      <c r="Q91" s="98" t="s">
        <v>2270</v>
      </c>
      <c r="R91" s="102" t="s">
        <v>2271</v>
      </c>
      <c r="S91" s="66">
        <v>0.5</v>
      </c>
      <c r="T91" s="66">
        <v>0.5</v>
      </c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53">
        <f t="shared" si="14"/>
        <v>0</v>
      </c>
      <c r="AG91" s="54">
        <f t="shared" si="15"/>
        <v>0</v>
      </c>
      <c r="AH91" s="54">
        <f t="shared" si="16"/>
        <v>0</v>
      </c>
      <c r="AI91" s="54">
        <f t="shared" si="17"/>
        <v>1</v>
      </c>
      <c r="AJ91" s="54">
        <f t="shared" si="18"/>
        <v>0</v>
      </c>
      <c r="AK91" s="54">
        <f t="shared" si="19"/>
        <v>0</v>
      </c>
      <c r="AL91" s="54">
        <f t="shared" si="20"/>
        <v>0</v>
      </c>
      <c r="AM91" s="54">
        <f t="shared" si="21"/>
        <v>0</v>
      </c>
      <c r="AN91" s="54">
        <f t="shared" si="22"/>
        <v>1</v>
      </c>
      <c r="AO91" s="54">
        <f t="shared" si="23"/>
        <v>0</v>
      </c>
      <c r="AP91" s="7" t="s">
        <v>73</v>
      </c>
      <c r="AQ91" s="19"/>
    </row>
    <row r="92" spans="1:43" ht="33.950000000000003" hidden="1" customHeight="1" x14ac:dyDescent="0.25">
      <c r="A92" s="7" t="s">
        <v>15</v>
      </c>
      <c r="B92" s="7" t="s">
        <v>125</v>
      </c>
      <c r="C92" s="7">
        <v>305172</v>
      </c>
      <c r="D92" s="8" t="s">
        <v>142</v>
      </c>
      <c r="E92" s="8" t="s">
        <v>141</v>
      </c>
      <c r="F92" s="7">
        <v>0</v>
      </c>
      <c r="G92" s="7"/>
      <c r="H92" s="9">
        <v>1</v>
      </c>
      <c r="I92" s="9"/>
      <c r="J92" s="9"/>
      <c r="K92" s="9"/>
      <c r="L92" s="10">
        <v>1217067.49</v>
      </c>
      <c r="M92" s="11">
        <f t="shared" si="12"/>
        <v>6085.33745</v>
      </c>
      <c r="N92" s="11">
        <f t="shared" si="13"/>
        <v>1210982.15255</v>
      </c>
      <c r="O92" s="11"/>
      <c r="P92" s="13" t="s">
        <v>1049</v>
      </c>
      <c r="Q92" s="98" t="s">
        <v>2270</v>
      </c>
      <c r="R92" s="102" t="s">
        <v>2271</v>
      </c>
      <c r="S92" s="66">
        <v>0.5</v>
      </c>
      <c r="T92" s="66">
        <v>0.5</v>
      </c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53">
        <f t="shared" si="14"/>
        <v>0</v>
      </c>
      <c r="AG92" s="54">
        <f t="shared" si="15"/>
        <v>0</v>
      </c>
      <c r="AH92" s="54">
        <f t="shared" si="16"/>
        <v>0</v>
      </c>
      <c r="AI92" s="54">
        <f t="shared" si="17"/>
        <v>1</v>
      </c>
      <c r="AJ92" s="54">
        <f t="shared" si="18"/>
        <v>0</v>
      </c>
      <c r="AK92" s="54">
        <f t="shared" si="19"/>
        <v>0</v>
      </c>
      <c r="AL92" s="54">
        <f t="shared" si="20"/>
        <v>0</v>
      </c>
      <c r="AM92" s="54">
        <f t="shared" si="21"/>
        <v>0</v>
      </c>
      <c r="AN92" s="54">
        <f t="shared" si="22"/>
        <v>1</v>
      </c>
      <c r="AO92" s="54">
        <f t="shared" si="23"/>
        <v>0</v>
      </c>
      <c r="AP92" s="7" t="s">
        <v>73</v>
      </c>
      <c r="AQ92" s="19"/>
    </row>
    <row r="93" spans="1:43" ht="33.950000000000003" hidden="1" customHeight="1" x14ac:dyDescent="0.25">
      <c r="A93" s="13" t="s">
        <v>15</v>
      </c>
      <c r="B93" s="13" t="s">
        <v>125</v>
      </c>
      <c r="C93" s="13">
        <v>135813</v>
      </c>
      <c r="D93" s="14" t="s">
        <v>143</v>
      </c>
      <c r="E93" s="14" t="s">
        <v>141</v>
      </c>
      <c r="F93" s="13">
        <v>0</v>
      </c>
      <c r="G93" s="13"/>
      <c r="H93" s="15">
        <v>1</v>
      </c>
      <c r="I93" s="15"/>
      <c r="J93" s="15"/>
      <c r="K93" s="15"/>
      <c r="L93" s="16">
        <v>1166975.25</v>
      </c>
      <c r="M93" s="11">
        <f t="shared" si="12"/>
        <v>5834.8762500000003</v>
      </c>
      <c r="N93" s="11">
        <f t="shared" si="13"/>
        <v>1161140.37375</v>
      </c>
      <c r="O93" s="11"/>
      <c r="P93" s="13" t="s">
        <v>1049</v>
      </c>
      <c r="Q93" s="98" t="s">
        <v>2270</v>
      </c>
      <c r="R93" s="102" t="s">
        <v>2271</v>
      </c>
      <c r="S93" s="66">
        <v>0.1</v>
      </c>
      <c r="T93" s="66">
        <v>0.1</v>
      </c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53">
        <f t="shared" si="14"/>
        <v>0</v>
      </c>
      <c r="AG93" s="54">
        <f t="shared" si="15"/>
        <v>0</v>
      </c>
      <c r="AH93" s="54">
        <f t="shared" si="16"/>
        <v>0</v>
      </c>
      <c r="AI93" s="54">
        <f t="shared" si="17"/>
        <v>1</v>
      </c>
      <c r="AJ93" s="54">
        <f t="shared" si="18"/>
        <v>0</v>
      </c>
      <c r="AK93" s="54">
        <f t="shared" si="19"/>
        <v>0</v>
      </c>
      <c r="AL93" s="54">
        <f t="shared" si="20"/>
        <v>0</v>
      </c>
      <c r="AM93" s="54">
        <f t="shared" si="21"/>
        <v>0</v>
      </c>
      <c r="AN93" s="54">
        <f t="shared" si="22"/>
        <v>1</v>
      </c>
      <c r="AO93" s="54">
        <f t="shared" si="23"/>
        <v>0</v>
      </c>
      <c r="AP93" s="7" t="s">
        <v>38</v>
      </c>
      <c r="AQ93" s="17"/>
    </row>
    <row r="94" spans="1:43" ht="33.950000000000003" hidden="1" customHeight="1" x14ac:dyDescent="0.25">
      <c r="A94" s="7" t="s">
        <v>15</v>
      </c>
      <c r="B94" s="7" t="s">
        <v>125</v>
      </c>
      <c r="C94" s="7">
        <v>305178</v>
      </c>
      <c r="D94" s="8" t="s">
        <v>144</v>
      </c>
      <c r="E94" s="8" t="s">
        <v>145</v>
      </c>
      <c r="F94" s="7">
        <v>0</v>
      </c>
      <c r="G94" s="7"/>
      <c r="H94" s="9">
        <v>1</v>
      </c>
      <c r="I94" s="9"/>
      <c r="J94" s="9"/>
      <c r="K94" s="9"/>
      <c r="L94" s="10">
        <v>1414870.99</v>
      </c>
      <c r="M94" s="11">
        <f t="shared" si="12"/>
        <v>7074.3549499999999</v>
      </c>
      <c r="N94" s="11">
        <f t="shared" si="13"/>
        <v>1407796.6350499999</v>
      </c>
      <c r="O94" s="11"/>
      <c r="P94" s="13" t="s">
        <v>1049</v>
      </c>
      <c r="Q94" s="98" t="s">
        <v>2270</v>
      </c>
      <c r="R94" s="102" t="s">
        <v>2271</v>
      </c>
      <c r="S94" s="66">
        <v>0.5</v>
      </c>
      <c r="T94" s="66">
        <v>0.5</v>
      </c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53">
        <f t="shared" si="14"/>
        <v>0</v>
      </c>
      <c r="AG94" s="54">
        <f t="shared" si="15"/>
        <v>0</v>
      </c>
      <c r="AH94" s="54">
        <f t="shared" si="16"/>
        <v>0</v>
      </c>
      <c r="AI94" s="54">
        <f t="shared" si="17"/>
        <v>1</v>
      </c>
      <c r="AJ94" s="54">
        <f t="shared" si="18"/>
        <v>0</v>
      </c>
      <c r="AK94" s="54">
        <f t="shared" si="19"/>
        <v>0</v>
      </c>
      <c r="AL94" s="54">
        <f t="shared" si="20"/>
        <v>0</v>
      </c>
      <c r="AM94" s="54">
        <f t="shared" si="21"/>
        <v>0</v>
      </c>
      <c r="AN94" s="54">
        <f t="shared" si="22"/>
        <v>1</v>
      </c>
      <c r="AO94" s="54">
        <f t="shared" si="23"/>
        <v>0</v>
      </c>
      <c r="AP94" s="7" t="s">
        <v>73</v>
      </c>
      <c r="AQ94" s="19"/>
    </row>
    <row r="95" spans="1:43" ht="33.950000000000003" hidden="1" customHeight="1" x14ac:dyDescent="0.25">
      <c r="A95" s="7" t="s">
        <v>15</v>
      </c>
      <c r="B95" s="7" t="s">
        <v>125</v>
      </c>
      <c r="C95" s="7">
        <v>305179</v>
      </c>
      <c r="D95" s="8" t="s">
        <v>146</v>
      </c>
      <c r="E95" s="8" t="s">
        <v>145</v>
      </c>
      <c r="F95" s="7">
        <v>0</v>
      </c>
      <c r="G95" s="7"/>
      <c r="H95" s="9">
        <v>1</v>
      </c>
      <c r="I95" s="9"/>
      <c r="J95" s="9"/>
      <c r="K95" s="9"/>
      <c r="L95" s="10">
        <v>810052.29</v>
      </c>
      <c r="M95" s="11">
        <f t="shared" si="12"/>
        <v>4050.2614500000004</v>
      </c>
      <c r="N95" s="11">
        <f t="shared" si="13"/>
        <v>806002.02855000005</v>
      </c>
      <c r="O95" s="11"/>
      <c r="P95" s="13" t="s">
        <v>1049</v>
      </c>
      <c r="Q95" s="98" t="s">
        <v>2270</v>
      </c>
      <c r="R95" s="102" t="s">
        <v>2271</v>
      </c>
      <c r="S95" s="66">
        <v>0.5</v>
      </c>
      <c r="T95" s="66">
        <v>0.5</v>
      </c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53">
        <f t="shared" si="14"/>
        <v>0</v>
      </c>
      <c r="AG95" s="54">
        <f t="shared" si="15"/>
        <v>0</v>
      </c>
      <c r="AH95" s="54">
        <f t="shared" si="16"/>
        <v>0</v>
      </c>
      <c r="AI95" s="54">
        <f t="shared" si="17"/>
        <v>1</v>
      </c>
      <c r="AJ95" s="54">
        <f t="shared" si="18"/>
        <v>0</v>
      </c>
      <c r="AK95" s="54">
        <f t="shared" si="19"/>
        <v>0</v>
      </c>
      <c r="AL95" s="54">
        <f t="shared" si="20"/>
        <v>0</v>
      </c>
      <c r="AM95" s="54">
        <f t="shared" si="21"/>
        <v>0</v>
      </c>
      <c r="AN95" s="54">
        <f t="shared" si="22"/>
        <v>1</v>
      </c>
      <c r="AO95" s="54">
        <f t="shared" si="23"/>
        <v>0</v>
      </c>
      <c r="AP95" s="7" t="s">
        <v>73</v>
      </c>
      <c r="AQ95" s="19"/>
    </row>
    <row r="96" spans="1:43" ht="33.950000000000003" hidden="1" customHeight="1" x14ac:dyDescent="0.25">
      <c r="A96" s="7" t="s">
        <v>15</v>
      </c>
      <c r="B96" s="7" t="s">
        <v>125</v>
      </c>
      <c r="C96" s="7">
        <v>340118</v>
      </c>
      <c r="D96" s="8" t="s">
        <v>147</v>
      </c>
      <c r="E96" s="8" t="s">
        <v>145</v>
      </c>
      <c r="F96" s="7">
        <v>0</v>
      </c>
      <c r="G96" s="7"/>
      <c r="H96" s="9">
        <v>1</v>
      </c>
      <c r="I96" s="9"/>
      <c r="J96" s="9"/>
      <c r="K96" s="9"/>
      <c r="L96" s="10">
        <v>859787.08</v>
      </c>
      <c r="M96" s="11">
        <f t="shared" si="12"/>
        <v>4298.9354000000003</v>
      </c>
      <c r="N96" s="11">
        <f t="shared" si="13"/>
        <v>855488.1446</v>
      </c>
      <c r="O96" s="11"/>
      <c r="P96" s="13" t="s">
        <v>1049</v>
      </c>
      <c r="Q96" s="98" t="s">
        <v>2270</v>
      </c>
      <c r="R96" s="102" t="s">
        <v>2271</v>
      </c>
      <c r="S96" s="66">
        <v>0.5</v>
      </c>
      <c r="T96" s="66">
        <v>0.5</v>
      </c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53">
        <f t="shared" si="14"/>
        <v>0</v>
      </c>
      <c r="AG96" s="54">
        <f t="shared" si="15"/>
        <v>0</v>
      </c>
      <c r="AH96" s="54">
        <f t="shared" si="16"/>
        <v>0</v>
      </c>
      <c r="AI96" s="54">
        <f t="shared" si="17"/>
        <v>1</v>
      </c>
      <c r="AJ96" s="54">
        <f t="shared" si="18"/>
        <v>0</v>
      </c>
      <c r="AK96" s="54">
        <f t="shared" si="19"/>
        <v>0</v>
      </c>
      <c r="AL96" s="54">
        <f t="shared" si="20"/>
        <v>0</v>
      </c>
      <c r="AM96" s="54">
        <f t="shared" si="21"/>
        <v>0</v>
      </c>
      <c r="AN96" s="54">
        <f t="shared" si="22"/>
        <v>1</v>
      </c>
      <c r="AO96" s="54">
        <f t="shared" si="23"/>
        <v>0</v>
      </c>
      <c r="AP96" s="7" t="s">
        <v>73</v>
      </c>
      <c r="AQ96" s="19"/>
    </row>
    <row r="97" spans="1:43" ht="33.950000000000003" hidden="1" customHeight="1" x14ac:dyDescent="0.25">
      <c r="A97" s="13" t="s">
        <v>15</v>
      </c>
      <c r="B97" s="13" t="s">
        <v>125</v>
      </c>
      <c r="C97" s="13">
        <v>135836</v>
      </c>
      <c r="D97" s="14" t="s">
        <v>148</v>
      </c>
      <c r="E97" s="14" t="s">
        <v>145</v>
      </c>
      <c r="F97" s="13">
        <v>0</v>
      </c>
      <c r="G97" s="13"/>
      <c r="H97" s="15">
        <v>1</v>
      </c>
      <c r="I97" s="15"/>
      <c r="J97" s="15"/>
      <c r="K97" s="15"/>
      <c r="L97" s="16">
        <v>730337.19</v>
      </c>
      <c r="M97" s="11">
        <f t="shared" si="12"/>
        <v>3651.6859499999996</v>
      </c>
      <c r="N97" s="11">
        <f t="shared" si="13"/>
        <v>726685.50404999999</v>
      </c>
      <c r="O97" s="11"/>
      <c r="P97" s="13" t="s">
        <v>1049</v>
      </c>
      <c r="Q97" s="98" t="s">
        <v>2270</v>
      </c>
      <c r="R97" s="102" t="s">
        <v>2271</v>
      </c>
      <c r="S97" s="66">
        <v>0.1</v>
      </c>
      <c r="T97" s="66">
        <v>0.1</v>
      </c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53">
        <f t="shared" si="14"/>
        <v>0</v>
      </c>
      <c r="AG97" s="54">
        <f t="shared" si="15"/>
        <v>0</v>
      </c>
      <c r="AH97" s="54">
        <f t="shared" si="16"/>
        <v>0</v>
      </c>
      <c r="AI97" s="54">
        <f t="shared" si="17"/>
        <v>1</v>
      </c>
      <c r="AJ97" s="54">
        <f t="shared" si="18"/>
        <v>0</v>
      </c>
      <c r="AK97" s="54">
        <f t="shared" si="19"/>
        <v>0</v>
      </c>
      <c r="AL97" s="54">
        <f t="shared" si="20"/>
        <v>0</v>
      </c>
      <c r="AM97" s="54">
        <f t="shared" si="21"/>
        <v>0</v>
      </c>
      <c r="AN97" s="54">
        <f t="shared" si="22"/>
        <v>1</v>
      </c>
      <c r="AO97" s="54">
        <f t="shared" si="23"/>
        <v>0</v>
      </c>
      <c r="AP97" s="7" t="s">
        <v>38</v>
      </c>
      <c r="AQ97" s="17"/>
    </row>
    <row r="98" spans="1:43" ht="33.950000000000003" hidden="1" customHeight="1" x14ac:dyDescent="0.25">
      <c r="A98" s="13" t="s">
        <v>15</v>
      </c>
      <c r="B98" s="13" t="s">
        <v>125</v>
      </c>
      <c r="C98" s="13">
        <v>135855</v>
      </c>
      <c r="D98" s="14" t="s">
        <v>149</v>
      </c>
      <c r="E98" s="14" t="s">
        <v>150</v>
      </c>
      <c r="F98" s="13">
        <v>0</v>
      </c>
      <c r="G98" s="13"/>
      <c r="H98" s="15">
        <v>1</v>
      </c>
      <c r="I98" s="15"/>
      <c r="J98" s="15"/>
      <c r="K98" s="15"/>
      <c r="L98" s="16">
        <v>726572.06</v>
      </c>
      <c r="M98" s="11">
        <f t="shared" si="12"/>
        <v>3632.8603000000003</v>
      </c>
      <c r="N98" s="11">
        <f t="shared" si="13"/>
        <v>722939.1997</v>
      </c>
      <c r="O98" s="11"/>
      <c r="P98" s="13" t="s">
        <v>1049</v>
      </c>
      <c r="Q98" s="98" t="s">
        <v>2270</v>
      </c>
      <c r="R98" s="102" t="s">
        <v>2271</v>
      </c>
      <c r="S98" s="66">
        <v>0.1</v>
      </c>
      <c r="T98" s="66">
        <v>0.1</v>
      </c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53">
        <f t="shared" si="14"/>
        <v>0</v>
      </c>
      <c r="AG98" s="54">
        <f t="shared" si="15"/>
        <v>0</v>
      </c>
      <c r="AH98" s="54">
        <f t="shared" si="16"/>
        <v>0</v>
      </c>
      <c r="AI98" s="54">
        <f t="shared" si="17"/>
        <v>1</v>
      </c>
      <c r="AJ98" s="54">
        <f t="shared" si="18"/>
        <v>0</v>
      </c>
      <c r="AK98" s="54">
        <f t="shared" si="19"/>
        <v>0</v>
      </c>
      <c r="AL98" s="54">
        <f t="shared" si="20"/>
        <v>0</v>
      </c>
      <c r="AM98" s="54">
        <f t="shared" si="21"/>
        <v>0</v>
      </c>
      <c r="AN98" s="54">
        <f t="shared" si="22"/>
        <v>1</v>
      </c>
      <c r="AO98" s="54">
        <f t="shared" si="23"/>
        <v>0</v>
      </c>
      <c r="AP98" s="7" t="s">
        <v>38</v>
      </c>
      <c r="AQ98" s="17"/>
    </row>
    <row r="99" spans="1:43" ht="33.950000000000003" hidden="1" customHeight="1" x14ac:dyDescent="0.25">
      <c r="A99" s="7" t="s">
        <v>15</v>
      </c>
      <c r="B99" s="7" t="s">
        <v>125</v>
      </c>
      <c r="C99" s="7">
        <v>135871</v>
      </c>
      <c r="D99" s="8" t="s">
        <v>151</v>
      </c>
      <c r="E99" s="8" t="s">
        <v>152</v>
      </c>
      <c r="F99" s="7">
        <v>0</v>
      </c>
      <c r="G99" s="7"/>
      <c r="H99" s="9">
        <v>1</v>
      </c>
      <c r="I99" s="9"/>
      <c r="J99" s="9"/>
      <c r="K99" s="9"/>
      <c r="L99" s="10">
        <v>1258608.53</v>
      </c>
      <c r="M99" s="11">
        <f t="shared" si="12"/>
        <v>6293.0426500000003</v>
      </c>
      <c r="N99" s="11">
        <f t="shared" si="13"/>
        <v>1252315.4873500001</v>
      </c>
      <c r="O99" s="11"/>
      <c r="P99" s="13" t="s">
        <v>1049</v>
      </c>
      <c r="Q99" s="98" t="s">
        <v>2270</v>
      </c>
      <c r="R99" s="102" t="s">
        <v>2271</v>
      </c>
      <c r="S99" s="66">
        <v>0.3</v>
      </c>
      <c r="T99" s="66">
        <v>0.3</v>
      </c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53">
        <f t="shared" si="14"/>
        <v>0</v>
      </c>
      <c r="AG99" s="54">
        <f t="shared" si="15"/>
        <v>0</v>
      </c>
      <c r="AH99" s="54">
        <f t="shared" si="16"/>
        <v>0</v>
      </c>
      <c r="AI99" s="54">
        <f t="shared" si="17"/>
        <v>1</v>
      </c>
      <c r="AJ99" s="54">
        <f t="shared" si="18"/>
        <v>0</v>
      </c>
      <c r="AK99" s="54">
        <f t="shared" si="19"/>
        <v>0</v>
      </c>
      <c r="AL99" s="54">
        <f t="shared" si="20"/>
        <v>0</v>
      </c>
      <c r="AM99" s="54">
        <f t="shared" si="21"/>
        <v>0</v>
      </c>
      <c r="AN99" s="54">
        <f t="shared" si="22"/>
        <v>1</v>
      </c>
      <c r="AO99" s="54">
        <f t="shared" si="23"/>
        <v>0</v>
      </c>
      <c r="AP99" s="7" t="s">
        <v>73</v>
      </c>
      <c r="AQ99" s="19"/>
    </row>
    <row r="100" spans="1:43" ht="33.950000000000003" hidden="1" customHeight="1" x14ac:dyDescent="0.25">
      <c r="A100" s="7" t="s">
        <v>15</v>
      </c>
      <c r="B100" s="7" t="s">
        <v>125</v>
      </c>
      <c r="C100" s="7">
        <v>305182</v>
      </c>
      <c r="D100" s="8" t="s">
        <v>153</v>
      </c>
      <c r="E100" s="8" t="s">
        <v>152</v>
      </c>
      <c r="F100" s="7">
        <v>0</v>
      </c>
      <c r="G100" s="7"/>
      <c r="H100" s="9">
        <v>1</v>
      </c>
      <c r="I100" s="9"/>
      <c r="J100" s="9"/>
      <c r="K100" s="9"/>
      <c r="L100" s="10">
        <v>1414680.49</v>
      </c>
      <c r="M100" s="11">
        <f t="shared" si="12"/>
        <v>7073.4024500000005</v>
      </c>
      <c r="N100" s="11">
        <f t="shared" si="13"/>
        <v>1407607.0875500001</v>
      </c>
      <c r="O100" s="11"/>
      <c r="P100" s="13" t="s">
        <v>1049</v>
      </c>
      <c r="Q100" s="98" t="s">
        <v>2270</v>
      </c>
      <c r="R100" s="102" t="s">
        <v>2271</v>
      </c>
      <c r="S100" s="66">
        <v>0.2</v>
      </c>
      <c r="T100" s="66">
        <v>0.2</v>
      </c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53">
        <f t="shared" si="14"/>
        <v>0</v>
      </c>
      <c r="AG100" s="54">
        <f t="shared" si="15"/>
        <v>0</v>
      </c>
      <c r="AH100" s="54">
        <f t="shared" si="16"/>
        <v>0</v>
      </c>
      <c r="AI100" s="54">
        <f t="shared" si="17"/>
        <v>1</v>
      </c>
      <c r="AJ100" s="54">
        <f t="shared" si="18"/>
        <v>0</v>
      </c>
      <c r="AK100" s="54">
        <f t="shared" si="19"/>
        <v>0</v>
      </c>
      <c r="AL100" s="54">
        <f t="shared" si="20"/>
        <v>0</v>
      </c>
      <c r="AM100" s="54">
        <f t="shared" si="21"/>
        <v>0</v>
      </c>
      <c r="AN100" s="54">
        <f t="shared" si="22"/>
        <v>1</v>
      </c>
      <c r="AO100" s="54">
        <f t="shared" si="23"/>
        <v>0</v>
      </c>
      <c r="AP100" s="7" t="s">
        <v>73</v>
      </c>
      <c r="AQ100" s="19"/>
    </row>
    <row r="101" spans="1:43" ht="33.950000000000003" hidden="1" customHeight="1" x14ac:dyDescent="0.25">
      <c r="A101" s="7" t="s">
        <v>15</v>
      </c>
      <c r="B101" s="7" t="s">
        <v>125</v>
      </c>
      <c r="C101" s="7">
        <v>305169</v>
      </c>
      <c r="D101" s="8" t="s">
        <v>154</v>
      </c>
      <c r="E101" s="8" t="s">
        <v>127</v>
      </c>
      <c r="F101" s="7">
        <v>0</v>
      </c>
      <c r="G101" s="7"/>
      <c r="H101" s="9">
        <v>1</v>
      </c>
      <c r="I101" s="9"/>
      <c r="J101" s="9"/>
      <c r="K101" s="9"/>
      <c r="L101" s="10">
        <v>796168.41</v>
      </c>
      <c r="M101" s="11">
        <f t="shared" si="12"/>
        <v>3980.8420500000002</v>
      </c>
      <c r="N101" s="11">
        <f t="shared" si="13"/>
        <v>792187.56795000006</v>
      </c>
      <c r="O101" s="11"/>
      <c r="P101" s="13" t="s">
        <v>1049</v>
      </c>
      <c r="Q101" s="98" t="s">
        <v>2270</v>
      </c>
      <c r="R101" s="102" t="s">
        <v>2271</v>
      </c>
      <c r="S101" s="66">
        <v>0.5</v>
      </c>
      <c r="T101" s="66">
        <v>0.5</v>
      </c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53">
        <f t="shared" si="14"/>
        <v>0</v>
      </c>
      <c r="AG101" s="54">
        <f t="shared" si="15"/>
        <v>0</v>
      </c>
      <c r="AH101" s="54">
        <f t="shared" si="16"/>
        <v>0</v>
      </c>
      <c r="AI101" s="54">
        <f t="shared" si="17"/>
        <v>1</v>
      </c>
      <c r="AJ101" s="54">
        <f t="shared" si="18"/>
        <v>0</v>
      </c>
      <c r="AK101" s="54">
        <f t="shared" si="19"/>
        <v>0</v>
      </c>
      <c r="AL101" s="54">
        <f t="shared" si="20"/>
        <v>0</v>
      </c>
      <c r="AM101" s="54">
        <f t="shared" si="21"/>
        <v>0</v>
      </c>
      <c r="AN101" s="54">
        <f t="shared" si="22"/>
        <v>1</v>
      </c>
      <c r="AO101" s="54">
        <f t="shared" si="23"/>
        <v>0</v>
      </c>
      <c r="AP101" s="7" t="s">
        <v>73</v>
      </c>
      <c r="AQ101" s="19"/>
    </row>
    <row r="102" spans="1:43" ht="33.950000000000003" hidden="1" customHeight="1" x14ac:dyDescent="0.25">
      <c r="A102" s="13" t="s">
        <v>15</v>
      </c>
      <c r="B102" s="13" t="s">
        <v>125</v>
      </c>
      <c r="C102" s="13">
        <v>135887</v>
      </c>
      <c r="D102" s="14" t="s">
        <v>155</v>
      </c>
      <c r="E102" s="14" t="s">
        <v>127</v>
      </c>
      <c r="F102" s="13">
        <v>0</v>
      </c>
      <c r="G102" s="13"/>
      <c r="H102" s="15">
        <v>1</v>
      </c>
      <c r="I102" s="15"/>
      <c r="J102" s="15"/>
      <c r="K102" s="15"/>
      <c r="L102" s="16">
        <v>1359033.38</v>
      </c>
      <c r="M102" s="11">
        <f t="shared" si="12"/>
        <v>6795.1668999999993</v>
      </c>
      <c r="N102" s="11">
        <f t="shared" si="13"/>
        <v>1352238.2130999998</v>
      </c>
      <c r="O102" s="11"/>
      <c r="P102" s="13" t="s">
        <v>1049</v>
      </c>
      <c r="Q102" s="98" t="s">
        <v>2270</v>
      </c>
      <c r="R102" s="102" t="s">
        <v>2271</v>
      </c>
      <c r="S102" s="66">
        <v>0.1</v>
      </c>
      <c r="T102" s="66">
        <v>0.1</v>
      </c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53">
        <f t="shared" si="14"/>
        <v>0</v>
      </c>
      <c r="AG102" s="54">
        <f t="shared" si="15"/>
        <v>0</v>
      </c>
      <c r="AH102" s="54">
        <f t="shared" si="16"/>
        <v>0</v>
      </c>
      <c r="AI102" s="54">
        <f t="shared" si="17"/>
        <v>1</v>
      </c>
      <c r="AJ102" s="54">
        <f t="shared" si="18"/>
        <v>0</v>
      </c>
      <c r="AK102" s="54">
        <f t="shared" si="19"/>
        <v>0</v>
      </c>
      <c r="AL102" s="54">
        <f t="shared" si="20"/>
        <v>0</v>
      </c>
      <c r="AM102" s="54">
        <f t="shared" si="21"/>
        <v>0</v>
      </c>
      <c r="AN102" s="54">
        <f t="shared" si="22"/>
        <v>1</v>
      </c>
      <c r="AO102" s="54">
        <f t="shared" si="23"/>
        <v>0</v>
      </c>
      <c r="AP102" s="7" t="s">
        <v>38</v>
      </c>
      <c r="AQ102" s="17"/>
    </row>
    <row r="103" spans="1:43" ht="33.950000000000003" hidden="1" customHeight="1" x14ac:dyDescent="0.25">
      <c r="A103" s="13" t="s">
        <v>15</v>
      </c>
      <c r="B103" s="13" t="s">
        <v>125</v>
      </c>
      <c r="C103" s="13">
        <v>319004</v>
      </c>
      <c r="D103" s="14" t="s">
        <v>156</v>
      </c>
      <c r="E103" s="14" t="s">
        <v>127</v>
      </c>
      <c r="F103" s="13">
        <v>0</v>
      </c>
      <c r="G103" s="13"/>
      <c r="H103" s="15">
        <v>1</v>
      </c>
      <c r="I103" s="15"/>
      <c r="J103" s="15"/>
      <c r="K103" s="15"/>
      <c r="L103" s="16">
        <v>846712.86</v>
      </c>
      <c r="M103" s="11">
        <f t="shared" si="12"/>
        <v>4233.5643</v>
      </c>
      <c r="N103" s="11">
        <f t="shared" si="13"/>
        <v>842479.29570000002</v>
      </c>
      <c r="O103" s="11"/>
      <c r="P103" s="13" t="s">
        <v>1049</v>
      </c>
      <c r="Q103" s="98" t="s">
        <v>2270</v>
      </c>
      <c r="R103" s="102" t="s">
        <v>2271</v>
      </c>
      <c r="S103" s="66">
        <v>0.1</v>
      </c>
      <c r="T103" s="66">
        <v>0.1</v>
      </c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53">
        <f t="shared" si="14"/>
        <v>0</v>
      </c>
      <c r="AG103" s="54">
        <f t="shared" si="15"/>
        <v>0</v>
      </c>
      <c r="AH103" s="54">
        <f t="shared" si="16"/>
        <v>0</v>
      </c>
      <c r="AI103" s="54">
        <f t="shared" si="17"/>
        <v>1</v>
      </c>
      <c r="AJ103" s="54">
        <f t="shared" si="18"/>
        <v>0</v>
      </c>
      <c r="AK103" s="54">
        <f t="shared" si="19"/>
        <v>0</v>
      </c>
      <c r="AL103" s="54">
        <f t="shared" si="20"/>
        <v>0</v>
      </c>
      <c r="AM103" s="54">
        <f t="shared" si="21"/>
        <v>0</v>
      </c>
      <c r="AN103" s="54">
        <f t="shared" si="22"/>
        <v>1</v>
      </c>
      <c r="AO103" s="54">
        <f t="shared" si="23"/>
        <v>0</v>
      </c>
      <c r="AP103" s="7" t="s">
        <v>38</v>
      </c>
      <c r="AQ103" s="17"/>
    </row>
    <row r="104" spans="1:43" ht="33.950000000000003" hidden="1" customHeight="1" x14ac:dyDescent="0.25">
      <c r="A104" s="7" t="s">
        <v>15</v>
      </c>
      <c r="B104" s="7" t="s">
        <v>125</v>
      </c>
      <c r="C104" s="7">
        <v>305184</v>
      </c>
      <c r="D104" s="8" t="s">
        <v>157</v>
      </c>
      <c r="E104" s="8" t="s">
        <v>158</v>
      </c>
      <c r="F104" s="7">
        <v>0</v>
      </c>
      <c r="G104" s="7"/>
      <c r="H104" s="9">
        <v>1</v>
      </c>
      <c r="I104" s="9"/>
      <c r="J104" s="9"/>
      <c r="K104" s="9"/>
      <c r="L104" s="10">
        <v>803186.23</v>
      </c>
      <c r="M104" s="11">
        <f t="shared" si="12"/>
        <v>4015.9311499999999</v>
      </c>
      <c r="N104" s="11">
        <f t="shared" si="13"/>
        <v>799170.29885000002</v>
      </c>
      <c r="O104" s="11"/>
      <c r="P104" s="13" t="s">
        <v>1049</v>
      </c>
      <c r="Q104" s="98" t="s">
        <v>2270</v>
      </c>
      <c r="R104" s="102" t="s">
        <v>2271</v>
      </c>
      <c r="S104" s="66">
        <v>0.5</v>
      </c>
      <c r="T104" s="66">
        <v>0.5</v>
      </c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53">
        <f t="shared" si="14"/>
        <v>0</v>
      </c>
      <c r="AG104" s="54">
        <f t="shared" si="15"/>
        <v>0</v>
      </c>
      <c r="AH104" s="54">
        <f t="shared" si="16"/>
        <v>0</v>
      </c>
      <c r="AI104" s="54">
        <f t="shared" si="17"/>
        <v>1</v>
      </c>
      <c r="AJ104" s="54">
        <f t="shared" si="18"/>
        <v>0</v>
      </c>
      <c r="AK104" s="54">
        <f t="shared" si="19"/>
        <v>0</v>
      </c>
      <c r="AL104" s="54">
        <f t="shared" si="20"/>
        <v>0</v>
      </c>
      <c r="AM104" s="54">
        <f t="shared" si="21"/>
        <v>0</v>
      </c>
      <c r="AN104" s="54">
        <f t="shared" si="22"/>
        <v>1</v>
      </c>
      <c r="AO104" s="54">
        <f t="shared" si="23"/>
        <v>0</v>
      </c>
      <c r="AP104" s="7" t="s">
        <v>73</v>
      </c>
      <c r="AQ104" s="19"/>
    </row>
    <row r="105" spans="1:43" ht="33.950000000000003" hidden="1" customHeight="1" x14ac:dyDescent="0.25">
      <c r="A105" s="7" t="s">
        <v>15</v>
      </c>
      <c r="B105" s="7" t="s">
        <v>125</v>
      </c>
      <c r="C105" s="7">
        <v>500882</v>
      </c>
      <c r="D105" s="8" t="s">
        <v>159</v>
      </c>
      <c r="E105" s="8" t="s">
        <v>158</v>
      </c>
      <c r="F105" s="7">
        <v>0</v>
      </c>
      <c r="G105" s="7"/>
      <c r="H105" s="9">
        <v>1</v>
      </c>
      <c r="I105" s="9"/>
      <c r="J105" s="9"/>
      <c r="K105" s="9"/>
      <c r="L105" s="10">
        <v>675569.6</v>
      </c>
      <c r="M105" s="11">
        <f t="shared" si="12"/>
        <v>3377.848</v>
      </c>
      <c r="N105" s="11">
        <f t="shared" si="13"/>
        <v>672191.75199999998</v>
      </c>
      <c r="O105" s="11"/>
      <c r="P105" s="13" t="s">
        <v>1049</v>
      </c>
      <c r="Q105" s="98" t="s">
        <v>2270</v>
      </c>
      <c r="R105" s="102" t="s">
        <v>2271</v>
      </c>
      <c r="S105" s="66">
        <v>0.5</v>
      </c>
      <c r="T105" s="66">
        <v>0.5</v>
      </c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53">
        <f t="shared" si="14"/>
        <v>0</v>
      </c>
      <c r="AG105" s="54">
        <f t="shared" si="15"/>
        <v>0</v>
      </c>
      <c r="AH105" s="54">
        <f t="shared" si="16"/>
        <v>0</v>
      </c>
      <c r="AI105" s="54">
        <f t="shared" si="17"/>
        <v>1</v>
      </c>
      <c r="AJ105" s="54">
        <f t="shared" si="18"/>
        <v>0</v>
      </c>
      <c r="AK105" s="54">
        <f t="shared" si="19"/>
        <v>0</v>
      </c>
      <c r="AL105" s="54">
        <f t="shared" si="20"/>
        <v>0</v>
      </c>
      <c r="AM105" s="54">
        <f t="shared" si="21"/>
        <v>0</v>
      </c>
      <c r="AN105" s="54">
        <f t="shared" si="22"/>
        <v>1</v>
      </c>
      <c r="AO105" s="54">
        <f t="shared" si="23"/>
        <v>0</v>
      </c>
      <c r="AP105" s="7" t="s">
        <v>73</v>
      </c>
      <c r="AQ105" s="19"/>
    </row>
    <row r="106" spans="1:43" ht="33.950000000000003" hidden="1" customHeight="1" x14ac:dyDescent="0.25">
      <c r="A106" s="13" t="s">
        <v>15</v>
      </c>
      <c r="B106" s="13" t="s">
        <v>125</v>
      </c>
      <c r="C106" s="13">
        <v>135902</v>
      </c>
      <c r="D106" s="14" t="s">
        <v>160</v>
      </c>
      <c r="E106" s="14" t="s">
        <v>158</v>
      </c>
      <c r="F106" s="13">
        <v>0</v>
      </c>
      <c r="G106" s="13"/>
      <c r="H106" s="15">
        <v>1</v>
      </c>
      <c r="I106" s="15"/>
      <c r="J106" s="15"/>
      <c r="K106" s="15"/>
      <c r="L106" s="16">
        <v>1368574.24</v>
      </c>
      <c r="M106" s="11">
        <f t="shared" si="12"/>
        <v>6842.8712000000005</v>
      </c>
      <c r="N106" s="11">
        <f t="shared" si="13"/>
        <v>1361731.3688000001</v>
      </c>
      <c r="O106" s="11"/>
      <c r="P106" s="13" t="s">
        <v>1049</v>
      </c>
      <c r="Q106" s="98" t="s">
        <v>2270</v>
      </c>
      <c r="R106" s="102" t="s">
        <v>2271</v>
      </c>
      <c r="S106" s="66">
        <v>0.1</v>
      </c>
      <c r="T106" s="66">
        <v>0.1</v>
      </c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53">
        <f t="shared" si="14"/>
        <v>0</v>
      </c>
      <c r="AG106" s="54">
        <f t="shared" si="15"/>
        <v>0</v>
      </c>
      <c r="AH106" s="54">
        <f t="shared" si="16"/>
        <v>0</v>
      </c>
      <c r="AI106" s="54">
        <f t="shared" si="17"/>
        <v>1</v>
      </c>
      <c r="AJ106" s="54">
        <f t="shared" si="18"/>
        <v>0</v>
      </c>
      <c r="AK106" s="54">
        <f t="shared" si="19"/>
        <v>0</v>
      </c>
      <c r="AL106" s="54">
        <f t="shared" si="20"/>
        <v>0</v>
      </c>
      <c r="AM106" s="54">
        <f t="shared" si="21"/>
        <v>0</v>
      </c>
      <c r="AN106" s="54">
        <f t="shared" si="22"/>
        <v>1</v>
      </c>
      <c r="AO106" s="54">
        <f t="shared" si="23"/>
        <v>0</v>
      </c>
      <c r="AP106" s="7" t="s">
        <v>38</v>
      </c>
      <c r="AQ106" s="17"/>
    </row>
    <row r="107" spans="1:43" ht="33.950000000000003" hidden="1" customHeight="1" x14ac:dyDescent="0.25">
      <c r="A107" s="13" t="s">
        <v>15</v>
      </c>
      <c r="B107" s="13" t="s">
        <v>125</v>
      </c>
      <c r="C107" s="13">
        <v>319007</v>
      </c>
      <c r="D107" s="14" t="s">
        <v>161</v>
      </c>
      <c r="E107" s="14" t="s">
        <v>158</v>
      </c>
      <c r="F107" s="13">
        <v>0</v>
      </c>
      <c r="G107" s="13"/>
      <c r="H107" s="15">
        <v>1</v>
      </c>
      <c r="I107" s="15"/>
      <c r="J107" s="15"/>
      <c r="K107" s="15"/>
      <c r="L107" s="16">
        <v>581723.03</v>
      </c>
      <c r="M107" s="11">
        <f t="shared" si="12"/>
        <v>2908.6151500000001</v>
      </c>
      <c r="N107" s="11">
        <f t="shared" si="13"/>
        <v>578814.41485000006</v>
      </c>
      <c r="O107" s="11"/>
      <c r="P107" s="13" t="s">
        <v>1049</v>
      </c>
      <c r="Q107" s="98" t="s">
        <v>2270</v>
      </c>
      <c r="R107" s="102" t="s">
        <v>2271</v>
      </c>
      <c r="S107" s="66">
        <v>0.5</v>
      </c>
      <c r="T107" s="66">
        <v>0.5</v>
      </c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53">
        <f t="shared" si="14"/>
        <v>0</v>
      </c>
      <c r="AG107" s="54">
        <f t="shared" si="15"/>
        <v>0</v>
      </c>
      <c r="AH107" s="54">
        <f t="shared" si="16"/>
        <v>0</v>
      </c>
      <c r="AI107" s="54">
        <f t="shared" si="17"/>
        <v>1</v>
      </c>
      <c r="AJ107" s="54">
        <f t="shared" si="18"/>
        <v>0</v>
      </c>
      <c r="AK107" s="54">
        <f t="shared" si="19"/>
        <v>0</v>
      </c>
      <c r="AL107" s="54">
        <f t="shared" si="20"/>
        <v>0</v>
      </c>
      <c r="AM107" s="54">
        <f t="shared" si="21"/>
        <v>0</v>
      </c>
      <c r="AN107" s="54">
        <f t="shared" si="22"/>
        <v>1</v>
      </c>
      <c r="AO107" s="54">
        <f t="shared" si="23"/>
        <v>0</v>
      </c>
      <c r="AP107" s="7" t="s">
        <v>38</v>
      </c>
      <c r="AQ107" s="17"/>
    </row>
    <row r="108" spans="1:43" ht="33.950000000000003" hidden="1" customHeight="1" x14ac:dyDescent="0.25">
      <c r="A108" s="7" t="s">
        <v>15</v>
      </c>
      <c r="B108" s="7" t="s">
        <v>125</v>
      </c>
      <c r="C108" s="7">
        <v>305185</v>
      </c>
      <c r="D108" s="8" t="s">
        <v>162</v>
      </c>
      <c r="E108" s="8" t="s">
        <v>163</v>
      </c>
      <c r="F108" s="7">
        <v>0</v>
      </c>
      <c r="G108" s="7"/>
      <c r="H108" s="9">
        <v>1</v>
      </c>
      <c r="I108" s="9"/>
      <c r="J108" s="9"/>
      <c r="K108" s="9"/>
      <c r="L108" s="10">
        <v>1424577.72</v>
      </c>
      <c r="M108" s="11">
        <f t="shared" si="12"/>
        <v>7122.8886000000002</v>
      </c>
      <c r="N108" s="11">
        <f t="shared" si="13"/>
        <v>1417454.8314</v>
      </c>
      <c r="O108" s="11"/>
      <c r="P108" s="13" t="s">
        <v>1049</v>
      </c>
      <c r="Q108" s="98" t="s">
        <v>2270</v>
      </c>
      <c r="R108" s="102" t="s">
        <v>2271</v>
      </c>
      <c r="S108" s="66">
        <v>0.5</v>
      </c>
      <c r="T108" s="66">
        <v>0.5</v>
      </c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53">
        <f t="shared" si="14"/>
        <v>0</v>
      </c>
      <c r="AG108" s="54">
        <f t="shared" si="15"/>
        <v>0</v>
      </c>
      <c r="AH108" s="54">
        <f t="shared" si="16"/>
        <v>0</v>
      </c>
      <c r="AI108" s="54">
        <f t="shared" si="17"/>
        <v>1</v>
      </c>
      <c r="AJ108" s="54">
        <f t="shared" si="18"/>
        <v>0</v>
      </c>
      <c r="AK108" s="54">
        <f t="shared" si="19"/>
        <v>0</v>
      </c>
      <c r="AL108" s="54">
        <f t="shared" si="20"/>
        <v>0</v>
      </c>
      <c r="AM108" s="54">
        <f t="shared" si="21"/>
        <v>0</v>
      </c>
      <c r="AN108" s="54">
        <f t="shared" si="22"/>
        <v>1</v>
      </c>
      <c r="AO108" s="54">
        <f t="shared" si="23"/>
        <v>0</v>
      </c>
      <c r="AP108" s="7" t="s">
        <v>73</v>
      </c>
      <c r="AQ108" s="19"/>
    </row>
    <row r="109" spans="1:43" ht="33.950000000000003" hidden="1" customHeight="1" x14ac:dyDescent="0.25">
      <c r="A109" s="7" t="s">
        <v>15</v>
      </c>
      <c r="B109" s="7" t="s">
        <v>125</v>
      </c>
      <c r="C109" s="7">
        <v>305186</v>
      </c>
      <c r="D109" s="8" t="s">
        <v>164</v>
      </c>
      <c r="E109" s="8" t="s">
        <v>163</v>
      </c>
      <c r="F109" s="7">
        <v>0</v>
      </c>
      <c r="G109" s="7"/>
      <c r="H109" s="9">
        <v>1</v>
      </c>
      <c r="I109" s="9"/>
      <c r="J109" s="9"/>
      <c r="K109" s="9"/>
      <c r="L109" s="10">
        <v>675856.44</v>
      </c>
      <c r="M109" s="11">
        <f t="shared" si="12"/>
        <v>3379.2821999999996</v>
      </c>
      <c r="N109" s="11">
        <f t="shared" si="13"/>
        <v>672477.15779999993</v>
      </c>
      <c r="O109" s="11"/>
      <c r="P109" s="13" t="s">
        <v>1049</v>
      </c>
      <c r="Q109" s="98" t="s">
        <v>2270</v>
      </c>
      <c r="R109" s="102" t="s">
        <v>2271</v>
      </c>
      <c r="S109" s="66">
        <v>0.5</v>
      </c>
      <c r="T109" s="66">
        <v>0.5</v>
      </c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53">
        <f t="shared" si="14"/>
        <v>0</v>
      </c>
      <c r="AG109" s="54">
        <f t="shared" si="15"/>
        <v>0</v>
      </c>
      <c r="AH109" s="54">
        <f t="shared" si="16"/>
        <v>0</v>
      </c>
      <c r="AI109" s="54">
        <f t="shared" si="17"/>
        <v>1</v>
      </c>
      <c r="AJ109" s="54">
        <f t="shared" si="18"/>
        <v>0</v>
      </c>
      <c r="AK109" s="54">
        <f t="shared" si="19"/>
        <v>0</v>
      </c>
      <c r="AL109" s="54">
        <f t="shared" si="20"/>
        <v>0</v>
      </c>
      <c r="AM109" s="54">
        <f t="shared" si="21"/>
        <v>0</v>
      </c>
      <c r="AN109" s="54">
        <f t="shared" si="22"/>
        <v>1</v>
      </c>
      <c r="AO109" s="54">
        <f t="shared" si="23"/>
        <v>0</v>
      </c>
      <c r="AP109" s="7" t="s">
        <v>73</v>
      </c>
      <c r="AQ109" s="19"/>
    </row>
    <row r="110" spans="1:43" ht="33.950000000000003" hidden="1" customHeight="1" x14ac:dyDescent="0.25">
      <c r="A110" s="13" t="s">
        <v>15</v>
      </c>
      <c r="B110" s="13" t="s">
        <v>125</v>
      </c>
      <c r="C110" s="13">
        <v>135934</v>
      </c>
      <c r="D110" s="14" t="s">
        <v>165</v>
      </c>
      <c r="E110" s="14" t="s">
        <v>163</v>
      </c>
      <c r="F110" s="13">
        <v>0</v>
      </c>
      <c r="G110" s="13"/>
      <c r="H110" s="15">
        <v>1</v>
      </c>
      <c r="I110" s="15"/>
      <c r="J110" s="15"/>
      <c r="K110" s="15"/>
      <c r="L110" s="16">
        <v>1135181.71</v>
      </c>
      <c r="M110" s="11">
        <f t="shared" si="12"/>
        <v>5675.9085500000001</v>
      </c>
      <c r="N110" s="11">
        <f t="shared" si="13"/>
        <v>1129505.8014499999</v>
      </c>
      <c r="O110" s="11"/>
      <c r="P110" s="13" t="s">
        <v>1049</v>
      </c>
      <c r="Q110" s="98" t="s">
        <v>2270</v>
      </c>
      <c r="R110" s="102" t="s">
        <v>2271</v>
      </c>
      <c r="S110" s="66">
        <v>0.1</v>
      </c>
      <c r="T110" s="66">
        <v>0.1</v>
      </c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53">
        <f t="shared" si="14"/>
        <v>0</v>
      </c>
      <c r="AG110" s="54">
        <f t="shared" si="15"/>
        <v>0</v>
      </c>
      <c r="AH110" s="54">
        <f t="shared" si="16"/>
        <v>0</v>
      </c>
      <c r="AI110" s="54">
        <f t="shared" si="17"/>
        <v>1</v>
      </c>
      <c r="AJ110" s="54">
        <f t="shared" si="18"/>
        <v>0</v>
      </c>
      <c r="AK110" s="54">
        <f t="shared" si="19"/>
        <v>0</v>
      </c>
      <c r="AL110" s="54">
        <f t="shared" si="20"/>
        <v>0</v>
      </c>
      <c r="AM110" s="54">
        <f t="shared" si="21"/>
        <v>0</v>
      </c>
      <c r="AN110" s="54">
        <f t="shared" si="22"/>
        <v>1</v>
      </c>
      <c r="AO110" s="54">
        <f t="shared" si="23"/>
        <v>0</v>
      </c>
      <c r="AP110" s="7" t="s">
        <v>38</v>
      </c>
      <c r="AQ110" s="17"/>
    </row>
    <row r="111" spans="1:43" ht="33.950000000000003" hidden="1" customHeight="1" x14ac:dyDescent="0.25">
      <c r="A111" s="7" t="s">
        <v>15</v>
      </c>
      <c r="B111" s="7" t="s">
        <v>125</v>
      </c>
      <c r="C111" s="7">
        <v>305193</v>
      </c>
      <c r="D111" s="8" t="s">
        <v>166</v>
      </c>
      <c r="E111" s="8" t="s">
        <v>167</v>
      </c>
      <c r="F111" s="7">
        <v>0</v>
      </c>
      <c r="G111" s="7"/>
      <c r="H111" s="9">
        <v>1</v>
      </c>
      <c r="I111" s="9"/>
      <c r="J111" s="9"/>
      <c r="K111" s="9"/>
      <c r="L111" s="10">
        <v>1000900</v>
      </c>
      <c r="M111" s="11">
        <f t="shared" si="12"/>
        <v>5004.5</v>
      </c>
      <c r="N111" s="11">
        <f t="shared" si="13"/>
        <v>995895.5</v>
      </c>
      <c r="O111" s="11"/>
      <c r="P111" s="13" t="s">
        <v>1049</v>
      </c>
      <c r="Q111" s="98" t="s">
        <v>2270</v>
      </c>
      <c r="R111" s="102" t="s">
        <v>2271</v>
      </c>
      <c r="S111" s="66">
        <v>0.5</v>
      </c>
      <c r="T111" s="66">
        <v>0.5</v>
      </c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53">
        <f t="shared" si="14"/>
        <v>0</v>
      </c>
      <c r="AG111" s="54">
        <f t="shared" si="15"/>
        <v>0</v>
      </c>
      <c r="AH111" s="54">
        <f t="shared" si="16"/>
        <v>0</v>
      </c>
      <c r="AI111" s="54">
        <f t="shared" si="17"/>
        <v>1</v>
      </c>
      <c r="AJ111" s="54">
        <f t="shared" si="18"/>
        <v>0</v>
      </c>
      <c r="AK111" s="54">
        <f t="shared" si="19"/>
        <v>0</v>
      </c>
      <c r="AL111" s="54">
        <f t="shared" si="20"/>
        <v>0</v>
      </c>
      <c r="AM111" s="54">
        <f t="shared" si="21"/>
        <v>0</v>
      </c>
      <c r="AN111" s="54">
        <f t="shared" si="22"/>
        <v>1</v>
      </c>
      <c r="AO111" s="54">
        <f t="shared" si="23"/>
        <v>0</v>
      </c>
      <c r="AP111" s="7" t="s">
        <v>73</v>
      </c>
      <c r="AQ111" s="19"/>
    </row>
    <row r="112" spans="1:43" ht="33.950000000000003" hidden="1" customHeight="1" x14ac:dyDescent="0.25">
      <c r="A112" s="13" t="s">
        <v>15</v>
      </c>
      <c r="B112" s="13" t="s">
        <v>125</v>
      </c>
      <c r="C112" s="13">
        <v>135955</v>
      </c>
      <c r="D112" s="14" t="s">
        <v>168</v>
      </c>
      <c r="E112" s="14" t="s">
        <v>167</v>
      </c>
      <c r="F112" s="13">
        <v>0</v>
      </c>
      <c r="G112" s="13"/>
      <c r="H112" s="15">
        <v>1</v>
      </c>
      <c r="I112" s="15"/>
      <c r="J112" s="15"/>
      <c r="K112" s="15"/>
      <c r="L112" s="16">
        <v>1013774.82</v>
      </c>
      <c r="M112" s="11">
        <f t="shared" si="12"/>
        <v>5068.8741</v>
      </c>
      <c r="N112" s="11">
        <f t="shared" si="13"/>
        <v>1008705.9458999999</v>
      </c>
      <c r="O112" s="11"/>
      <c r="P112" s="13" t="s">
        <v>1049</v>
      </c>
      <c r="Q112" s="98" t="s">
        <v>2270</v>
      </c>
      <c r="R112" s="102" t="s">
        <v>2271</v>
      </c>
      <c r="S112" s="66">
        <v>0.1</v>
      </c>
      <c r="T112" s="66">
        <v>0.1</v>
      </c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53">
        <f t="shared" si="14"/>
        <v>0</v>
      </c>
      <c r="AG112" s="54">
        <f t="shared" si="15"/>
        <v>0</v>
      </c>
      <c r="AH112" s="54">
        <f t="shared" si="16"/>
        <v>0</v>
      </c>
      <c r="AI112" s="54">
        <f t="shared" si="17"/>
        <v>1</v>
      </c>
      <c r="AJ112" s="54">
        <f t="shared" si="18"/>
        <v>0</v>
      </c>
      <c r="AK112" s="54">
        <f t="shared" si="19"/>
        <v>0</v>
      </c>
      <c r="AL112" s="54">
        <f t="shared" si="20"/>
        <v>0</v>
      </c>
      <c r="AM112" s="54">
        <f t="shared" si="21"/>
        <v>0</v>
      </c>
      <c r="AN112" s="54">
        <f t="shared" si="22"/>
        <v>1</v>
      </c>
      <c r="AO112" s="54">
        <f t="shared" si="23"/>
        <v>0</v>
      </c>
      <c r="AP112" s="7" t="s">
        <v>38</v>
      </c>
      <c r="AQ112" s="17"/>
    </row>
    <row r="113" spans="1:43" ht="33.950000000000003" hidden="1" customHeight="1" x14ac:dyDescent="0.25">
      <c r="A113" s="7" t="s">
        <v>15</v>
      </c>
      <c r="B113" s="7" t="s">
        <v>169</v>
      </c>
      <c r="C113" s="7">
        <v>135962</v>
      </c>
      <c r="D113" s="8" t="s">
        <v>170</v>
      </c>
      <c r="E113" s="8" t="s">
        <v>171</v>
      </c>
      <c r="F113" s="7">
        <v>0</v>
      </c>
      <c r="G113" s="7"/>
      <c r="H113" s="9">
        <v>1</v>
      </c>
      <c r="I113" s="9"/>
      <c r="J113" s="9"/>
      <c r="K113" s="9"/>
      <c r="L113" s="10">
        <v>1263762.3700000001</v>
      </c>
      <c r="M113" s="11">
        <f t="shared" si="12"/>
        <v>6318.811850000001</v>
      </c>
      <c r="N113" s="11">
        <f t="shared" si="13"/>
        <v>1257443.5581500002</v>
      </c>
      <c r="O113" s="11"/>
      <c r="P113" s="13" t="s">
        <v>1049</v>
      </c>
      <c r="Q113" s="98" t="s">
        <v>2270</v>
      </c>
      <c r="R113" s="102" t="s">
        <v>2271</v>
      </c>
      <c r="S113" s="66">
        <v>0.25</v>
      </c>
      <c r="T113" s="66">
        <v>0.25</v>
      </c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53">
        <f t="shared" si="14"/>
        <v>0</v>
      </c>
      <c r="AG113" s="54">
        <f t="shared" si="15"/>
        <v>0</v>
      </c>
      <c r="AH113" s="54">
        <f t="shared" si="16"/>
        <v>0</v>
      </c>
      <c r="AI113" s="54">
        <f t="shared" si="17"/>
        <v>1</v>
      </c>
      <c r="AJ113" s="54">
        <f t="shared" si="18"/>
        <v>0</v>
      </c>
      <c r="AK113" s="54">
        <f t="shared" si="19"/>
        <v>0</v>
      </c>
      <c r="AL113" s="54">
        <f t="shared" si="20"/>
        <v>0</v>
      </c>
      <c r="AM113" s="54">
        <f t="shared" si="21"/>
        <v>0</v>
      </c>
      <c r="AN113" s="54">
        <f t="shared" si="22"/>
        <v>1</v>
      </c>
      <c r="AO113" s="54">
        <f t="shared" si="23"/>
        <v>0</v>
      </c>
      <c r="AP113" s="7" t="s">
        <v>73</v>
      </c>
      <c r="AQ113" s="19"/>
    </row>
    <row r="114" spans="1:43" ht="33.950000000000003" hidden="1" customHeight="1" x14ac:dyDescent="0.25">
      <c r="A114" s="7" t="s">
        <v>15</v>
      </c>
      <c r="B114" s="7" t="s">
        <v>169</v>
      </c>
      <c r="C114" s="7">
        <v>135985</v>
      </c>
      <c r="D114" s="8" t="s">
        <v>172</v>
      </c>
      <c r="E114" s="8" t="s">
        <v>171</v>
      </c>
      <c r="F114" s="7">
        <v>0</v>
      </c>
      <c r="G114" s="7"/>
      <c r="H114" s="9">
        <v>1</v>
      </c>
      <c r="I114" s="9"/>
      <c r="J114" s="9"/>
      <c r="K114" s="9"/>
      <c r="L114" s="10">
        <v>704039.63</v>
      </c>
      <c r="M114" s="11">
        <f t="shared" si="12"/>
        <v>3520.1981500000002</v>
      </c>
      <c r="N114" s="11">
        <f t="shared" si="13"/>
        <v>700519.43185000005</v>
      </c>
      <c r="O114" s="11"/>
      <c r="P114" s="13" t="s">
        <v>1049</v>
      </c>
      <c r="Q114" s="98" t="s">
        <v>2270</v>
      </c>
      <c r="R114" s="102" t="s">
        <v>2271</v>
      </c>
      <c r="S114" s="66">
        <v>0.05</v>
      </c>
      <c r="T114" s="66">
        <v>0.05</v>
      </c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53">
        <f t="shared" si="14"/>
        <v>0</v>
      </c>
      <c r="AG114" s="54">
        <f t="shared" si="15"/>
        <v>0</v>
      </c>
      <c r="AH114" s="54">
        <f t="shared" si="16"/>
        <v>0</v>
      </c>
      <c r="AI114" s="54">
        <f t="shared" si="17"/>
        <v>1</v>
      </c>
      <c r="AJ114" s="54">
        <f t="shared" si="18"/>
        <v>0</v>
      </c>
      <c r="AK114" s="54">
        <f t="shared" si="19"/>
        <v>0</v>
      </c>
      <c r="AL114" s="54">
        <f t="shared" si="20"/>
        <v>0</v>
      </c>
      <c r="AM114" s="54">
        <f t="shared" si="21"/>
        <v>0</v>
      </c>
      <c r="AN114" s="54">
        <f t="shared" si="22"/>
        <v>1</v>
      </c>
      <c r="AO114" s="54">
        <f t="shared" si="23"/>
        <v>0</v>
      </c>
      <c r="AP114" s="7" t="s">
        <v>73</v>
      </c>
      <c r="AQ114" s="19"/>
    </row>
    <row r="115" spans="1:43" ht="33.950000000000003" hidden="1" customHeight="1" x14ac:dyDescent="0.25">
      <c r="A115" s="7" t="s">
        <v>15</v>
      </c>
      <c r="B115" s="7" t="s">
        <v>169</v>
      </c>
      <c r="C115" s="7">
        <v>305227</v>
      </c>
      <c r="D115" s="8" t="s">
        <v>173</v>
      </c>
      <c r="E115" s="8" t="s">
        <v>171</v>
      </c>
      <c r="F115" s="7">
        <v>0</v>
      </c>
      <c r="G115" s="7"/>
      <c r="H115" s="9">
        <v>1</v>
      </c>
      <c r="I115" s="9"/>
      <c r="J115" s="9"/>
      <c r="K115" s="9"/>
      <c r="L115" s="10">
        <v>1044786.69</v>
      </c>
      <c r="M115" s="11">
        <f t="shared" si="12"/>
        <v>5223.9334499999995</v>
      </c>
      <c r="N115" s="11">
        <f t="shared" si="13"/>
        <v>1039562.7565499999</v>
      </c>
      <c r="O115" s="11"/>
      <c r="P115" s="13" t="s">
        <v>1049</v>
      </c>
      <c r="Q115" s="98" t="s">
        <v>2270</v>
      </c>
      <c r="R115" s="102" t="s">
        <v>2271</v>
      </c>
      <c r="S115" s="66">
        <v>0.05</v>
      </c>
      <c r="T115" s="66">
        <v>0.05</v>
      </c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53">
        <f t="shared" si="14"/>
        <v>0</v>
      </c>
      <c r="AG115" s="54">
        <f t="shared" si="15"/>
        <v>0</v>
      </c>
      <c r="AH115" s="54">
        <f t="shared" si="16"/>
        <v>0</v>
      </c>
      <c r="AI115" s="54">
        <f t="shared" si="17"/>
        <v>1</v>
      </c>
      <c r="AJ115" s="54">
        <f t="shared" si="18"/>
        <v>0</v>
      </c>
      <c r="AK115" s="54">
        <f t="shared" si="19"/>
        <v>0</v>
      </c>
      <c r="AL115" s="54">
        <f t="shared" si="20"/>
        <v>0</v>
      </c>
      <c r="AM115" s="54">
        <f t="shared" si="21"/>
        <v>0</v>
      </c>
      <c r="AN115" s="54">
        <f t="shared" si="22"/>
        <v>1</v>
      </c>
      <c r="AO115" s="54">
        <f t="shared" si="23"/>
        <v>0</v>
      </c>
      <c r="AP115" s="7" t="s">
        <v>73</v>
      </c>
      <c r="AQ115" s="19"/>
    </row>
    <row r="116" spans="1:43" ht="33.950000000000003" hidden="1" customHeight="1" x14ac:dyDescent="0.25">
      <c r="A116" s="7" t="s">
        <v>15</v>
      </c>
      <c r="B116" s="7" t="s">
        <v>169</v>
      </c>
      <c r="C116" s="7">
        <v>136019</v>
      </c>
      <c r="D116" s="8" t="s">
        <v>174</v>
      </c>
      <c r="E116" s="8" t="s">
        <v>175</v>
      </c>
      <c r="F116" s="7">
        <v>0</v>
      </c>
      <c r="G116" s="7"/>
      <c r="H116" s="9">
        <v>1</v>
      </c>
      <c r="I116" s="9"/>
      <c r="J116" s="9"/>
      <c r="K116" s="9"/>
      <c r="L116" s="10">
        <v>776895.1</v>
      </c>
      <c r="M116" s="11">
        <f t="shared" si="12"/>
        <v>3884.4755</v>
      </c>
      <c r="N116" s="11">
        <f t="shared" si="13"/>
        <v>773010.62450000003</v>
      </c>
      <c r="O116" s="11"/>
      <c r="P116" s="13" t="s">
        <v>1049</v>
      </c>
      <c r="Q116" s="98" t="s">
        <v>2270</v>
      </c>
      <c r="R116" s="102" t="s">
        <v>2271</v>
      </c>
      <c r="S116" s="66">
        <v>0.2</v>
      </c>
      <c r="T116" s="66">
        <v>0.2</v>
      </c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53">
        <f t="shared" si="14"/>
        <v>0</v>
      </c>
      <c r="AG116" s="54">
        <f t="shared" si="15"/>
        <v>0</v>
      </c>
      <c r="AH116" s="54">
        <f t="shared" si="16"/>
        <v>0</v>
      </c>
      <c r="AI116" s="54">
        <f t="shared" si="17"/>
        <v>1</v>
      </c>
      <c r="AJ116" s="54">
        <f t="shared" si="18"/>
        <v>0</v>
      </c>
      <c r="AK116" s="54">
        <f t="shared" si="19"/>
        <v>0</v>
      </c>
      <c r="AL116" s="54">
        <f t="shared" si="20"/>
        <v>0</v>
      </c>
      <c r="AM116" s="54">
        <f t="shared" si="21"/>
        <v>0</v>
      </c>
      <c r="AN116" s="54">
        <f t="shared" si="22"/>
        <v>1</v>
      </c>
      <c r="AO116" s="54">
        <f t="shared" si="23"/>
        <v>0</v>
      </c>
      <c r="AP116" s="7" t="s">
        <v>73</v>
      </c>
      <c r="AQ116" s="19"/>
    </row>
    <row r="117" spans="1:43" ht="33.950000000000003" hidden="1" customHeight="1" x14ac:dyDescent="0.25">
      <c r="A117" s="7" t="s">
        <v>15</v>
      </c>
      <c r="B117" s="7" t="s">
        <v>169</v>
      </c>
      <c r="C117" s="7">
        <v>136038</v>
      </c>
      <c r="D117" s="8" t="s">
        <v>176</v>
      </c>
      <c r="E117" s="8" t="s">
        <v>177</v>
      </c>
      <c r="F117" s="7">
        <v>0</v>
      </c>
      <c r="G117" s="7"/>
      <c r="H117" s="9">
        <v>1</v>
      </c>
      <c r="I117" s="9"/>
      <c r="J117" s="9"/>
      <c r="K117" s="9"/>
      <c r="L117" s="10">
        <v>756556</v>
      </c>
      <c r="M117" s="11">
        <f t="shared" si="12"/>
        <v>3782.78</v>
      </c>
      <c r="N117" s="11">
        <f t="shared" si="13"/>
        <v>752773.22</v>
      </c>
      <c r="O117" s="11"/>
      <c r="P117" s="13" t="s">
        <v>1049</v>
      </c>
      <c r="Q117" s="98" t="s">
        <v>2270</v>
      </c>
      <c r="R117" s="102" t="s">
        <v>2271</v>
      </c>
      <c r="S117" s="66">
        <v>0.2</v>
      </c>
      <c r="T117" s="66">
        <v>0.2</v>
      </c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53">
        <f t="shared" si="14"/>
        <v>0</v>
      </c>
      <c r="AG117" s="54">
        <f t="shared" si="15"/>
        <v>0</v>
      </c>
      <c r="AH117" s="54">
        <f t="shared" si="16"/>
        <v>0</v>
      </c>
      <c r="AI117" s="54">
        <f t="shared" si="17"/>
        <v>1</v>
      </c>
      <c r="AJ117" s="54">
        <f t="shared" si="18"/>
        <v>0</v>
      </c>
      <c r="AK117" s="54">
        <f t="shared" si="19"/>
        <v>0</v>
      </c>
      <c r="AL117" s="54">
        <f t="shared" si="20"/>
        <v>0</v>
      </c>
      <c r="AM117" s="54">
        <f t="shared" si="21"/>
        <v>0</v>
      </c>
      <c r="AN117" s="54">
        <f t="shared" si="22"/>
        <v>1</v>
      </c>
      <c r="AO117" s="54">
        <f t="shared" si="23"/>
        <v>0</v>
      </c>
      <c r="AP117" s="7" t="s">
        <v>73</v>
      </c>
      <c r="AQ117" s="19"/>
    </row>
    <row r="118" spans="1:43" ht="33.950000000000003" hidden="1" customHeight="1" x14ac:dyDescent="0.25">
      <c r="A118" s="7" t="s">
        <v>15</v>
      </c>
      <c r="B118" s="7" t="s">
        <v>169</v>
      </c>
      <c r="C118" s="7">
        <v>136048</v>
      </c>
      <c r="D118" s="8" t="s">
        <v>178</v>
      </c>
      <c r="E118" s="8" t="s">
        <v>177</v>
      </c>
      <c r="F118" s="7">
        <v>0</v>
      </c>
      <c r="G118" s="7"/>
      <c r="H118" s="9">
        <v>1</v>
      </c>
      <c r="I118" s="9"/>
      <c r="J118" s="9"/>
      <c r="K118" s="9"/>
      <c r="L118" s="10">
        <v>712552.24</v>
      </c>
      <c r="M118" s="11">
        <f t="shared" si="12"/>
        <v>3562.7611999999999</v>
      </c>
      <c r="N118" s="11">
        <f t="shared" si="13"/>
        <v>708989.47880000004</v>
      </c>
      <c r="O118" s="11"/>
      <c r="P118" s="13" t="s">
        <v>1049</v>
      </c>
      <c r="Q118" s="98" t="s">
        <v>2270</v>
      </c>
      <c r="R118" s="102" t="s">
        <v>2280</v>
      </c>
      <c r="S118" s="7"/>
      <c r="T118" s="66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53">
        <f t="shared" si="14"/>
        <v>0</v>
      </c>
      <c r="AG118" s="54">
        <f t="shared" si="15"/>
        <v>0</v>
      </c>
      <c r="AH118" s="54">
        <f t="shared" si="16"/>
        <v>1</v>
      </c>
      <c r="AI118" s="54">
        <f t="shared" si="17"/>
        <v>0</v>
      </c>
      <c r="AJ118" s="54">
        <f t="shared" si="18"/>
        <v>0</v>
      </c>
      <c r="AK118" s="54">
        <f t="shared" si="19"/>
        <v>0</v>
      </c>
      <c r="AL118" s="54">
        <f t="shared" si="20"/>
        <v>0</v>
      </c>
      <c r="AM118" s="54">
        <f t="shared" si="21"/>
        <v>1</v>
      </c>
      <c r="AN118" s="54">
        <f t="shared" si="22"/>
        <v>0</v>
      </c>
      <c r="AO118" s="54">
        <f t="shared" si="23"/>
        <v>0</v>
      </c>
      <c r="AP118" s="7" t="s">
        <v>73</v>
      </c>
      <c r="AQ118" s="19"/>
    </row>
    <row r="119" spans="1:43" ht="33.950000000000003" hidden="1" customHeight="1" x14ac:dyDescent="0.25">
      <c r="A119" s="7" t="s">
        <v>15</v>
      </c>
      <c r="B119" s="7" t="s">
        <v>169</v>
      </c>
      <c r="C119" s="7">
        <v>136061</v>
      </c>
      <c r="D119" s="8" t="s">
        <v>179</v>
      </c>
      <c r="E119" s="8" t="s">
        <v>177</v>
      </c>
      <c r="F119" s="7">
        <v>0</v>
      </c>
      <c r="G119" s="7"/>
      <c r="H119" s="9">
        <v>1</v>
      </c>
      <c r="I119" s="9"/>
      <c r="J119" s="9"/>
      <c r="K119" s="9"/>
      <c r="L119" s="10">
        <v>834443.65</v>
      </c>
      <c r="M119" s="11">
        <f t="shared" si="12"/>
        <v>4172.2182499999999</v>
      </c>
      <c r="N119" s="11">
        <f t="shared" si="13"/>
        <v>830271.43174999999</v>
      </c>
      <c r="O119" s="11"/>
      <c r="P119" s="13" t="s">
        <v>1049</v>
      </c>
      <c r="Q119" s="98" t="s">
        <v>2270</v>
      </c>
      <c r="R119" s="102" t="s">
        <v>2280</v>
      </c>
      <c r="S119" s="7"/>
      <c r="T119" s="66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53">
        <f t="shared" si="14"/>
        <v>0</v>
      </c>
      <c r="AG119" s="54">
        <f t="shared" si="15"/>
        <v>0</v>
      </c>
      <c r="AH119" s="54">
        <f t="shared" si="16"/>
        <v>1</v>
      </c>
      <c r="AI119" s="54">
        <f t="shared" si="17"/>
        <v>0</v>
      </c>
      <c r="AJ119" s="54">
        <f t="shared" si="18"/>
        <v>0</v>
      </c>
      <c r="AK119" s="54">
        <f t="shared" si="19"/>
        <v>0</v>
      </c>
      <c r="AL119" s="54">
        <f t="shared" si="20"/>
        <v>0</v>
      </c>
      <c r="AM119" s="54">
        <f t="shared" si="21"/>
        <v>1</v>
      </c>
      <c r="AN119" s="54">
        <f t="shared" si="22"/>
        <v>0</v>
      </c>
      <c r="AO119" s="54">
        <f t="shared" si="23"/>
        <v>0</v>
      </c>
      <c r="AP119" s="7" t="s">
        <v>73</v>
      </c>
      <c r="AQ119" s="19"/>
    </row>
    <row r="120" spans="1:43" ht="33.950000000000003" hidden="1" customHeight="1" x14ac:dyDescent="0.25">
      <c r="A120" s="13" t="s">
        <v>15</v>
      </c>
      <c r="B120" s="13" t="s">
        <v>169</v>
      </c>
      <c r="C120" s="13">
        <v>136032</v>
      </c>
      <c r="D120" s="14" t="s">
        <v>180</v>
      </c>
      <c r="E120" s="14" t="s">
        <v>177</v>
      </c>
      <c r="F120" s="13">
        <v>0</v>
      </c>
      <c r="G120" s="13"/>
      <c r="H120" s="15">
        <v>1</v>
      </c>
      <c r="I120" s="15"/>
      <c r="J120" s="15"/>
      <c r="K120" s="15"/>
      <c r="L120" s="16">
        <v>712552.24</v>
      </c>
      <c r="M120" s="11">
        <f t="shared" si="12"/>
        <v>3562.7611999999999</v>
      </c>
      <c r="N120" s="11">
        <f t="shared" si="13"/>
        <v>708989.47880000004</v>
      </c>
      <c r="O120" s="11"/>
      <c r="P120" s="13" t="s">
        <v>1049</v>
      </c>
      <c r="Q120" s="98" t="s">
        <v>2270</v>
      </c>
      <c r="R120" s="102" t="s">
        <v>2280</v>
      </c>
      <c r="S120" s="7"/>
      <c r="T120" s="66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53">
        <f t="shared" si="14"/>
        <v>0</v>
      </c>
      <c r="AG120" s="54">
        <f t="shared" si="15"/>
        <v>0</v>
      </c>
      <c r="AH120" s="54">
        <f t="shared" si="16"/>
        <v>1</v>
      </c>
      <c r="AI120" s="54">
        <f t="shared" si="17"/>
        <v>0</v>
      </c>
      <c r="AJ120" s="54">
        <f t="shared" si="18"/>
        <v>0</v>
      </c>
      <c r="AK120" s="54">
        <f t="shared" si="19"/>
        <v>0</v>
      </c>
      <c r="AL120" s="54">
        <f t="shared" si="20"/>
        <v>0</v>
      </c>
      <c r="AM120" s="54">
        <f t="shared" si="21"/>
        <v>1</v>
      </c>
      <c r="AN120" s="54">
        <f t="shared" si="22"/>
        <v>0</v>
      </c>
      <c r="AO120" s="54">
        <f t="shared" si="23"/>
        <v>0</v>
      </c>
      <c r="AP120" s="7" t="s">
        <v>38</v>
      </c>
      <c r="AQ120" s="17"/>
    </row>
    <row r="121" spans="1:43" ht="33.950000000000003" hidden="1" customHeight="1" x14ac:dyDescent="0.25">
      <c r="A121" s="13" t="s">
        <v>15</v>
      </c>
      <c r="B121" s="13" t="s">
        <v>169</v>
      </c>
      <c r="C121" s="13">
        <v>136056</v>
      </c>
      <c r="D121" s="14" t="s">
        <v>181</v>
      </c>
      <c r="E121" s="14" t="s">
        <v>177</v>
      </c>
      <c r="F121" s="13">
        <v>0</v>
      </c>
      <c r="G121" s="13"/>
      <c r="H121" s="15">
        <v>1</v>
      </c>
      <c r="I121" s="15"/>
      <c r="J121" s="15"/>
      <c r="K121" s="15"/>
      <c r="L121" s="16">
        <v>831588.05</v>
      </c>
      <c r="M121" s="11">
        <f t="shared" si="12"/>
        <v>4157.9402500000006</v>
      </c>
      <c r="N121" s="11">
        <f t="shared" si="13"/>
        <v>827430.10975000006</v>
      </c>
      <c r="O121" s="11"/>
      <c r="P121" s="13" t="s">
        <v>1049</v>
      </c>
      <c r="Q121" s="98" t="s">
        <v>2270</v>
      </c>
      <c r="R121" s="102" t="s">
        <v>2280</v>
      </c>
      <c r="S121" s="7"/>
      <c r="T121" s="66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53">
        <f t="shared" si="14"/>
        <v>0</v>
      </c>
      <c r="AG121" s="54">
        <f t="shared" si="15"/>
        <v>0</v>
      </c>
      <c r="AH121" s="54">
        <f t="shared" si="16"/>
        <v>1</v>
      </c>
      <c r="AI121" s="54">
        <f t="shared" si="17"/>
        <v>0</v>
      </c>
      <c r="AJ121" s="54">
        <f t="shared" si="18"/>
        <v>0</v>
      </c>
      <c r="AK121" s="54">
        <f t="shared" si="19"/>
        <v>0</v>
      </c>
      <c r="AL121" s="54">
        <f t="shared" si="20"/>
        <v>0</v>
      </c>
      <c r="AM121" s="54">
        <f t="shared" si="21"/>
        <v>1</v>
      </c>
      <c r="AN121" s="54">
        <f t="shared" si="22"/>
        <v>0</v>
      </c>
      <c r="AO121" s="54">
        <f t="shared" si="23"/>
        <v>0</v>
      </c>
      <c r="AP121" s="7" t="s">
        <v>38</v>
      </c>
      <c r="AQ121" s="17"/>
    </row>
    <row r="122" spans="1:43" ht="33.950000000000003" hidden="1" customHeight="1" x14ac:dyDescent="0.25">
      <c r="A122" s="13" t="s">
        <v>15</v>
      </c>
      <c r="B122" s="13" t="s">
        <v>169</v>
      </c>
      <c r="C122" s="13">
        <v>305197</v>
      </c>
      <c r="D122" s="14" t="s">
        <v>182</v>
      </c>
      <c r="E122" s="14" t="s">
        <v>177</v>
      </c>
      <c r="F122" s="13">
        <v>0</v>
      </c>
      <c r="G122" s="13"/>
      <c r="H122" s="15">
        <v>1</v>
      </c>
      <c r="I122" s="15"/>
      <c r="J122" s="15"/>
      <c r="K122" s="15"/>
      <c r="L122" s="16">
        <v>1575692.56</v>
      </c>
      <c r="M122" s="11">
        <f t="shared" si="12"/>
        <v>7878.4628000000002</v>
      </c>
      <c r="N122" s="11">
        <f t="shared" si="13"/>
        <v>1567814.0972</v>
      </c>
      <c r="O122" s="11"/>
      <c r="P122" s="13" t="s">
        <v>1049</v>
      </c>
      <c r="Q122" s="98" t="s">
        <v>2270</v>
      </c>
      <c r="R122" s="102" t="s">
        <v>2280</v>
      </c>
      <c r="S122" s="7"/>
      <c r="T122" s="66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53">
        <f t="shared" si="14"/>
        <v>0</v>
      </c>
      <c r="AG122" s="54">
        <f t="shared" si="15"/>
        <v>0</v>
      </c>
      <c r="AH122" s="54">
        <f t="shared" si="16"/>
        <v>1</v>
      </c>
      <c r="AI122" s="54">
        <f t="shared" si="17"/>
        <v>0</v>
      </c>
      <c r="AJ122" s="54">
        <f t="shared" si="18"/>
        <v>0</v>
      </c>
      <c r="AK122" s="54">
        <f t="shared" si="19"/>
        <v>0</v>
      </c>
      <c r="AL122" s="54">
        <f t="shared" si="20"/>
        <v>0</v>
      </c>
      <c r="AM122" s="54">
        <f t="shared" si="21"/>
        <v>1</v>
      </c>
      <c r="AN122" s="54">
        <f t="shared" si="22"/>
        <v>0</v>
      </c>
      <c r="AO122" s="54">
        <f t="shared" si="23"/>
        <v>0</v>
      </c>
      <c r="AP122" s="7" t="s">
        <v>38</v>
      </c>
      <c r="AQ122" s="17"/>
    </row>
    <row r="123" spans="1:43" ht="33.950000000000003" hidden="1" customHeight="1" x14ac:dyDescent="0.25">
      <c r="A123" s="13" t="s">
        <v>15</v>
      </c>
      <c r="B123" s="13" t="s">
        <v>169</v>
      </c>
      <c r="C123" s="13">
        <v>319109</v>
      </c>
      <c r="D123" s="14" t="s">
        <v>183</v>
      </c>
      <c r="E123" s="14" t="s">
        <v>177</v>
      </c>
      <c r="F123" s="13">
        <v>0</v>
      </c>
      <c r="G123" s="13"/>
      <c r="H123" s="15">
        <v>1</v>
      </c>
      <c r="I123" s="15"/>
      <c r="J123" s="15"/>
      <c r="K123" s="15"/>
      <c r="L123" s="16">
        <v>1541808.67</v>
      </c>
      <c r="M123" s="11">
        <f t="shared" si="12"/>
        <v>7709.0433499999999</v>
      </c>
      <c r="N123" s="11">
        <f t="shared" si="13"/>
        <v>1534099.62665</v>
      </c>
      <c r="O123" s="11"/>
      <c r="P123" s="13" t="s">
        <v>1049</v>
      </c>
      <c r="Q123" s="98" t="s">
        <v>2270</v>
      </c>
      <c r="R123" s="102" t="s">
        <v>2280</v>
      </c>
      <c r="S123" s="7"/>
      <c r="T123" s="66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53">
        <f t="shared" si="14"/>
        <v>0</v>
      </c>
      <c r="AG123" s="54">
        <f t="shared" si="15"/>
        <v>0</v>
      </c>
      <c r="AH123" s="54">
        <f t="shared" si="16"/>
        <v>1</v>
      </c>
      <c r="AI123" s="54">
        <f t="shared" si="17"/>
        <v>0</v>
      </c>
      <c r="AJ123" s="54">
        <f t="shared" si="18"/>
        <v>0</v>
      </c>
      <c r="AK123" s="54">
        <f t="shared" si="19"/>
        <v>0</v>
      </c>
      <c r="AL123" s="54">
        <f t="shared" si="20"/>
        <v>0</v>
      </c>
      <c r="AM123" s="54">
        <f t="shared" si="21"/>
        <v>1</v>
      </c>
      <c r="AN123" s="54">
        <f t="shared" si="22"/>
        <v>0</v>
      </c>
      <c r="AO123" s="54">
        <f t="shared" si="23"/>
        <v>0</v>
      </c>
      <c r="AP123" s="7" t="s">
        <v>38</v>
      </c>
      <c r="AQ123" s="17"/>
    </row>
    <row r="124" spans="1:43" ht="33.950000000000003" hidden="1" customHeight="1" x14ac:dyDescent="0.25">
      <c r="A124" s="7" t="s">
        <v>15</v>
      </c>
      <c r="B124" s="7" t="s">
        <v>169</v>
      </c>
      <c r="C124" s="7">
        <v>305209</v>
      </c>
      <c r="D124" s="8" t="s">
        <v>184</v>
      </c>
      <c r="E124" s="8" t="s">
        <v>185</v>
      </c>
      <c r="F124" s="7">
        <v>0</v>
      </c>
      <c r="G124" s="7"/>
      <c r="H124" s="9">
        <v>1</v>
      </c>
      <c r="I124" s="9"/>
      <c r="J124" s="9"/>
      <c r="K124" s="9"/>
      <c r="L124" s="10">
        <v>1707703.83</v>
      </c>
      <c r="M124" s="11">
        <f t="shared" si="12"/>
        <v>8538.5191500000001</v>
      </c>
      <c r="N124" s="11">
        <f t="shared" si="13"/>
        <v>1699165.31085</v>
      </c>
      <c r="O124" s="11"/>
      <c r="P124" s="13" t="s">
        <v>1049</v>
      </c>
      <c r="Q124" s="98" t="s">
        <v>2270</v>
      </c>
      <c r="R124" s="102" t="s">
        <v>2280</v>
      </c>
      <c r="S124" s="7"/>
      <c r="T124" s="66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53">
        <f t="shared" si="14"/>
        <v>0</v>
      </c>
      <c r="AG124" s="54">
        <f t="shared" si="15"/>
        <v>0</v>
      </c>
      <c r="AH124" s="54">
        <f t="shared" si="16"/>
        <v>1</v>
      </c>
      <c r="AI124" s="54">
        <f t="shared" si="17"/>
        <v>0</v>
      </c>
      <c r="AJ124" s="54">
        <f t="shared" si="18"/>
        <v>0</v>
      </c>
      <c r="AK124" s="54">
        <f t="shared" si="19"/>
        <v>0</v>
      </c>
      <c r="AL124" s="54">
        <f t="shared" si="20"/>
        <v>0</v>
      </c>
      <c r="AM124" s="54">
        <f t="shared" si="21"/>
        <v>1</v>
      </c>
      <c r="AN124" s="54">
        <f t="shared" si="22"/>
        <v>0</v>
      </c>
      <c r="AO124" s="54">
        <f t="shared" si="23"/>
        <v>0</v>
      </c>
      <c r="AP124" s="7" t="s">
        <v>73</v>
      </c>
      <c r="AQ124" s="19"/>
    </row>
    <row r="125" spans="1:43" ht="33.950000000000003" hidden="1" customHeight="1" x14ac:dyDescent="0.25">
      <c r="A125" s="13" t="s">
        <v>15</v>
      </c>
      <c r="B125" s="13" t="s">
        <v>169</v>
      </c>
      <c r="C125" s="13">
        <v>136065</v>
      </c>
      <c r="D125" s="14" t="s">
        <v>186</v>
      </c>
      <c r="E125" s="14" t="s">
        <v>185</v>
      </c>
      <c r="F125" s="13">
        <v>0</v>
      </c>
      <c r="G125" s="13"/>
      <c r="H125" s="15">
        <v>1</v>
      </c>
      <c r="I125" s="15"/>
      <c r="J125" s="15"/>
      <c r="K125" s="15"/>
      <c r="L125" s="16">
        <v>726041.51</v>
      </c>
      <c r="M125" s="11">
        <f t="shared" si="12"/>
        <v>3630.2075500000001</v>
      </c>
      <c r="N125" s="11">
        <f t="shared" si="13"/>
        <v>722411.30244999996</v>
      </c>
      <c r="O125" s="11"/>
      <c r="P125" s="13" t="s">
        <v>1049</v>
      </c>
      <c r="Q125" s="98" t="s">
        <v>2270</v>
      </c>
      <c r="R125" s="102" t="s">
        <v>2280</v>
      </c>
      <c r="S125" s="7"/>
      <c r="T125" s="66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53">
        <f t="shared" si="14"/>
        <v>0</v>
      </c>
      <c r="AG125" s="54">
        <f t="shared" si="15"/>
        <v>0</v>
      </c>
      <c r="AH125" s="54">
        <f t="shared" si="16"/>
        <v>1</v>
      </c>
      <c r="AI125" s="54">
        <f t="shared" si="17"/>
        <v>0</v>
      </c>
      <c r="AJ125" s="54">
        <f t="shared" si="18"/>
        <v>0</v>
      </c>
      <c r="AK125" s="54">
        <f t="shared" si="19"/>
        <v>0</v>
      </c>
      <c r="AL125" s="54">
        <f t="shared" si="20"/>
        <v>0</v>
      </c>
      <c r="AM125" s="54">
        <f t="shared" si="21"/>
        <v>1</v>
      </c>
      <c r="AN125" s="54">
        <f t="shared" si="22"/>
        <v>0</v>
      </c>
      <c r="AO125" s="54">
        <f t="shared" si="23"/>
        <v>0</v>
      </c>
      <c r="AP125" s="7" t="s">
        <v>38</v>
      </c>
      <c r="AQ125" s="17"/>
    </row>
    <row r="126" spans="1:43" ht="33.950000000000003" hidden="1" customHeight="1" x14ac:dyDescent="0.25">
      <c r="A126" s="13" t="s">
        <v>15</v>
      </c>
      <c r="B126" s="13" t="s">
        <v>169</v>
      </c>
      <c r="C126" s="13">
        <v>136074</v>
      </c>
      <c r="D126" s="14" t="s">
        <v>187</v>
      </c>
      <c r="E126" s="14" t="s">
        <v>185</v>
      </c>
      <c r="F126" s="13">
        <v>0</v>
      </c>
      <c r="G126" s="13"/>
      <c r="H126" s="15">
        <v>1</v>
      </c>
      <c r="I126" s="15"/>
      <c r="J126" s="15"/>
      <c r="K126" s="15"/>
      <c r="L126" s="16">
        <v>861477.7</v>
      </c>
      <c r="M126" s="11">
        <f t="shared" si="12"/>
        <v>4307.3885</v>
      </c>
      <c r="N126" s="11">
        <f t="shared" si="13"/>
        <v>857170.31149999995</v>
      </c>
      <c r="O126" s="11"/>
      <c r="P126" s="13" t="s">
        <v>1049</v>
      </c>
      <c r="Q126" s="98" t="s">
        <v>2270</v>
      </c>
      <c r="R126" s="102" t="s">
        <v>2280</v>
      </c>
      <c r="S126" s="7"/>
      <c r="T126" s="66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53">
        <f t="shared" si="14"/>
        <v>0</v>
      </c>
      <c r="AG126" s="54">
        <f t="shared" si="15"/>
        <v>0</v>
      </c>
      <c r="AH126" s="54">
        <f t="shared" si="16"/>
        <v>1</v>
      </c>
      <c r="AI126" s="54">
        <f t="shared" si="17"/>
        <v>0</v>
      </c>
      <c r="AJ126" s="54">
        <f t="shared" si="18"/>
        <v>0</v>
      </c>
      <c r="AK126" s="54">
        <f t="shared" si="19"/>
        <v>0</v>
      </c>
      <c r="AL126" s="54">
        <f t="shared" si="20"/>
        <v>0</v>
      </c>
      <c r="AM126" s="54">
        <f t="shared" si="21"/>
        <v>1</v>
      </c>
      <c r="AN126" s="54">
        <f t="shared" si="22"/>
        <v>0</v>
      </c>
      <c r="AO126" s="54">
        <f t="shared" si="23"/>
        <v>0</v>
      </c>
      <c r="AP126" s="7" t="s">
        <v>38</v>
      </c>
      <c r="AQ126" s="17"/>
    </row>
    <row r="127" spans="1:43" ht="33.950000000000003" hidden="1" customHeight="1" x14ac:dyDescent="0.25">
      <c r="A127" s="13" t="s">
        <v>15</v>
      </c>
      <c r="B127" s="13" t="s">
        <v>169</v>
      </c>
      <c r="C127" s="13">
        <v>220509</v>
      </c>
      <c r="D127" s="14" t="s">
        <v>188</v>
      </c>
      <c r="E127" s="14" t="s">
        <v>189</v>
      </c>
      <c r="F127" s="13">
        <v>0</v>
      </c>
      <c r="G127" s="13"/>
      <c r="H127" s="15">
        <v>1</v>
      </c>
      <c r="I127" s="15"/>
      <c r="J127" s="15"/>
      <c r="K127" s="15"/>
      <c r="L127" s="16">
        <v>585916.80000000005</v>
      </c>
      <c r="M127" s="11">
        <f t="shared" si="12"/>
        <v>2929.5840000000003</v>
      </c>
      <c r="N127" s="11">
        <f t="shared" si="13"/>
        <v>582987.21600000001</v>
      </c>
      <c r="O127" s="11"/>
      <c r="P127" s="13" t="s">
        <v>1049</v>
      </c>
      <c r="Q127" s="98" t="s">
        <v>2270</v>
      </c>
      <c r="R127" s="102" t="s">
        <v>2280</v>
      </c>
      <c r="S127" s="7"/>
      <c r="T127" s="66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53">
        <f t="shared" si="14"/>
        <v>0</v>
      </c>
      <c r="AG127" s="54">
        <f t="shared" si="15"/>
        <v>0</v>
      </c>
      <c r="AH127" s="54">
        <f t="shared" si="16"/>
        <v>1</v>
      </c>
      <c r="AI127" s="54">
        <f t="shared" si="17"/>
        <v>0</v>
      </c>
      <c r="AJ127" s="54">
        <f t="shared" si="18"/>
        <v>0</v>
      </c>
      <c r="AK127" s="54">
        <f t="shared" si="19"/>
        <v>0</v>
      </c>
      <c r="AL127" s="54">
        <f t="shared" si="20"/>
        <v>0</v>
      </c>
      <c r="AM127" s="54">
        <f t="shared" si="21"/>
        <v>1</v>
      </c>
      <c r="AN127" s="54">
        <f t="shared" si="22"/>
        <v>0</v>
      </c>
      <c r="AO127" s="54">
        <f t="shared" si="23"/>
        <v>0</v>
      </c>
      <c r="AP127" s="7" t="s">
        <v>38</v>
      </c>
      <c r="AQ127" s="17"/>
    </row>
    <row r="128" spans="1:43" ht="33.950000000000003" hidden="1" customHeight="1" x14ac:dyDescent="0.25">
      <c r="A128" s="7" t="s">
        <v>15</v>
      </c>
      <c r="B128" s="7" t="s">
        <v>169</v>
      </c>
      <c r="C128" s="7">
        <v>136134</v>
      </c>
      <c r="D128" s="8" t="s">
        <v>190</v>
      </c>
      <c r="E128" s="8" t="s">
        <v>191</v>
      </c>
      <c r="F128" s="7">
        <v>0</v>
      </c>
      <c r="G128" s="7"/>
      <c r="H128" s="9">
        <v>1</v>
      </c>
      <c r="I128" s="9"/>
      <c r="J128" s="9"/>
      <c r="K128" s="9"/>
      <c r="L128" s="10">
        <v>721009.33</v>
      </c>
      <c r="M128" s="11">
        <f t="shared" si="12"/>
        <v>3605.0466499999998</v>
      </c>
      <c r="N128" s="11">
        <f t="shared" si="13"/>
        <v>717404.28334999993</v>
      </c>
      <c r="O128" s="11"/>
      <c r="P128" s="13" t="s">
        <v>1049</v>
      </c>
      <c r="Q128" s="98" t="s">
        <v>2270</v>
      </c>
      <c r="R128" s="102" t="s">
        <v>2271</v>
      </c>
      <c r="S128" s="66">
        <v>0.95</v>
      </c>
      <c r="T128" s="66">
        <v>0.95</v>
      </c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53">
        <f t="shared" si="14"/>
        <v>0</v>
      </c>
      <c r="AG128" s="54">
        <f t="shared" si="15"/>
        <v>0</v>
      </c>
      <c r="AH128" s="54">
        <f t="shared" si="16"/>
        <v>0</v>
      </c>
      <c r="AI128" s="54">
        <f t="shared" si="17"/>
        <v>1</v>
      </c>
      <c r="AJ128" s="54">
        <f t="shared" si="18"/>
        <v>0</v>
      </c>
      <c r="AK128" s="54">
        <f t="shared" si="19"/>
        <v>0</v>
      </c>
      <c r="AL128" s="54">
        <f t="shared" si="20"/>
        <v>0</v>
      </c>
      <c r="AM128" s="54">
        <f t="shared" si="21"/>
        <v>0</v>
      </c>
      <c r="AN128" s="54">
        <f t="shared" si="22"/>
        <v>1</v>
      </c>
      <c r="AO128" s="54">
        <f t="shared" si="23"/>
        <v>0</v>
      </c>
      <c r="AP128" s="7" t="s">
        <v>73</v>
      </c>
      <c r="AQ128" s="19"/>
    </row>
    <row r="129" spans="1:43" ht="33.950000000000003" hidden="1" customHeight="1" x14ac:dyDescent="0.25">
      <c r="A129" s="7" t="s">
        <v>15</v>
      </c>
      <c r="B129" s="7" t="s">
        <v>169</v>
      </c>
      <c r="C129" s="7">
        <v>136145</v>
      </c>
      <c r="D129" s="8" t="s">
        <v>192</v>
      </c>
      <c r="E129" s="8" t="s">
        <v>191</v>
      </c>
      <c r="F129" s="7">
        <v>0</v>
      </c>
      <c r="G129" s="7"/>
      <c r="H129" s="9">
        <v>1</v>
      </c>
      <c r="I129" s="9"/>
      <c r="J129" s="9"/>
      <c r="K129" s="9"/>
      <c r="L129" s="10">
        <v>787014.97</v>
      </c>
      <c r="M129" s="11">
        <f t="shared" si="12"/>
        <v>3935.07485</v>
      </c>
      <c r="N129" s="11">
        <f t="shared" si="13"/>
        <v>783079.89515</v>
      </c>
      <c r="O129" s="11"/>
      <c r="P129" s="13" t="s">
        <v>1049</v>
      </c>
      <c r="Q129" s="98" t="s">
        <v>2270</v>
      </c>
      <c r="R129" s="102" t="s">
        <v>2271</v>
      </c>
      <c r="S129" s="66">
        <v>0.95</v>
      </c>
      <c r="T129" s="66">
        <v>0.95</v>
      </c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53">
        <f t="shared" si="14"/>
        <v>0</v>
      </c>
      <c r="AG129" s="54">
        <f t="shared" si="15"/>
        <v>0</v>
      </c>
      <c r="AH129" s="54">
        <f t="shared" si="16"/>
        <v>0</v>
      </c>
      <c r="AI129" s="54">
        <f t="shared" si="17"/>
        <v>1</v>
      </c>
      <c r="AJ129" s="54">
        <f t="shared" si="18"/>
        <v>0</v>
      </c>
      <c r="AK129" s="54">
        <f t="shared" si="19"/>
        <v>0</v>
      </c>
      <c r="AL129" s="54">
        <f t="shared" si="20"/>
        <v>0</v>
      </c>
      <c r="AM129" s="54">
        <f t="shared" si="21"/>
        <v>0</v>
      </c>
      <c r="AN129" s="54">
        <f t="shared" si="22"/>
        <v>1</v>
      </c>
      <c r="AO129" s="54">
        <f t="shared" si="23"/>
        <v>0</v>
      </c>
      <c r="AP129" s="7" t="s">
        <v>73</v>
      </c>
      <c r="AQ129" s="19"/>
    </row>
    <row r="130" spans="1:43" ht="33.950000000000003" hidden="1" customHeight="1" x14ac:dyDescent="0.25">
      <c r="A130" s="7" t="s">
        <v>15</v>
      </c>
      <c r="B130" s="7" t="s">
        <v>169</v>
      </c>
      <c r="C130" s="7">
        <v>305219</v>
      </c>
      <c r="D130" s="8" t="s">
        <v>193</v>
      </c>
      <c r="E130" s="8" t="s">
        <v>191</v>
      </c>
      <c r="F130" s="7">
        <v>0</v>
      </c>
      <c r="G130" s="7"/>
      <c r="H130" s="9">
        <v>1</v>
      </c>
      <c r="I130" s="9"/>
      <c r="J130" s="9"/>
      <c r="K130" s="9"/>
      <c r="L130" s="10">
        <v>1154886.44</v>
      </c>
      <c r="M130" s="11">
        <f t="shared" si="12"/>
        <v>5774.4322000000002</v>
      </c>
      <c r="N130" s="11">
        <f t="shared" si="13"/>
        <v>1149112.0078</v>
      </c>
      <c r="O130" s="11"/>
      <c r="P130" s="13" t="s">
        <v>1049</v>
      </c>
      <c r="Q130" s="98" t="s">
        <v>2270</v>
      </c>
      <c r="R130" s="102" t="s">
        <v>2271</v>
      </c>
      <c r="S130" s="66">
        <v>0.15</v>
      </c>
      <c r="T130" s="66">
        <v>0.15</v>
      </c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53">
        <f t="shared" si="14"/>
        <v>0</v>
      </c>
      <c r="AG130" s="54">
        <f t="shared" si="15"/>
        <v>0</v>
      </c>
      <c r="AH130" s="54">
        <f t="shared" si="16"/>
        <v>0</v>
      </c>
      <c r="AI130" s="54">
        <f t="shared" si="17"/>
        <v>1</v>
      </c>
      <c r="AJ130" s="54">
        <f t="shared" si="18"/>
        <v>0</v>
      </c>
      <c r="AK130" s="54">
        <f t="shared" si="19"/>
        <v>0</v>
      </c>
      <c r="AL130" s="54">
        <f t="shared" si="20"/>
        <v>0</v>
      </c>
      <c r="AM130" s="54">
        <f t="shared" si="21"/>
        <v>0</v>
      </c>
      <c r="AN130" s="54">
        <f t="shared" si="22"/>
        <v>1</v>
      </c>
      <c r="AO130" s="54">
        <f t="shared" si="23"/>
        <v>0</v>
      </c>
      <c r="AP130" s="7" t="s">
        <v>73</v>
      </c>
      <c r="AQ130" s="19"/>
    </row>
    <row r="131" spans="1:43" ht="33.950000000000003" hidden="1" customHeight="1" x14ac:dyDescent="0.25">
      <c r="A131" s="13" t="s">
        <v>15</v>
      </c>
      <c r="B131" s="13" t="s">
        <v>194</v>
      </c>
      <c r="C131" s="13">
        <v>136185</v>
      </c>
      <c r="D131" s="14" t="s">
        <v>195</v>
      </c>
      <c r="E131" s="14" t="s">
        <v>196</v>
      </c>
      <c r="F131" s="13">
        <v>0</v>
      </c>
      <c r="G131" s="13"/>
      <c r="H131" s="15">
        <v>1</v>
      </c>
      <c r="I131" s="15"/>
      <c r="J131" s="15"/>
      <c r="K131" s="15"/>
      <c r="L131" s="16">
        <v>817110.13</v>
      </c>
      <c r="M131" s="11">
        <f t="shared" si="12"/>
        <v>4085.5506500000001</v>
      </c>
      <c r="N131" s="11">
        <f t="shared" si="13"/>
        <v>813024.57935000001</v>
      </c>
      <c r="O131" s="11"/>
      <c r="P131" s="13" t="s">
        <v>1049</v>
      </c>
      <c r="Q131" s="98" t="s">
        <v>2270</v>
      </c>
      <c r="R131" s="102" t="s">
        <v>2271</v>
      </c>
      <c r="S131" s="66">
        <v>0.6</v>
      </c>
      <c r="T131" s="66">
        <v>0.6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53">
        <f t="shared" si="14"/>
        <v>0</v>
      </c>
      <c r="AG131" s="54">
        <f t="shared" si="15"/>
        <v>0</v>
      </c>
      <c r="AH131" s="54">
        <f t="shared" si="16"/>
        <v>0</v>
      </c>
      <c r="AI131" s="54">
        <f t="shared" si="17"/>
        <v>1</v>
      </c>
      <c r="AJ131" s="54">
        <f t="shared" si="18"/>
        <v>0</v>
      </c>
      <c r="AK131" s="54">
        <f t="shared" si="19"/>
        <v>0</v>
      </c>
      <c r="AL131" s="54">
        <f t="shared" si="20"/>
        <v>0</v>
      </c>
      <c r="AM131" s="54">
        <f t="shared" si="21"/>
        <v>0</v>
      </c>
      <c r="AN131" s="54">
        <f t="shared" si="22"/>
        <v>1</v>
      </c>
      <c r="AO131" s="54">
        <f t="shared" si="23"/>
        <v>0</v>
      </c>
      <c r="AP131" s="7" t="s">
        <v>38</v>
      </c>
      <c r="AQ131" s="17"/>
    </row>
    <row r="132" spans="1:43" ht="33.950000000000003" hidden="1" customHeight="1" x14ac:dyDescent="0.25">
      <c r="A132" s="13" t="s">
        <v>15</v>
      </c>
      <c r="B132" s="13" t="s">
        <v>194</v>
      </c>
      <c r="C132" s="13">
        <v>136187</v>
      </c>
      <c r="D132" s="14" t="s">
        <v>197</v>
      </c>
      <c r="E132" s="14" t="s">
        <v>196</v>
      </c>
      <c r="F132" s="13">
        <v>0</v>
      </c>
      <c r="G132" s="13"/>
      <c r="H132" s="15">
        <v>1</v>
      </c>
      <c r="I132" s="15"/>
      <c r="J132" s="15"/>
      <c r="K132" s="15"/>
      <c r="L132" s="16">
        <v>895939.27</v>
      </c>
      <c r="M132" s="11">
        <f t="shared" si="12"/>
        <v>4479.6963500000002</v>
      </c>
      <c r="N132" s="11">
        <f t="shared" si="13"/>
        <v>891459.57365000003</v>
      </c>
      <c r="O132" s="11"/>
      <c r="P132" s="13" t="s">
        <v>1049</v>
      </c>
      <c r="Q132" s="98" t="s">
        <v>2270</v>
      </c>
      <c r="R132" s="102" t="s">
        <v>2271</v>
      </c>
      <c r="S132" s="66">
        <v>0.6</v>
      </c>
      <c r="T132" s="66">
        <v>0.6</v>
      </c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53">
        <f t="shared" si="14"/>
        <v>0</v>
      </c>
      <c r="AG132" s="54">
        <f t="shared" si="15"/>
        <v>0</v>
      </c>
      <c r="AH132" s="54">
        <f t="shared" si="16"/>
        <v>0</v>
      </c>
      <c r="AI132" s="54">
        <f t="shared" si="17"/>
        <v>1</v>
      </c>
      <c r="AJ132" s="54">
        <f t="shared" si="18"/>
        <v>0</v>
      </c>
      <c r="AK132" s="54">
        <f t="shared" si="19"/>
        <v>0</v>
      </c>
      <c r="AL132" s="54">
        <f t="shared" si="20"/>
        <v>0</v>
      </c>
      <c r="AM132" s="54">
        <f t="shared" si="21"/>
        <v>0</v>
      </c>
      <c r="AN132" s="54">
        <f t="shared" si="22"/>
        <v>1</v>
      </c>
      <c r="AO132" s="54">
        <f t="shared" si="23"/>
        <v>0</v>
      </c>
      <c r="AP132" s="7" t="s">
        <v>38</v>
      </c>
      <c r="AQ132" s="17"/>
    </row>
    <row r="133" spans="1:43" ht="33.950000000000003" hidden="1" customHeight="1" x14ac:dyDescent="0.25">
      <c r="A133" s="13" t="s">
        <v>15</v>
      </c>
      <c r="B133" s="13" t="s">
        <v>194</v>
      </c>
      <c r="C133" s="13">
        <v>136198</v>
      </c>
      <c r="D133" s="14" t="s">
        <v>198</v>
      </c>
      <c r="E133" s="14" t="s">
        <v>199</v>
      </c>
      <c r="F133" s="13">
        <v>0</v>
      </c>
      <c r="G133" s="13"/>
      <c r="H133" s="15">
        <v>1</v>
      </c>
      <c r="I133" s="15"/>
      <c r="J133" s="15"/>
      <c r="K133" s="15"/>
      <c r="L133" s="16">
        <v>858186.23</v>
      </c>
      <c r="M133" s="11">
        <f t="shared" si="12"/>
        <v>4290.9311500000003</v>
      </c>
      <c r="N133" s="11">
        <f t="shared" si="13"/>
        <v>853895.29885000002</v>
      </c>
      <c r="O133" s="11"/>
      <c r="P133" s="13" t="s">
        <v>1049</v>
      </c>
      <c r="Q133" s="98" t="s">
        <v>2270</v>
      </c>
      <c r="R133" s="102" t="s">
        <v>2271</v>
      </c>
      <c r="S133" s="66">
        <v>0.6</v>
      </c>
      <c r="T133" s="66">
        <v>0.6</v>
      </c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53">
        <f t="shared" si="14"/>
        <v>0</v>
      </c>
      <c r="AG133" s="54">
        <f t="shared" si="15"/>
        <v>0</v>
      </c>
      <c r="AH133" s="54">
        <f t="shared" si="16"/>
        <v>0</v>
      </c>
      <c r="AI133" s="54">
        <f t="shared" si="17"/>
        <v>1</v>
      </c>
      <c r="AJ133" s="54">
        <f t="shared" si="18"/>
        <v>0</v>
      </c>
      <c r="AK133" s="54">
        <f t="shared" si="19"/>
        <v>0</v>
      </c>
      <c r="AL133" s="54">
        <f t="shared" si="20"/>
        <v>0</v>
      </c>
      <c r="AM133" s="54">
        <f t="shared" si="21"/>
        <v>0</v>
      </c>
      <c r="AN133" s="54">
        <f t="shared" si="22"/>
        <v>1</v>
      </c>
      <c r="AO133" s="54">
        <f t="shared" si="23"/>
        <v>0</v>
      </c>
      <c r="AP133" s="7" t="s">
        <v>38</v>
      </c>
      <c r="AQ133" s="17"/>
    </row>
    <row r="134" spans="1:43" ht="33.950000000000003" hidden="1" customHeight="1" x14ac:dyDescent="0.25">
      <c r="A134" s="13" t="s">
        <v>15</v>
      </c>
      <c r="B134" s="13" t="s">
        <v>194</v>
      </c>
      <c r="C134" s="13">
        <v>136199</v>
      </c>
      <c r="D134" s="14" t="s">
        <v>200</v>
      </c>
      <c r="E134" s="14" t="s">
        <v>199</v>
      </c>
      <c r="F134" s="13">
        <v>0</v>
      </c>
      <c r="G134" s="13"/>
      <c r="H134" s="15">
        <v>1</v>
      </c>
      <c r="I134" s="15"/>
      <c r="J134" s="15"/>
      <c r="K134" s="15"/>
      <c r="L134" s="16">
        <v>840525.59</v>
      </c>
      <c r="M134" s="11">
        <f t="shared" si="12"/>
        <v>4202.6279500000001</v>
      </c>
      <c r="N134" s="11">
        <f t="shared" si="13"/>
        <v>836322.96204999997</v>
      </c>
      <c r="O134" s="11"/>
      <c r="P134" s="13" t="s">
        <v>1049</v>
      </c>
      <c r="Q134" s="98" t="s">
        <v>2270</v>
      </c>
      <c r="R134" s="102" t="s">
        <v>2271</v>
      </c>
      <c r="S134" s="66">
        <v>0.6</v>
      </c>
      <c r="T134" s="66">
        <v>0.6</v>
      </c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53">
        <f t="shared" si="14"/>
        <v>0</v>
      </c>
      <c r="AG134" s="54">
        <f t="shared" si="15"/>
        <v>0</v>
      </c>
      <c r="AH134" s="54">
        <f t="shared" si="16"/>
        <v>0</v>
      </c>
      <c r="AI134" s="54">
        <f t="shared" si="17"/>
        <v>1</v>
      </c>
      <c r="AJ134" s="54">
        <f t="shared" si="18"/>
        <v>0</v>
      </c>
      <c r="AK134" s="54">
        <f t="shared" si="19"/>
        <v>0</v>
      </c>
      <c r="AL134" s="54">
        <f t="shared" si="20"/>
        <v>0</v>
      </c>
      <c r="AM134" s="54">
        <f t="shared" si="21"/>
        <v>0</v>
      </c>
      <c r="AN134" s="54">
        <f t="shared" si="22"/>
        <v>1</v>
      </c>
      <c r="AO134" s="54">
        <f t="shared" si="23"/>
        <v>0</v>
      </c>
      <c r="AP134" s="7" t="s">
        <v>38</v>
      </c>
      <c r="AQ134" s="17"/>
    </row>
    <row r="135" spans="1:43" ht="33.950000000000003" hidden="1" customHeight="1" x14ac:dyDescent="0.25">
      <c r="A135" s="13" t="s">
        <v>15</v>
      </c>
      <c r="B135" s="13" t="s">
        <v>194</v>
      </c>
      <c r="C135" s="13">
        <v>136204</v>
      </c>
      <c r="D135" s="14" t="s">
        <v>201</v>
      </c>
      <c r="E135" s="14" t="s">
        <v>199</v>
      </c>
      <c r="F135" s="13">
        <v>0</v>
      </c>
      <c r="G135" s="13"/>
      <c r="H135" s="15">
        <v>1</v>
      </c>
      <c r="I135" s="15"/>
      <c r="J135" s="15"/>
      <c r="K135" s="15"/>
      <c r="L135" s="16">
        <v>818364.79</v>
      </c>
      <c r="M135" s="11">
        <f t="shared" ref="M135:M198" si="24">L135*0.005</f>
        <v>4091.8239500000004</v>
      </c>
      <c r="N135" s="11">
        <f t="shared" ref="N135:N198" si="25">L135-M135</f>
        <v>814272.96605000005</v>
      </c>
      <c r="O135" s="11"/>
      <c r="P135" s="13" t="s">
        <v>1049</v>
      </c>
      <c r="Q135" s="98" t="s">
        <v>2270</v>
      </c>
      <c r="R135" s="102" t="s">
        <v>2271</v>
      </c>
      <c r="S135" s="66">
        <v>0.6</v>
      </c>
      <c r="T135" s="66">
        <v>0.6</v>
      </c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53">
        <f t="shared" si="14"/>
        <v>0</v>
      </c>
      <c r="AG135" s="54">
        <f t="shared" si="15"/>
        <v>0</v>
      </c>
      <c r="AH135" s="54">
        <f t="shared" si="16"/>
        <v>0</v>
      </c>
      <c r="AI135" s="54">
        <f t="shared" si="17"/>
        <v>1</v>
      </c>
      <c r="AJ135" s="54">
        <f t="shared" si="18"/>
        <v>0</v>
      </c>
      <c r="AK135" s="54">
        <f t="shared" si="19"/>
        <v>0</v>
      </c>
      <c r="AL135" s="54">
        <f t="shared" si="20"/>
        <v>0</v>
      </c>
      <c r="AM135" s="54">
        <f t="shared" si="21"/>
        <v>0</v>
      </c>
      <c r="AN135" s="54">
        <f t="shared" si="22"/>
        <v>1</v>
      </c>
      <c r="AO135" s="54">
        <f t="shared" si="23"/>
        <v>0</v>
      </c>
      <c r="AP135" s="7" t="s">
        <v>38</v>
      </c>
      <c r="AQ135" s="17"/>
    </row>
    <row r="136" spans="1:43" ht="33.950000000000003" hidden="1" customHeight="1" x14ac:dyDescent="0.25">
      <c r="A136" s="13" t="s">
        <v>15</v>
      </c>
      <c r="B136" s="13" t="s">
        <v>194</v>
      </c>
      <c r="C136" s="13">
        <v>136205</v>
      </c>
      <c r="D136" s="14" t="s">
        <v>202</v>
      </c>
      <c r="E136" s="14" t="s">
        <v>199</v>
      </c>
      <c r="F136" s="13">
        <v>0</v>
      </c>
      <c r="G136" s="13"/>
      <c r="H136" s="15">
        <v>1</v>
      </c>
      <c r="I136" s="15"/>
      <c r="J136" s="15"/>
      <c r="K136" s="15"/>
      <c r="L136" s="16">
        <v>817110.13</v>
      </c>
      <c r="M136" s="11">
        <f t="shared" si="24"/>
        <v>4085.5506500000001</v>
      </c>
      <c r="N136" s="11">
        <f t="shared" si="25"/>
        <v>813024.57935000001</v>
      </c>
      <c r="O136" s="11"/>
      <c r="P136" s="13" t="s">
        <v>1049</v>
      </c>
      <c r="Q136" s="98" t="s">
        <v>2270</v>
      </c>
      <c r="R136" s="102" t="s">
        <v>2271</v>
      </c>
      <c r="S136" s="66">
        <v>0.6</v>
      </c>
      <c r="T136" s="66">
        <v>0.6</v>
      </c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53">
        <f t="shared" ref="AF136:AF199" si="26">IF($R136="Reverted",1,0)</f>
        <v>0</v>
      </c>
      <c r="AG136" s="54">
        <f t="shared" ref="AG136:AG199" si="27">IF($R136="Not yet started",1,0)</f>
        <v>0</v>
      </c>
      <c r="AH136" s="54">
        <f t="shared" ref="AH136:AH199" si="28">IF($R136="Under Procurement",1,0)</f>
        <v>0</v>
      </c>
      <c r="AI136" s="54">
        <f t="shared" ref="AI136:AI199" si="29">IF($R136="Ongoing",1,0)</f>
        <v>1</v>
      </c>
      <c r="AJ136" s="54">
        <f t="shared" ref="AJ136:AJ199" si="30">IF($R136="Completed",1,0)</f>
        <v>0</v>
      </c>
      <c r="AK136" s="54">
        <f t="shared" ref="AK136:AK199" si="31">IF($AF136=1,$H136,0)</f>
        <v>0</v>
      </c>
      <c r="AL136" s="54">
        <f t="shared" ref="AL136:AL199" si="32">IF($AG136=1,$H136,0)</f>
        <v>0</v>
      </c>
      <c r="AM136" s="54">
        <f t="shared" ref="AM136:AM199" si="33">IF($AH136=1,$H136,0)</f>
        <v>0</v>
      </c>
      <c r="AN136" s="54">
        <f t="shared" ref="AN136:AN199" si="34">IF($AI136=1,$H136,0)</f>
        <v>1</v>
      </c>
      <c r="AO136" s="54">
        <f t="shared" ref="AO136:AO199" si="35">IF($AJ136=1,$H136,0)</f>
        <v>0</v>
      </c>
      <c r="AP136" s="7" t="s">
        <v>38</v>
      </c>
      <c r="AQ136" s="17"/>
    </row>
    <row r="137" spans="1:43" ht="33.950000000000003" hidden="1" customHeight="1" x14ac:dyDescent="0.25">
      <c r="A137" s="13" t="s">
        <v>15</v>
      </c>
      <c r="B137" s="13" t="s">
        <v>194</v>
      </c>
      <c r="C137" s="13">
        <v>305249</v>
      </c>
      <c r="D137" s="14" t="s">
        <v>203</v>
      </c>
      <c r="E137" s="14" t="s">
        <v>199</v>
      </c>
      <c r="F137" s="13">
        <v>0</v>
      </c>
      <c r="G137" s="13"/>
      <c r="H137" s="15">
        <v>1</v>
      </c>
      <c r="I137" s="15"/>
      <c r="J137" s="15"/>
      <c r="K137" s="15"/>
      <c r="L137" s="16">
        <v>818364.79</v>
      </c>
      <c r="M137" s="11">
        <f t="shared" si="24"/>
        <v>4091.8239500000004</v>
      </c>
      <c r="N137" s="11">
        <f t="shared" si="25"/>
        <v>814272.96605000005</v>
      </c>
      <c r="O137" s="11"/>
      <c r="P137" s="13" t="s">
        <v>1049</v>
      </c>
      <c r="Q137" s="98" t="s">
        <v>2270</v>
      </c>
      <c r="R137" s="102" t="s">
        <v>2271</v>
      </c>
      <c r="S137" s="66">
        <v>0.6</v>
      </c>
      <c r="T137" s="66">
        <v>0.6</v>
      </c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53">
        <f t="shared" si="26"/>
        <v>0</v>
      </c>
      <c r="AG137" s="54">
        <f t="shared" si="27"/>
        <v>0</v>
      </c>
      <c r="AH137" s="54">
        <f t="shared" si="28"/>
        <v>0</v>
      </c>
      <c r="AI137" s="54">
        <f t="shared" si="29"/>
        <v>1</v>
      </c>
      <c r="AJ137" s="54">
        <f t="shared" si="30"/>
        <v>0</v>
      </c>
      <c r="AK137" s="54">
        <f t="shared" si="31"/>
        <v>0</v>
      </c>
      <c r="AL137" s="54">
        <f t="shared" si="32"/>
        <v>0</v>
      </c>
      <c r="AM137" s="54">
        <f t="shared" si="33"/>
        <v>0</v>
      </c>
      <c r="AN137" s="54">
        <f t="shared" si="34"/>
        <v>1</v>
      </c>
      <c r="AO137" s="54">
        <f t="shared" si="35"/>
        <v>0</v>
      </c>
      <c r="AP137" s="7" t="s">
        <v>38</v>
      </c>
      <c r="AQ137" s="17"/>
    </row>
    <row r="138" spans="1:43" ht="33.950000000000003" hidden="1" customHeight="1" x14ac:dyDescent="0.25">
      <c r="A138" s="7" t="s">
        <v>15</v>
      </c>
      <c r="B138" s="7" t="s">
        <v>194</v>
      </c>
      <c r="C138" s="7">
        <v>136202</v>
      </c>
      <c r="D138" s="8" t="s">
        <v>204</v>
      </c>
      <c r="E138" s="8" t="s">
        <v>199</v>
      </c>
      <c r="F138" s="7">
        <v>0</v>
      </c>
      <c r="G138" s="7"/>
      <c r="H138" s="9">
        <v>1</v>
      </c>
      <c r="I138" s="9"/>
      <c r="J138" s="9"/>
      <c r="K138" s="9"/>
      <c r="L138" s="10">
        <v>817110.13</v>
      </c>
      <c r="M138" s="11">
        <f t="shared" si="24"/>
        <v>4085.5506500000001</v>
      </c>
      <c r="N138" s="11">
        <f t="shared" si="25"/>
        <v>813024.57935000001</v>
      </c>
      <c r="O138" s="11"/>
      <c r="P138" s="13" t="s">
        <v>1049</v>
      </c>
      <c r="Q138" s="98" t="s">
        <v>2270</v>
      </c>
      <c r="R138" s="102" t="s">
        <v>2271</v>
      </c>
      <c r="S138" s="66">
        <v>0.6</v>
      </c>
      <c r="T138" s="66">
        <v>0.6</v>
      </c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53">
        <f t="shared" si="26"/>
        <v>0</v>
      </c>
      <c r="AG138" s="54">
        <f t="shared" si="27"/>
        <v>0</v>
      </c>
      <c r="AH138" s="54">
        <f t="shared" si="28"/>
        <v>0</v>
      </c>
      <c r="AI138" s="54">
        <f t="shared" si="29"/>
        <v>1</v>
      </c>
      <c r="AJ138" s="54">
        <f t="shared" si="30"/>
        <v>0</v>
      </c>
      <c r="AK138" s="54">
        <f t="shared" si="31"/>
        <v>0</v>
      </c>
      <c r="AL138" s="54">
        <f t="shared" si="32"/>
        <v>0</v>
      </c>
      <c r="AM138" s="54">
        <f t="shared" si="33"/>
        <v>0</v>
      </c>
      <c r="AN138" s="54">
        <f t="shared" si="34"/>
        <v>1</v>
      </c>
      <c r="AO138" s="54">
        <f t="shared" si="35"/>
        <v>0</v>
      </c>
      <c r="AP138" s="7"/>
      <c r="AQ138" s="12" t="s">
        <v>20</v>
      </c>
    </row>
    <row r="139" spans="1:43" ht="33.950000000000003" hidden="1" customHeight="1" x14ac:dyDescent="0.25">
      <c r="A139" s="7" t="s">
        <v>15</v>
      </c>
      <c r="B139" s="7" t="s">
        <v>194</v>
      </c>
      <c r="C139" s="7">
        <v>136231</v>
      </c>
      <c r="D139" s="8" t="s">
        <v>205</v>
      </c>
      <c r="E139" s="8" t="s">
        <v>199</v>
      </c>
      <c r="F139" s="7">
        <v>0</v>
      </c>
      <c r="G139" s="7"/>
      <c r="H139" s="9">
        <v>1</v>
      </c>
      <c r="I139" s="9"/>
      <c r="J139" s="9"/>
      <c r="K139" s="9"/>
      <c r="L139" s="10">
        <v>818364.79</v>
      </c>
      <c r="M139" s="11">
        <f t="shared" si="24"/>
        <v>4091.8239500000004</v>
      </c>
      <c r="N139" s="11">
        <f t="shared" si="25"/>
        <v>814272.96605000005</v>
      </c>
      <c r="O139" s="11"/>
      <c r="P139" s="13" t="s">
        <v>1049</v>
      </c>
      <c r="Q139" s="98" t="s">
        <v>2270</v>
      </c>
      <c r="R139" s="102" t="s">
        <v>2271</v>
      </c>
      <c r="S139" s="66">
        <v>0.6</v>
      </c>
      <c r="T139" s="66">
        <v>0.6</v>
      </c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53">
        <f t="shared" si="26"/>
        <v>0</v>
      </c>
      <c r="AG139" s="54">
        <f t="shared" si="27"/>
        <v>0</v>
      </c>
      <c r="AH139" s="54">
        <f t="shared" si="28"/>
        <v>0</v>
      </c>
      <c r="AI139" s="54">
        <f t="shared" si="29"/>
        <v>1</v>
      </c>
      <c r="AJ139" s="54">
        <f t="shared" si="30"/>
        <v>0</v>
      </c>
      <c r="AK139" s="54">
        <f t="shared" si="31"/>
        <v>0</v>
      </c>
      <c r="AL139" s="54">
        <f t="shared" si="32"/>
        <v>0</v>
      </c>
      <c r="AM139" s="54">
        <f t="shared" si="33"/>
        <v>0</v>
      </c>
      <c r="AN139" s="54">
        <f t="shared" si="34"/>
        <v>1</v>
      </c>
      <c r="AO139" s="54">
        <f t="shared" si="35"/>
        <v>0</v>
      </c>
      <c r="AP139" s="7"/>
      <c r="AQ139" s="12" t="s">
        <v>20</v>
      </c>
    </row>
    <row r="140" spans="1:43" ht="33.950000000000003" hidden="1" customHeight="1" x14ac:dyDescent="0.25">
      <c r="A140" s="7" t="s">
        <v>15</v>
      </c>
      <c r="B140" s="7" t="s">
        <v>194</v>
      </c>
      <c r="C140" s="7">
        <v>305232</v>
      </c>
      <c r="D140" s="8" t="s">
        <v>206</v>
      </c>
      <c r="E140" s="8" t="s">
        <v>199</v>
      </c>
      <c r="F140" s="7">
        <v>0</v>
      </c>
      <c r="G140" s="7"/>
      <c r="H140" s="9">
        <v>1</v>
      </c>
      <c r="I140" s="9"/>
      <c r="J140" s="9"/>
      <c r="K140" s="9"/>
      <c r="L140" s="10">
        <v>968605.77</v>
      </c>
      <c r="M140" s="11">
        <f t="shared" si="24"/>
        <v>4843.0288500000006</v>
      </c>
      <c r="N140" s="11">
        <f t="shared" si="25"/>
        <v>963762.74115000002</v>
      </c>
      <c r="O140" s="11"/>
      <c r="P140" s="13" t="s">
        <v>1049</v>
      </c>
      <c r="Q140" s="98" t="s">
        <v>2270</v>
      </c>
      <c r="R140" s="102" t="s">
        <v>2271</v>
      </c>
      <c r="S140" s="66">
        <v>0.6</v>
      </c>
      <c r="T140" s="66">
        <v>0.6</v>
      </c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53">
        <f t="shared" si="26"/>
        <v>0</v>
      </c>
      <c r="AG140" s="54">
        <f t="shared" si="27"/>
        <v>0</v>
      </c>
      <c r="AH140" s="54">
        <f t="shared" si="28"/>
        <v>0</v>
      </c>
      <c r="AI140" s="54">
        <f t="shared" si="29"/>
        <v>1</v>
      </c>
      <c r="AJ140" s="54">
        <f t="shared" si="30"/>
        <v>0</v>
      </c>
      <c r="AK140" s="54">
        <f t="shared" si="31"/>
        <v>0</v>
      </c>
      <c r="AL140" s="54">
        <f t="shared" si="32"/>
        <v>0</v>
      </c>
      <c r="AM140" s="54">
        <f t="shared" si="33"/>
        <v>0</v>
      </c>
      <c r="AN140" s="54">
        <f t="shared" si="34"/>
        <v>1</v>
      </c>
      <c r="AO140" s="54">
        <f t="shared" si="35"/>
        <v>0</v>
      </c>
      <c r="AP140" s="7"/>
      <c r="AQ140" s="12" t="s">
        <v>20</v>
      </c>
    </row>
    <row r="141" spans="1:43" ht="33.950000000000003" hidden="1" customHeight="1" x14ac:dyDescent="0.25">
      <c r="A141" s="7" t="s">
        <v>15</v>
      </c>
      <c r="B141" s="7" t="s">
        <v>194</v>
      </c>
      <c r="C141" s="7">
        <v>305233</v>
      </c>
      <c r="D141" s="8" t="s">
        <v>207</v>
      </c>
      <c r="E141" s="8" t="s">
        <v>199</v>
      </c>
      <c r="F141" s="7">
        <v>0</v>
      </c>
      <c r="G141" s="7"/>
      <c r="H141" s="9">
        <v>1</v>
      </c>
      <c r="I141" s="9"/>
      <c r="J141" s="9"/>
      <c r="K141" s="9"/>
      <c r="L141" s="10">
        <v>923473.98</v>
      </c>
      <c r="M141" s="11">
        <f t="shared" si="24"/>
        <v>4617.3698999999997</v>
      </c>
      <c r="N141" s="11">
        <f t="shared" si="25"/>
        <v>918856.61009999993</v>
      </c>
      <c r="O141" s="11"/>
      <c r="P141" s="13" t="s">
        <v>1049</v>
      </c>
      <c r="Q141" s="98" t="s">
        <v>2270</v>
      </c>
      <c r="R141" s="102" t="s">
        <v>2271</v>
      </c>
      <c r="S141" s="66">
        <v>0.6</v>
      </c>
      <c r="T141" s="66">
        <v>0.6</v>
      </c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53">
        <f t="shared" si="26"/>
        <v>0</v>
      </c>
      <c r="AG141" s="54">
        <f t="shared" si="27"/>
        <v>0</v>
      </c>
      <c r="AH141" s="54">
        <f t="shared" si="28"/>
        <v>0</v>
      </c>
      <c r="AI141" s="54">
        <f t="shared" si="29"/>
        <v>1</v>
      </c>
      <c r="AJ141" s="54">
        <f t="shared" si="30"/>
        <v>0</v>
      </c>
      <c r="AK141" s="54">
        <f t="shared" si="31"/>
        <v>0</v>
      </c>
      <c r="AL141" s="54">
        <f t="shared" si="32"/>
        <v>0</v>
      </c>
      <c r="AM141" s="54">
        <f t="shared" si="33"/>
        <v>0</v>
      </c>
      <c r="AN141" s="54">
        <f t="shared" si="34"/>
        <v>1</v>
      </c>
      <c r="AO141" s="54">
        <f t="shared" si="35"/>
        <v>0</v>
      </c>
      <c r="AP141" s="7"/>
      <c r="AQ141" s="12" t="s">
        <v>20</v>
      </c>
    </row>
    <row r="142" spans="1:43" ht="33.950000000000003" hidden="1" customHeight="1" x14ac:dyDescent="0.25">
      <c r="A142" s="7" t="s">
        <v>15</v>
      </c>
      <c r="B142" s="7" t="s">
        <v>194</v>
      </c>
      <c r="C142" s="7">
        <v>305248</v>
      </c>
      <c r="D142" s="8" t="s">
        <v>208</v>
      </c>
      <c r="E142" s="8" t="s">
        <v>199</v>
      </c>
      <c r="F142" s="7">
        <v>0</v>
      </c>
      <c r="G142" s="7"/>
      <c r="H142" s="9">
        <v>1</v>
      </c>
      <c r="I142" s="9"/>
      <c r="J142" s="9"/>
      <c r="K142" s="9"/>
      <c r="L142" s="10">
        <v>906852.32</v>
      </c>
      <c r="M142" s="11">
        <f t="shared" si="24"/>
        <v>4534.2615999999998</v>
      </c>
      <c r="N142" s="11">
        <f t="shared" si="25"/>
        <v>902318.05839999998</v>
      </c>
      <c r="O142" s="11"/>
      <c r="P142" s="13" t="s">
        <v>1049</v>
      </c>
      <c r="Q142" s="98" t="s">
        <v>2270</v>
      </c>
      <c r="R142" s="102" t="s">
        <v>2271</v>
      </c>
      <c r="S142" s="66">
        <v>0.6</v>
      </c>
      <c r="T142" s="66">
        <v>0.6</v>
      </c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53">
        <f t="shared" si="26"/>
        <v>0</v>
      </c>
      <c r="AG142" s="54">
        <f t="shared" si="27"/>
        <v>0</v>
      </c>
      <c r="AH142" s="54">
        <f t="shared" si="28"/>
        <v>0</v>
      </c>
      <c r="AI142" s="54">
        <f t="shared" si="29"/>
        <v>1</v>
      </c>
      <c r="AJ142" s="54">
        <f t="shared" si="30"/>
        <v>0</v>
      </c>
      <c r="AK142" s="54">
        <f t="shared" si="31"/>
        <v>0</v>
      </c>
      <c r="AL142" s="54">
        <f t="shared" si="32"/>
        <v>0</v>
      </c>
      <c r="AM142" s="54">
        <f t="shared" si="33"/>
        <v>0</v>
      </c>
      <c r="AN142" s="54">
        <f t="shared" si="34"/>
        <v>1</v>
      </c>
      <c r="AO142" s="54">
        <f t="shared" si="35"/>
        <v>0</v>
      </c>
      <c r="AP142" s="7"/>
      <c r="AQ142" s="12" t="s">
        <v>20</v>
      </c>
    </row>
    <row r="143" spans="1:43" ht="33.950000000000003" hidden="1" customHeight="1" x14ac:dyDescent="0.25">
      <c r="A143" s="7" t="s">
        <v>15</v>
      </c>
      <c r="B143" s="7" t="s">
        <v>194</v>
      </c>
      <c r="C143" s="7">
        <v>305254</v>
      </c>
      <c r="D143" s="8" t="s">
        <v>209</v>
      </c>
      <c r="E143" s="8" t="s">
        <v>199</v>
      </c>
      <c r="F143" s="7">
        <v>0</v>
      </c>
      <c r="G143" s="7"/>
      <c r="H143" s="9">
        <v>1</v>
      </c>
      <c r="I143" s="9"/>
      <c r="J143" s="9"/>
      <c r="K143" s="9"/>
      <c r="L143" s="10">
        <v>802231.27</v>
      </c>
      <c r="M143" s="11">
        <f t="shared" si="24"/>
        <v>4011.1563500000002</v>
      </c>
      <c r="N143" s="11">
        <f t="shared" si="25"/>
        <v>798220.11365000007</v>
      </c>
      <c r="O143" s="11"/>
      <c r="P143" s="13" t="s">
        <v>1049</v>
      </c>
      <c r="Q143" s="98" t="s">
        <v>2270</v>
      </c>
      <c r="R143" s="102" t="s">
        <v>2271</v>
      </c>
      <c r="S143" s="66">
        <v>0.6</v>
      </c>
      <c r="T143" s="66">
        <v>0.6</v>
      </c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53">
        <f t="shared" si="26"/>
        <v>0</v>
      </c>
      <c r="AG143" s="54">
        <f t="shared" si="27"/>
        <v>0</v>
      </c>
      <c r="AH143" s="54">
        <f t="shared" si="28"/>
        <v>0</v>
      </c>
      <c r="AI143" s="54">
        <f t="shared" si="29"/>
        <v>1</v>
      </c>
      <c r="AJ143" s="54">
        <f t="shared" si="30"/>
        <v>0</v>
      </c>
      <c r="AK143" s="54">
        <f t="shared" si="31"/>
        <v>0</v>
      </c>
      <c r="AL143" s="54">
        <f t="shared" si="32"/>
        <v>0</v>
      </c>
      <c r="AM143" s="54">
        <f t="shared" si="33"/>
        <v>0</v>
      </c>
      <c r="AN143" s="54">
        <f t="shared" si="34"/>
        <v>1</v>
      </c>
      <c r="AO143" s="54">
        <f t="shared" si="35"/>
        <v>0</v>
      </c>
      <c r="AP143" s="7"/>
      <c r="AQ143" s="12" t="s">
        <v>20</v>
      </c>
    </row>
    <row r="144" spans="1:43" ht="33.950000000000003" hidden="1" customHeight="1" x14ac:dyDescent="0.25">
      <c r="A144" s="7" t="s">
        <v>15</v>
      </c>
      <c r="B144" s="7" t="s">
        <v>194</v>
      </c>
      <c r="C144" s="7">
        <v>136234</v>
      </c>
      <c r="D144" s="8" t="s">
        <v>210</v>
      </c>
      <c r="E144" s="8" t="s">
        <v>211</v>
      </c>
      <c r="F144" s="7">
        <v>0</v>
      </c>
      <c r="G144" s="7"/>
      <c r="H144" s="9">
        <v>1</v>
      </c>
      <c r="I144" s="9"/>
      <c r="J144" s="9"/>
      <c r="K144" s="9"/>
      <c r="L144" s="10">
        <v>840525.59</v>
      </c>
      <c r="M144" s="11">
        <f t="shared" si="24"/>
        <v>4202.6279500000001</v>
      </c>
      <c r="N144" s="11">
        <f t="shared" si="25"/>
        <v>836322.96204999997</v>
      </c>
      <c r="O144" s="11"/>
      <c r="P144" s="13" t="s">
        <v>1049</v>
      </c>
      <c r="Q144" s="98" t="s">
        <v>2270</v>
      </c>
      <c r="R144" s="102" t="s">
        <v>2271</v>
      </c>
      <c r="S144" s="66">
        <v>0.6</v>
      </c>
      <c r="T144" s="66">
        <v>0.6</v>
      </c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53">
        <f t="shared" si="26"/>
        <v>0</v>
      </c>
      <c r="AG144" s="54">
        <f t="shared" si="27"/>
        <v>0</v>
      </c>
      <c r="AH144" s="54">
        <f t="shared" si="28"/>
        <v>0</v>
      </c>
      <c r="AI144" s="54">
        <f t="shared" si="29"/>
        <v>1</v>
      </c>
      <c r="AJ144" s="54">
        <f t="shared" si="30"/>
        <v>0</v>
      </c>
      <c r="AK144" s="54">
        <f t="shared" si="31"/>
        <v>0</v>
      </c>
      <c r="AL144" s="54">
        <f t="shared" si="32"/>
        <v>0</v>
      </c>
      <c r="AM144" s="54">
        <f t="shared" si="33"/>
        <v>0</v>
      </c>
      <c r="AN144" s="54">
        <f t="shared" si="34"/>
        <v>1</v>
      </c>
      <c r="AO144" s="54">
        <f t="shared" si="35"/>
        <v>0</v>
      </c>
      <c r="AP144" s="7"/>
      <c r="AQ144" s="12" t="s">
        <v>20</v>
      </c>
    </row>
    <row r="145" spans="1:43" ht="33.950000000000003" hidden="1" customHeight="1" x14ac:dyDescent="0.25">
      <c r="A145" s="7" t="s">
        <v>15</v>
      </c>
      <c r="B145" s="7" t="s">
        <v>194</v>
      </c>
      <c r="C145" s="7">
        <v>136244</v>
      </c>
      <c r="D145" s="8" t="s">
        <v>212</v>
      </c>
      <c r="E145" s="8" t="s">
        <v>211</v>
      </c>
      <c r="F145" s="7">
        <v>0</v>
      </c>
      <c r="G145" s="7"/>
      <c r="H145" s="9">
        <v>1</v>
      </c>
      <c r="I145" s="9"/>
      <c r="J145" s="9"/>
      <c r="K145" s="9"/>
      <c r="L145" s="10">
        <v>971201.65</v>
      </c>
      <c r="M145" s="11">
        <f t="shared" si="24"/>
        <v>4856.0082499999999</v>
      </c>
      <c r="N145" s="11">
        <f t="shared" si="25"/>
        <v>966345.64175000007</v>
      </c>
      <c r="O145" s="11"/>
      <c r="P145" s="13" t="s">
        <v>1049</v>
      </c>
      <c r="Q145" s="98" t="s">
        <v>2270</v>
      </c>
      <c r="R145" s="102" t="s">
        <v>2271</v>
      </c>
      <c r="S145" s="66">
        <v>0.6</v>
      </c>
      <c r="T145" s="66">
        <v>0.6</v>
      </c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53">
        <f t="shared" si="26"/>
        <v>0</v>
      </c>
      <c r="AG145" s="54">
        <f t="shared" si="27"/>
        <v>0</v>
      </c>
      <c r="AH145" s="54">
        <f t="shared" si="28"/>
        <v>0</v>
      </c>
      <c r="AI145" s="54">
        <f t="shared" si="29"/>
        <v>1</v>
      </c>
      <c r="AJ145" s="54">
        <f t="shared" si="30"/>
        <v>0</v>
      </c>
      <c r="AK145" s="54">
        <f t="shared" si="31"/>
        <v>0</v>
      </c>
      <c r="AL145" s="54">
        <f t="shared" si="32"/>
        <v>0</v>
      </c>
      <c r="AM145" s="54">
        <f t="shared" si="33"/>
        <v>0</v>
      </c>
      <c r="AN145" s="54">
        <f t="shared" si="34"/>
        <v>1</v>
      </c>
      <c r="AO145" s="54">
        <f t="shared" si="35"/>
        <v>0</v>
      </c>
      <c r="AP145" s="7"/>
      <c r="AQ145" s="12" t="s">
        <v>20</v>
      </c>
    </row>
    <row r="146" spans="1:43" ht="33.950000000000003" hidden="1" customHeight="1" x14ac:dyDescent="0.25">
      <c r="A146" s="7" t="s">
        <v>15</v>
      </c>
      <c r="B146" s="7" t="s">
        <v>194</v>
      </c>
      <c r="C146" s="7">
        <v>319208</v>
      </c>
      <c r="D146" s="8" t="s">
        <v>213</v>
      </c>
      <c r="E146" s="8" t="s">
        <v>211</v>
      </c>
      <c r="F146" s="7">
        <v>0</v>
      </c>
      <c r="G146" s="7"/>
      <c r="H146" s="9">
        <v>1</v>
      </c>
      <c r="I146" s="9"/>
      <c r="J146" s="9"/>
      <c r="K146" s="9"/>
      <c r="L146" s="10">
        <v>852145.3</v>
      </c>
      <c r="M146" s="11">
        <f t="shared" si="24"/>
        <v>4260.7265000000007</v>
      </c>
      <c r="N146" s="11">
        <f t="shared" si="25"/>
        <v>847884.57350000006</v>
      </c>
      <c r="O146" s="11"/>
      <c r="P146" s="13" t="s">
        <v>1049</v>
      </c>
      <c r="Q146" s="98" t="s">
        <v>2270</v>
      </c>
      <c r="R146" s="102" t="s">
        <v>2271</v>
      </c>
      <c r="S146" s="66">
        <v>0.6</v>
      </c>
      <c r="T146" s="66">
        <v>0.6</v>
      </c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53">
        <f t="shared" si="26"/>
        <v>0</v>
      </c>
      <c r="AG146" s="54">
        <f t="shared" si="27"/>
        <v>0</v>
      </c>
      <c r="AH146" s="54">
        <f t="shared" si="28"/>
        <v>0</v>
      </c>
      <c r="AI146" s="54">
        <f t="shared" si="29"/>
        <v>1</v>
      </c>
      <c r="AJ146" s="54">
        <f t="shared" si="30"/>
        <v>0</v>
      </c>
      <c r="AK146" s="54">
        <f t="shared" si="31"/>
        <v>0</v>
      </c>
      <c r="AL146" s="54">
        <f t="shared" si="32"/>
        <v>0</v>
      </c>
      <c r="AM146" s="54">
        <f t="shared" si="33"/>
        <v>0</v>
      </c>
      <c r="AN146" s="54">
        <f t="shared" si="34"/>
        <v>1</v>
      </c>
      <c r="AO146" s="54">
        <f t="shared" si="35"/>
        <v>0</v>
      </c>
      <c r="AP146" s="7"/>
      <c r="AQ146" s="12" t="s">
        <v>20</v>
      </c>
    </row>
    <row r="147" spans="1:43" ht="33.950000000000003" hidden="1" customHeight="1" x14ac:dyDescent="0.25">
      <c r="A147" s="13" t="s">
        <v>15</v>
      </c>
      <c r="B147" s="13" t="s">
        <v>194</v>
      </c>
      <c r="C147" s="13">
        <v>305228</v>
      </c>
      <c r="D147" s="14" t="s">
        <v>214</v>
      </c>
      <c r="E147" s="14" t="s">
        <v>215</v>
      </c>
      <c r="F147" s="13">
        <v>0</v>
      </c>
      <c r="G147" s="13"/>
      <c r="H147" s="15">
        <v>1</v>
      </c>
      <c r="I147" s="15"/>
      <c r="J147" s="15"/>
      <c r="K147" s="15"/>
      <c r="L147" s="16">
        <v>694164.39</v>
      </c>
      <c r="M147" s="11">
        <f t="shared" si="24"/>
        <v>3470.82195</v>
      </c>
      <c r="N147" s="11">
        <f t="shared" si="25"/>
        <v>690693.56805</v>
      </c>
      <c r="O147" s="11"/>
      <c r="P147" s="13" t="s">
        <v>1049</v>
      </c>
      <c r="Q147" s="98" t="s">
        <v>2270</v>
      </c>
      <c r="R147" s="102" t="s">
        <v>2271</v>
      </c>
      <c r="S147" s="66">
        <v>0.6</v>
      </c>
      <c r="T147" s="66">
        <v>0.6</v>
      </c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53">
        <f t="shared" si="26"/>
        <v>0</v>
      </c>
      <c r="AG147" s="54">
        <f t="shared" si="27"/>
        <v>0</v>
      </c>
      <c r="AH147" s="54">
        <f t="shared" si="28"/>
        <v>0</v>
      </c>
      <c r="AI147" s="54">
        <f t="shared" si="29"/>
        <v>1</v>
      </c>
      <c r="AJ147" s="54">
        <f t="shared" si="30"/>
        <v>0</v>
      </c>
      <c r="AK147" s="54">
        <f t="shared" si="31"/>
        <v>0</v>
      </c>
      <c r="AL147" s="54">
        <f t="shared" si="32"/>
        <v>0</v>
      </c>
      <c r="AM147" s="54">
        <f t="shared" si="33"/>
        <v>0</v>
      </c>
      <c r="AN147" s="54">
        <f t="shared" si="34"/>
        <v>1</v>
      </c>
      <c r="AO147" s="54">
        <f t="shared" si="35"/>
        <v>0</v>
      </c>
      <c r="AP147" s="7" t="s">
        <v>38</v>
      </c>
      <c r="AQ147" s="17"/>
    </row>
    <row r="148" spans="1:43" ht="33.950000000000003" hidden="1" customHeight="1" x14ac:dyDescent="0.25">
      <c r="A148" s="13" t="s">
        <v>15</v>
      </c>
      <c r="B148" s="13" t="s">
        <v>194</v>
      </c>
      <c r="C148" s="13">
        <v>136270</v>
      </c>
      <c r="D148" s="14" t="s">
        <v>216</v>
      </c>
      <c r="E148" s="14" t="s">
        <v>217</v>
      </c>
      <c r="F148" s="13">
        <v>0</v>
      </c>
      <c r="G148" s="13"/>
      <c r="H148" s="15">
        <v>1</v>
      </c>
      <c r="I148" s="15"/>
      <c r="J148" s="15"/>
      <c r="K148" s="15"/>
      <c r="L148" s="16">
        <v>967491.23</v>
      </c>
      <c r="M148" s="11">
        <f t="shared" si="24"/>
        <v>4837.45615</v>
      </c>
      <c r="N148" s="11">
        <f t="shared" si="25"/>
        <v>962653.77385</v>
      </c>
      <c r="O148" s="11"/>
      <c r="P148" s="13" t="s">
        <v>1049</v>
      </c>
      <c r="Q148" s="98" t="s">
        <v>2270</v>
      </c>
      <c r="R148" s="102" t="s">
        <v>2271</v>
      </c>
      <c r="S148" s="66">
        <v>0.6</v>
      </c>
      <c r="T148" s="66">
        <v>0.6</v>
      </c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53">
        <f t="shared" si="26"/>
        <v>0</v>
      </c>
      <c r="AG148" s="54">
        <f t="shared" si="27"/>
        <v>0</v>
      </c>
      <c r="AH148" s="54">
        <f t="shared" si="28"/>
        <v>0</v>
      </c>
      <c r="AI148" s="54">
        <f t="shared" si="29"/>
        <v>1</v>
      </c>
      <c r="AJ148" s="54">
        <f t="shared" si="30"/>
        <v>0</v>
      </c>
      <c r="AK148" s="54">
        <f t="shared" si="31"/>
        <v>0</v>
      </c>
      <c r="AL148" s="54">
        <f t="shared" si="32"/>
        <v>0</v>
      </c>
      <c r="AM148" s="54">
        <f t="shared" si="33"/>
        <v>0</v>
      </c>
      <c r="AN148" s="54">
        <f t="shared" si="34"/>
        <v>1</v>
      </c>
      <c r="AO148" s="54">
        <f t="shared" si="35"/>
        <v>0</v>
      </c>
      <c r="AP148" s="7" t="s">
        <v>38</v>
      </c>
      <c r="AQ148" s="17"/>
    </row>
    <row r="149" spans="1:43" ht="33.950000000000003" hidden="1" customHeight="1" x14ac:dyDescent="0.25">
      <c r="A149" s="13" t="s">
        <v>15</v>
      </c>
      <c r="B149" s="13" t="s">
        <v>194</v>
      </c>
      <c r="C149" s="13">
        <v>305258</v>
      </c>
      <c r="D149" s="14" t="s">
        <v>218</v>
      </c>
      <c r="E149" s="14" t="s">
        <v>217</v>
      </c>
      <c r="F149" s="13">
        <v>0</v>
      </c>
      <c r="G149" s="13"/>
      <c r="H149" s="15">
        <v>1</v>
      </c>
      <c r="I149" s="15"/>
      <c r="J149" s="15"/>
      <c r="K149" s="15"/>
      <c r="L149" s="16">
        <v>1022357.53</v>
      </c>
      <c r="M149" s="11">
        <f t="shared" si="24"/>
        <v>5111.7876500000002</v>
      </c>
      <c r="N149" s="11">
        <f t="shared" si="25"/>
        <v>1017245.7423500001</v>
      </c>
      <c r="O149" s="11"/>
      <c r="P149" s="13" t="s">
        <v>1049</v>
      </c>
      <c r="Q149" s="98" t="s">
        <v>2270</v>
      </c>
      <c r="R149" s="102" t="s">
        <v>2271</v>
      </c>
      <c r="S149" s="66">
        <v>0.6</v>
      </c>
      <c r="T149" s="66">
        <v>0.6</v>
      </c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53">
        <f t="shared" si="26"/>
        <v>0</v>
      </c>
      <c r="AG149" s="54">
        <f t="shared" si="27"/>
        <v>0</v>
      </c>
      <c r="AH149" s="54">
        <f t="shared" si="28"/>
        <v>0</v>
      </c>
      <c r="AI149" s="54">
        <f t="shared" si="29"/>
        <v>1</v>
      </c>
      <c r="AJ149" s="54">
        <f t="shared" si="30"/>
        <v>0</v>
      </c>
      <c r="AK149" s="54">
        <f t="shared" si="31"/>
        <v>0</v>
      </c>
      <c r="AL149" s="54">
        <f t="shared" si="32"/>
        <v>0</v>
      </c>
      <c r="AM149" s="54">
        <f t="shared" si="33"/>
        <v>0</v>
      </c>
      <c r="AN149" s="54">
        <f t="shared" si="34"/>
        <v>1</v>
      </c>
      <c r="AO149" s="54">
        <f t="shared" si="35"/>
        <v>0</v>
      </c>
      <c r="AP149" s="7" t="s">
        <v>38</v>
      </c>
      <c r="AQ149" s="17"/>
    </row>
    <row r="150" spans="1:43" ht="33.950000000000003" hidden="1" customHeight="1" x14ac:dyDescent="0.25">
      <c r="A150" s="7" t="s">
        <v>15</v>
      </c>
      <c r="B150" s="7" t="s">
        <v>194</v>
      </c>
      <c r="C150" s="7">
        <v>136277</v>
      </c>
      <c r="D150" s="8" t="s">
        <v>219</v>
      </c>
      <c r="E150" s="8" t="s">
        <v>217</v>
      </c>
      <c r="F150" s="7">
        <v>0</v>
      </c>
      <c r="G150" s="7"/>
      <c r="H150" s="9">
        <v>1</v>
      </c>
      <c r="I150" s="9"/>
      <c r="J150" s="9"/>
      <c r="K150" s="9"/>
      <c r="L150" s="10">
        <v>874004.76</v>
      </c>
      <c r="M150" s="11">
        <f t="shared" si="24"/>
        <v>4370.0237999999999</v>
      </c>
      <c r="N150" s="11">
        <f t="shared" si="25"/>
        <v>869634.73620000004</v>
      </c>
      <c r="O150" s="11"/>
      <c r="P150" s="13" t="s">
        <v>1049</v>
      </c>
      <c r="Q150" s="98" t="s">
        <v>2270</v>
      </c>
      <c r="R150" s="102" t="s">
        <v>2271</v>
      </c>
      <c r="S150" s="66">
        <v>0.6</v>
      </c>
      <c r="T150" s="66">
        <v>0.6</v>
      </c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53">
        <f t="shared" si="26"/>
        <v>0</v>
      </c>
      <c r="AG150" s="54">
        <f t="shared" si="27"/>
        <v>0</v>
      </c>
      <c r="AH150" s="54">
        <f t="shared" si="28"/>
        <v>0</v>
      </c>
      <c r="AI150" s="54">
        <f t="shared" si="29"/>
        <v>1</v>
      </c>
      <c r="AJ150" s="54">
        <f t="shared" si="30"/>
        <v>0</v>
      </c>
      <c r="AK150" s="54">
        <f t="shared" si="31"/>
        <v>0</v>
      </c>
      <c r="AL150" s="54">
        <f t="shared" si="32"/>
        <v>0</v>
      </c>
      <c r="AM150" s="54">
        <f t="shared" si="33"/>
        <v>0</v>
      </c>
      <c r="AN150" s="54">
        <f t="shared" si="34"/>
        <v>1</v>
      </c>
      <c r="AO150" s="54">
        <f t="shared" si="35"/>
        <v>0</v>
      </c>
      <c r="AP150" s="7"/>
      <c r="AQ150" s="12" t="s">
        <v>20</v>
      </c>
    </row>
    <row r="151" spans="1:43" ht="33.950000000000003" hidden="1" customHeight="1" x14ac:dyDescent="0.25">
      <c r="A151" s="7" t="s">
        <v>15</v>
      </c>
      <c r="B151" s="7" t="s">
        <v>194</v>
      </c>
      <c r="C151" s="7">
        <v>319202</v>
      </c>
      <c r="D151" s="8" t="s">
        <v>220</v>
      </c>
      <c r="E151" s="8" t="s">
        <v>221</v>
      </c>
      <c r="F151" s="7">
        <v>0</v>
      </c>
      <c r="G151" s="7"/>
      <c r="H151" s="9">
        <v>1</v>
      </c>
      <c r="I151" s="9"/>
      <c r="J151" s="9"/>
      <c r="K151" s="9"/>
      <c r="L151" s="10">
        <v>884625.35</v>
      </c>
      <c r="M151" s="11">
        <f t="shared" si="24"/>
        <v>4423.1267500000004</v>
      </c>
      <c r="N151" s="11">
        <f t="shared" si="25"/>
        <v>880202.22324999992</v>
      </c>
      <c r="O151" s="11"/>
      <c r="P151" s="13" t="s">
        <v>1049</v>
      </c>
      <c r="Q151" s="98" t="s">
        <v>2270</v>
      </c>
      <c r="R151" s="102" t="s">
        <v>2271</v>
      </c>
      <c r="S151" s="66">
        <v>0.6</v>
      </c>
      <c r="T151" s="66">
        <v>0.6</v>
      </c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53">
        <f t="shared" si="26"/>
        <v>0</v>
      </c>
      <c r="AG151" s="54">
        <f t="shared" si="27"/>
        <v>0</v>
      </c>
      <c r="AH151" s="54">
        <f t="shared" si="28"/>
        <v>0</v>
      </c>
      <c r="AI151" s="54">
        <f t="shared" si="29"/>
        <v>1</v>
      </c>
      <c r="AJ151" s="54">
        <f t="shared" si="30"/>
        <v>0</v>
      </c>
      <c r="AK151" s="54">
        <f t="shared" si="31"/>
        <v>0</v>
      </c>
      <c r="AL151" s="54">
        <f t="shared" si="32"/>
        <v>0</v>
      </c>
      <c r="AM151" s="54">
        <f t="shared" si="33"/>
        <v>0</v>
      </c>
      <c r="AN151" s="54">
        <f t="shared" si="34"/>
        <v>1</v>
      </c>
      <c r="AO151" s="54">
        <f t="shared" si="35"/>
        <v>0</v>
      </c>
      <c r="AP151" s="7"/>
      <c r="AQ151" s="12" t="s">
        <v>20</v>
      </c>
    </row>
    <row r="152" spans="1:43" ht="33.950000000000003" hidden="1" customHeight="1" x14ac:dyDescent="0.25">
      <c r="A152" s="7" t="s">
        <v>15</v>
      </c>
      <c r="B152" s="7" t="s">
        <v>194</v>
      </c>
      <c r="C152" s="7">
        <v>319209</v>
      </c>
      <c r="D152" s="8" t="s">
        <v>222</v>
      </c>
      <c r="E152" s="8" t="s">
        <v>221</v>
      </c>
      <c r="F152" s="7">
        <v>0</v>
      </c>
      <c r="G152" s="7"/>
      <c r="H152" s="9">
        <v>1</v>
      </c>
      <c r="I152" s="9"/>
      <c r="J152" s="9"/>
      <c r="K152" s="9"/>
      <c r="L152" s="10">
        <v>939565.82</v>
      </c>
      <c r="M152" s="11">
        <f t="shared" si="24"/>
        <v>4697.8290999999999</v>
      </c>
      <c r="N152" s="11">
        <f t="shared" si="25"/>
        <v>934867.99089999998</v>
      </c>
      <c r="O152" s="11"/>
      <c r="P152" s="13" t="s">
        <v>1049</v>
      </c>
      <c r="Q152" s="98" t="s">
        <v>2270</v>
      </c>
      <c r="R152" s="102" t="s">
        <v>2271</v>
      </c>
      <c r="S152" s="66">
        <v>0.6</v>
      </c>
      <c r="T152" s="66">
        <v>0.6</v>
      </c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53">
        <f t="shared" si="26"/>
        <v>0</v>
      </c>
      <c r="AG152" s="54">
        <f t="shared" si="27"/>
        <v>0</v>
      </c>
      <c r="AH152" s="54">
        <f t="shared" si="28"/>
        <v>0</v>
      </c>
      <c r="AI152" s="54">
        <f t="shared" si="29"/>
        <v>1</v>
      </c>
      <c r="AJ152" s="54">
        <f t="shared" si="30"/>
        <v>0</v>
      </c>
      <c r="AK152" s="54">
        <f t="shared" si="31"/>
        <v>0</v>
      </c>
      <c r="AL152" s="54">
        <f t="shared" si="32"/>
        <v>0</v>
      </c>
      <c r="AM152" s="54">
        <f t="shared" si="33"/>
        <v>0</v>
      </c>
      <c r="AN152" s="54">
        <f t="shared" si="34"/>
        <v>1</v>
      </c>
      <c r="AO152" s="54">
        <f t="shared" si="35"/>
        <v>0</v>
      </c>
      <c r="AP152" s="7"/>
      <c r="AQ152" s="12" t="s">
        <v>20</v>
      </c>
    </row>
    <row r="153" spans="1:43" ht="33.950000000000003" hidden="1" customHeight="1" x14ac:dyDescent="0.25">
      <c r="A153" s="13" t="s">
        <v>15</v>
      </c>
      <c r="B153" s="13" t="s">
        <v>194</v>
      </c>
      <c r="C153" s="13">
        <v>136328</v>
      </c>
      <c r="D153" s="14" t="s">
        <v>223</v>
      </c>
      <c r="E153" s="14" t="s">
        <v>224</v>
      </c>
      <c r="F153" s="13">
        <v>0</v>
      </c>
      <c r="G153" s="13"/>
      <c r="H153" s="15">
        <v>1</v>
      </c>
      <c r="I153" s="15"/>
      <c r="J153" s="15"/>
      <c r="K153" s="15"/>
      <c r="L153" s="16">
        <v>759448.12</v>
      </c>
      <c r="M153" s="11">
        <f t="shared" si="24"/>
        <v>3797.2406000000001</v>
      </c>
      <c r="N153" s="11">
        <f t="shared" si="25"/>
        <v>755650.87939999998</v>
      </c>
      <c r="O153" s="11"/>
      <c r="P153" s="13" t="s">
        <v>1049</v>
      </c>
      <c r="Q153" s="98" t="s">
        <v>2270</v>
      </c>
      <c r="R153" s="102" t="s">
        <v>2271</v>
      </c>
      <c r="S153" s="66">
        <v>0.6</v>
      </c>
      <c r="T153" s="66">
        <v>0.6</v>
      </c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53">
        <f t="shared" si="26"/>
        <v>0</v>
      </c>
      <c r="AG153" s="54">
        <f t="shared" si="27"/>
        <v>0</v>
      </c>
      <c r="AH153" s="54">
        <f t="shared" si="28"/>
        <v>0</v>
      </c>
      <c r="AI153" s="54">
        <f t="shared" si="29"/>
        <v>1</v>
      </c>
      <c r="AJ153" s="54">
        <f t="shared" si="30"/>
        <v>0</v>
      </c>
      <c r="AK153" s="54">
        <f t="shared" si="31"/>
        <v>0</v>
      </c>
      <c r="AL153" s="54">
        <f t="shared" si="32"/>
        <v>0</v>
      </c>
      <c r="AM153" s="54">
        <f t="shared" si="33"/>
        <v>0</v>
      </c>
      <c r="AN153" s="54">
        <f t="shared" si="34"/>
        <v>1</v>
      </c>
      <c r="AO153" s="54">
        <f t="shared" si="35"/>
        <v>0</v>
      </c>
      <c r="AP153" s="7" t="s">
        <v>38</v>
      </c>
      <c r="AQ153" s="17"/>
    </row>
    <row r="154" spans="1:43" ht="33.950000000000003" hidden="1" customHeight="1" x14ac:dyDescent="0.25">
      <c r="A154" s="7" t="s">
        <v>15</v>
      </c>
      <c r="B154" s="7" t="s">
        <v>194</v>
      </c>
      <c r="C154" s="7">
        <v>136321</v>
      </c>
      <c r="D154" s="8" t="s">
        <v>225</v>
      </c>
      <c r="E154" s="8" t="s">
        <v>224</v>
      </c>
      <c r="F154" s="7">
        <v>0</v>
      </c>
      <c r="G154" s="7"/>
      <c r="H154" s="9">
        <v>1</v>
      </c>
      <c r="I154" s="9"/>
      <c r="J154" s="9"/>
      <c r="K154" s="9"/>
      <c r="L154" s="10">
        <v>852948.61</v>
      </c>
      <c r="M154" s="11">
        <f t="shared" si="24"/>
        <v>4264.74305</v>
      </c>
      <c r="N154" s="11">
        <f t="shared" si="25"/>
        <v>848683.86694999994</v>
      </c>
      <c r="O154" s="11"/>
      <c r="P154" s="13" t="s">
        <v>1049</v>
      </c>
      <c r="Q154" s="98" t="s">
        <v>2270</v>
      </c>
      <c r="R154" s="102" t="s">
        <v>2271</v>
      </c>
      <c r="S154" s="66">
        <v>0.6</v>
      </c>
      <c r="T154" s="66">
        <v>0.6</v>
      </c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53">
        <f t="shared" si="26"/>
        <v>0</v>
      </c>
      <c r="AG154" s="54">
        <f t="shared" si="27"/>
        <v>0</v>
      </c>
      <c r="AH154" s="54">
        <f t="shared" si="28"/>
        <v>0</v>
      </c>
      <c r="AI154" s="54">
        <f t="shared" si="29"/>
        <v>1</v>
      </c>
      <c r="AJ154" s="54">
        <f t="shared" si="30"/>
        <v>0</v>
      </c>
      <c r="AK154" s="54">
        <f t="shared" si="31"/>
        <v>0</v>
      </c>
      <c r="AL154" s="54">
        <f t="shared" si="32"/>
        <v>0</v>
      </c>
      <c r="AM154" s="54">
        <f t="shared" si="33"/>
        <v>0</v>
      </c>
      <c r="AN154" s="54">
        <f t="shared" si="34"/>
        <v>1</v>
      </c>
      <c r="AO154" s="54">
        <f t="shared" si="35"/>
        <v>0</v>
      </c>
      <c r="AP154" s="7"/>
      <c r="AQ154" s="12" t="s">
        <v>20</v>
      </c>
    </row>
    <row r="155" spans="1:43" ht="33.950000000000003" hidden="1" customHeight="1" x14ac:dyDescent="0.25">
      <c r="A155" s="7" t="s">
        <v>15</v>
      </c>
      <c r="B155" s="7" t="s">
        <v>194</v>
      </c>
      <c r="C155" s="7">
        <v>136324</v>
      </c>
      <c r="D155" s="8" t="s">
        <v>226</v>
      </c>
      <c r="E155" s="8" t="s">
        <v>224</v>
      </c>
      <c r="F155" s="7">
        <v>0</v>
      </c>
      <c r="G155" s="7"/>
      <c r="H155" s="9">
        <v>1</v>
      </c>
      <c r="I155" s="9"/>
      <c r="J155" s="9"/>
      <c r="K155" s="9"/>
      <c r="L155" s="10">
        <v>879716.71</v>
      </c>
      <c r="M155" s="11">
        <f t="shared" si="24"/>
        <v>4398.5835500000003</v>
      </c>
      <c r="N155" s="11">
        <f t="shared" si="25"/>
        <v>875318.12644999998</v>
      </c>
      <c r="O155" s="11"/>
      <c r="P155" s="13" t="s">
        <v>1049</v>
      </c>
      <c r="Q155" s="98" t="s">
        <v>2270</v>
      </c>
      <c r="R155" s="102" t="s">
        <v>2271</v>
      </c>
      <c r="S155" s="66">
        <v>0.6</v>
      </c>
      <c r="T155" s="66">
        <v>0.6</v>
      </c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53">
        <f t="shared" si="26"/>
        <v>0</v>
      </c>
      <c r="AG155" s="54">
        <f t="shared" si="27"/>
        <v>0</v>
      </c>
      <c r="AH155" s="54">
        <f t="shared" si="28"/>
        <v>0</v>
      </c>
      <c r="AI155" s="54">
        <f t="shared" si="29"/>
        <v>1</v>
      </c>
      <c r="AJ155" s="54">
        <f t="shared" si="30"/>
        <v>0</v>
      </c>
      <c r="AK155" s="54">
        <f t="shared" si="31"/>
        <v>0</v>
      </c>
      <c r="AL155" s="54">
        <f t="shared" si="32"/>
        <v>0</v>
      </c>
      <c r="AM155" s="54">
        <f t="shared" si="33"/>
        <v>0</v>
      </c>
      <c r="AN155" s="54">
        <f t="shared" si="34"/>
        <v>1</v>
      </c>
      <c r="AO155" s="54">
        <f t="shared" si="35"/>
        <v>0</v>
      </c>
      <c r="AP155" s="7"/>
      <c r="AQ155" s="12" t="s">
        <v>20</v>
      </c>
    </row>
    <row r="156" spans="1:43" ht="33.950000000000003" hidden="1" customHeight="1" x14ac:dyDescent="0.25">
      <c r="A156" s="7" t="s">
        <v>15</v>
      </c>
      <c r="B156" s="7" t="s">
        <v>194</v>
      </c>
      <c r="C156" s="7">
        <v>319219</v>
      </c>
      <c r="D156" s="8" t="s">
        <v>227</v>
      </c>
      <c r="E156" s="8" t="s">
        <v>228</v>
      </c>
      <c r="F156" s="7">
        <v>0</v>
      </c>
      <c r="G156" s="7"/>
      <c r="H156" s="9">
        <v>1</v>
      </c>
      <c r="I156" s="9"/>
      <c r="J156" s="9"/>
      <c r="K156" s="9"/>
      <c r="L156" s="10">
        <v>960056.63</v>
      </c>
      <c r="M156" s="11">
        <f t="shared" si="24"/>
        <v>4800.2831500000002</v>
      </c>
      <c r="N156" s="11">
        <f t="shared" si="25"/>
        <v>955256.34684999997</v>
      </c>
      <c r="O156" s="11"/>
      <c r="P156" s="13" t="s">
        <v>1049</v>
      </c>
      <c r="Q156" s="98" t="s">
        <v>2270</v>
      </c>
      <c r="R156" s="102" t="s">
        <v>2271</v>
      </c>
      <c r="S156" s="66">
        <v>0.6</v>
      </c>
      <c r="T156" s="66">
        <v>0.6</v>
      </c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53">
        <f t="shared" si="26"/>
        <v>0</v>
      </c>
      <c r="AG156" s="54">
        <f t="shared" si="27"/>
        <v>0</v>
      </c>
      <c r="AH156" s="54">
        <f t="shared" si="28"/>
        <v>0</v>
      </c>
      <c r="AI156" s="54">
        <f t="shared" si="29"/>
        <v>1</v>
      </c>
      <c r="AJ156" s="54">
        <f t="shared" si="30"/>
        <v>0</v>
      </c>
      <c r="AK156" s="54">
        <f t="shared" si="31"/>
        <v>0</v>
      </c>
      <c r="AL156" s="54">
        <f t="shared" si="32"/>
        <v>0</v>
      </c>
      <c r="AM156" s="54">
        <f t="shared" si="33"/>
        <v>0</v>
      </c>
      <c r="AN156" s="54">
        <f t="shared" si="34"/>
        <v>1</v>
      </c>
      <c r="AO156" s="54">
        <f t="shared" si="35"/>
        <v>0</v>
      </c>
      <c r="AP156" s="7"/>
      <c r="AQ156" s="12" t="s">
        <v>20</v>
      </c>
    </row>
    <row r="157" spans="1:43" ht="33.950000000000003" hidden="1" customHeight="1" x14ac:dyDescent="0.25">
      <c r="A157" s="13" t="s">
        <v>15</v>
      </c>
      <c r="B157" s="13" t="s">
        <v>194</v>
      </c>
      <c r="C157" s="13">
        <v>305229</v>
      </c>
      <c r="D157" s="14" t="s">
        <v>229</v>
      </c>
      <c r="E157" s="14" t="s">
        <v>230</v>
      </c>
      <c r="F157" s="13">
        <v>0</v>
      </c>
      <c r="G157" s="13"/>
      <c r="H157" s="15">
        <v>1</v>
      </c>
      <c r="I157" s="15"/>
      <c r="J157" s="15"/>
      <c r="K157" s="15"/>
      <c r="L157" s="16">
        <v>819945.37</v>
      </c>
      <c r="M157" s="11">
        <f t="shared" si="24"/>
        <v>4099.72685</v>
      </c>
      <c r="N157" s="11">
        <f t="shared" si="25"/>
        <v>815845.64315000002</v>
      </c>
      <c r="O157" s="11"/>
      <c r="P157" s="13" t="s">
        <v>1049</v>
      </c>
      <c r="Q157" s="98" t="s">
        <v>2270</v>
      </c>
      <c r="R157" s="102" t="s">
        <v>2271</v>
      </c>
      <c r="S157" s="66">
        <v>0.6</v>
      </c>
      <c r="T157" s="66">
        <v>0.6</v>
      </c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53">
        <f t="shared" si="26"/>
        <v>0</v>
      </c>
      <c r="AG157" s="54">
        <f t="shared" si="27"/>
        <v>0</v>
      </c>
      <c r="AH157" s="54">
        <f t="shared" si="28"/>
        <v>0</v>
      </c>
      <c r="AI157" s="54">
        <f t="shared" si="29"/>
        <v>1</v>
      </c>
      <c r="AJ157" s="54">
        <f t="shared" si="30"/>
        <v>0</v>
      </c>
      <c r="AK157" s="54">
        <f t="shared" si="31"/>
        <v>0</v>
      </c>
      <c r="AL157" s="54">
        <f t="shared" si="32"/>
        <v>0</v>
      </c>
      <c r="AM157" s="54">
        <f t="shared" si="33"/>
        <v>0</v>
      </c>
      <c r="AN157" s="54">
        <f t="shared" si="34"/>
        <v>1</v>
      </c>
      <c r="AO157" s="54">
        <f t="shared" si="35"/>
        <v>0</v>
      </c>
      <c r="AP157" s="7" t="s">
        <v>38</v>
      </c>
      <c r="AQ157" s="17"/>
    </row>
    <row r="158" spans="1:43" ht="33.950000000000003" hidden="1" customHeight="1" x14ac:dyDescent="0.25">
      <c r="A158" s="13" t="s">
        <v>15</v>
      </c>
      <c r="B158" s="13" t="s">
        <v>194</v>
      </c>
      <c r="C158" s="13">
        <v>136362</v>
      </c>
      <c r="D158" s="14" t="s">
        <v>231</v>
      </c>
      <c r="E158" s="14" t="s">
        <v>232</v>
      </c>
      <c r="F158" s="13">
        <v>0</v>
      </c>
      <c r="G158" s="13"/>
      <c r="H158" s="15">
        <v>1</v>
      </c>
      <c r="I158" s="15"/>
      <c r="J158" s="15"/>
      <c r="K158" s="15"/>
      <c r="L158" s="16">
        <v>821542.29</v>
      </c>
      <c r="M158" s="11">
        <f t="shared" si="24"/>
        <v>4107.7114500000007</v>
      </c>
      <c r="N158" s="11">
        <f t="shared" si="25"/>
        <v>817434.57855000009</v>
      </c>
      <c r="O158" s="11"/>
      <c r="P158" s="13" t="s">
        <v>1049</v>
      </c>
      <c r="Q158" s="98" t="s">
        <v>2270</v>
      </c>
      <c r="R158" s="102" t="s">
        <v>2271</v>
      </c>
      <c r="S158" s="66">
        <v>0.6</v>
      </c>
      <c r="T158" s="66">
        <v>0.6</v>
      </c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53">
        <f t="shared" si="26"/>
        <v>0</v>
      </c>
      <c r="AG158" s="54">
        <f t="shared" si="27"/>
        <v>0</v>
      </c>
      <c r="AH158" s="54">
        <f t="shared" si="28"/>
        <v>0</v>
      </c>
      <c r="AI158" s="54">
        <f t="shared" si="29"/>
        <v>1</v>
      </c>
      <c r="AJ158" s="54">
        <f t="shared" si="30"/>
        <v>0</v>
      </c>
      <c r="AK158" s="54">
        <f t="shared" si="31"/>
        <v>0</v>
      </c>
      <c r="AL158" s="54">
        <f t="shared" si="32"/>
        <v>0</v>
      </c>
      <c r="AM158" s="54">
        <f t="shared" si="33"/>
        <v>0</v>
      </c>
      <c r="AN158" s="54">
        <f t="shared" si="34"/>
        <v>1</v>
      </c>
      <c r="AO158" s="54">
        <f t="shared" si="35"/>
        <v>0</v>
      </c>
      <c r="AP158" s="7" t="s">
        <v>38</v>
      </c>
      <c r="AQ158" s="17"/>
    </row>
    <row r="159" spans="1:43" ht="33.950000000000003" hidden="1" customHeight="1" x14ac:dyDescent="0.25">
      <c r="A159" s="7" t="s">
        <v>15</v>
      </c>
      <c r="B159" s="7" t="s">
        <v>194</v>
      </c>
      <c r="C159" s="7">
        <v>136357</v>
      </c>
      <c r="D159" s="8" t="s">
        <v>233</v>
      </c>
      <c r="E159" s="8" t="s">
        <v>232</v>
      </c>
      <c r="F159" s="7">
        <v>0</v>
      </c>
      <c r="G159" s="7"/>
      <c r="H159" s="9">
        <v>1</v>
      </c>
      <c r="I159" s="9"/>
      <c r="J159" s="9"/>
      <c r="K159" s="9"/>
      <c r="L159" s="10">
        <v>850750.1</v>
      </c>
      <c r="M159" s="11">
        <f t="shared" si="24"/>
        <v>4253.7505000000001</v>
      </c>
      <c r="N159" s="11">
        <f t="shared" si="25"/>
        <v>846496.34950000001</v>
      </c>
      <c r="O159" s="11"/>
      <c r="P159" s="13" t="s">
        <v>1049</v>
      </c>
      <c r="Q159" s="98" t="s">
        <v>2270</v>
      </c>
      <c r="R159" s="102" t="s">
        <v>2271</v>
      </c>
      <c r="S159" s="66">
        <v>0.6</v>
      </c>
      <c r="T159" s="66">
        <v>0.6</v>
      </c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53">
        <f t="shared" si="26"/>
        <v>0</v>
      </c>
      <c r="AG159" s="54">
        <f t="shared" si="27"/>
        <v>0</v>
      </c>
      <c r="AH159" s="54">
        <f t="shared" si="28"/>
        <v>0</v>
      </c>
      <c r="AI159" s="54">
        <f t="shared" si="29"/>
        <v>1</v>
      </c>
      <c r="AJ159" s="54">
        <f t="shared" si="30"/>
        <v>0</v>
      </c>
      <c r="AK159" s="54">
        <f t="shared" si="31"/>
        <v>0</v>
      </c>
      <c r="AL159" s="54">
        <f t="shared" si="32"/>
        <v>0</v>
      </c>
      <c r="AM159" s="54">
        <f t="shared" si="33"/>
        <v>0</v>
      </c>
      <c r="AN159" s="54">
        <f t="shared" si="34"/>
        <v>1</v>
      </c>
      <c r="AO159" s="54">
        <f t="shared" si="35"/>
        <v>0</v>
      </c>
      <c r="AP159" s="7"/>
      <c r="AQ159" s="12" t="s">
        <v>20</v>
      </c>
    </row>
    <row r="160" spans="1:43" ht="33.950000000000003" hidden="1" customHeight="1" x14ac:dyDescent="0.25">
      <c r="A160" s="7" t="s">
        <v>15</v>
      </c>
      <c r="B160" s="7" t="s">
        <v>194</v>
      </c>
      <c r="C160" s="7">
        <v>136369</v>
      </c>
      <c r="D160" s="8" t="s">
        <v>234</v>
      </c>
      <c r="E160" s="8" t="s">
        <v>232</v>
      </c>
      <c r="F160" s="7">
        <v>0</v>
      </c>
      <c r="G160" s="7"/>
      <c r="H160" s="9">
        <v>1</v>
      </c>
      <c r="I160" s="9"/>
      <c r="J160" s="9"/>
      <c r="K160" s="9"/>
      <c r="L160" s="10">
        <v>818364.79</v>
      </c>
      <c r="M160" s="11">
        <f t="shared" si="24"/>
        <v>4091.8239500000004</v>
      </c>
      <c r="N160" s="11">
        <f t="shared" si="25"/>
        <v>814272.96605000005</v>
      </c>
      <c r="O160" s="11"/>
      <c r="P160" s="13" t="s">
        <v>1049</v>
      </c>
      <c r="Q160" s="98" t="s">
        <v>2270</v>
      </c>
      <c r="R160" s="102" t="s">
        <v>2271</v>
      </c>
      <c r="S160" s="66">
        <v>0.6</v>
      </c>
      <c r="T160" s="66">
        <v>0.6</v>
      </c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53">
        <f t="shared" si="26"/>
        <v>0</v>
      </c>
      <c r="AG160" s="54">
        <f t="shared" si="27"/>
        <v>0</v>
      </c>
      <c r="AH160" s="54">
        <f t="shared" si="28"/>
        <v>0</v>
      </c>
      <c r="AI160" s="54">
        <f t="shared" si="29"/>
        <v>1</v>
      </c>
      <c r="AJ160" s="54">
        <f t="shared" si="30"/>
        <v>0</v>
      </c>
      <c r="AK160" s="54">
        <f t="shared" si="31"/>
        <v>0</v>
      </c>
      <c r="AL160" s="54">
        <f t="shared" si="32"/>
        <v>0</v>
      </c>
      <c r="AM160" s="54">
        <f t="shared" si="33"/>
        <v>0</v>
      </c>
      <c r="AN160" s="54">
        <f t="shared" si="34"/>
        <v>1</v>
      </c>
      <c r="AO160" s="54">
        <f t="shared" si="35"/>
        <v>0</v>
      </c>
      <c r="AP160" s="7"/>
      <c r="AQ160" s="12" t="s">
        <v>20</v>
      </c>
    </row>
    <row r="161" spans="1:43" ht="33.950000000000003" hidden="1" customHeight="1" x14ac:dyDescent="0.25">
      <c r="A161" s="7" t="s">
        <v>15</v>
      </c>
      <c r="B161" s="7" t="s">
        <v>194</v>
      </c>
      <c r="C161" s="7">
        <v>136372</v>
      </c>
      <c r="D161" s="8" t="s">
        <v>235</v>
      </c>
      <c r="E161" s="8" t="s">
        <v>232</v>
      </c>
      <c r="F161" s="7">
        <v>0</v>
      </c>
      <c r="G161" s="7"/>
      <c r="H161" s="9">
        <v>1</v>
      </c>
      <c r="I161" s="9"/>
      <c r="J161" s="9"/>
      <c r="K161" s="9"/>
      <c r="L161" s="10">
        <v>1031773.16</v>
      </c>
      <c r="M161" s="11">
        <f t="shared" si="24"/>
        <v>5158.8658000000005</v>
      </c>
      <c r="N161" s="11">
        <f t="shared" si="25"/>
        <v>1026614.2942</v>
      </c>
      <c r="O161" s="11"/>
      <c r="P161" s="13" t="s">
        <v>1049</v>
      </c>
      <c r="Q161" s="98" t="s">
        <v>2270</v>
      </c>
      <c r="R161" s="102" t="s">
        <v>2271</v>
      </c>
      <c r="S161" s="66">
        <v>0.6</v>
      </c>
      <c r="T161" s="66">
        <v>0.6</v>
      </c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53">
        <f t="shared" si="26"/>
        <v>0</v>
      </c>
      <c r="AG161" s="54">
        <f t="shared" si="27"/>
        <v>0</v>
      </c>
      <c r="AH161" s="54">
        <f t="shared" si="28"/>
        <v>0</v>
      </c>
      <c r="AI161" s="54">
        <f t="shared" si="29"/>
        <v>1</v>
      </c>
      <c r="AJ161" s="54">
        <f t="shared" si="30"/>
        <v>0</v>
      </c>
      <c r="AK161" s="54">
        <f t="shared" si="31"/>
        <v>0</v>
      </c>
      <c r="AL161" s="54">
        <f t="shared" si="32"/>
        <v>0</v>
      </c>
      <c r="AM161" s="54">
        <f t="shared" si="33"/>
        <v>0</v>
      </c>
      <c r="AN161" s="54">
        <f t="shared" si="34"/>
        <v>1</v>
      </c>
      <c r="AO161" s="54">
        <f t="shared" si="35"/>
        <v>0</v>
      </c>
      <c r="AP161" s="7"/>
      <c r="AQ161" s="12" t="s">
        <v>20</v>
      </c>
    </row>
    <row r="162" spans="1:43" ht="33.950000000000003" hidden="1" customHeight="1" x14ac:dyDescent="0.25">
      <c r="A162" s="13" t="s">
        <v>15</v>
      </c>
      <c r="B162" s="13" t="s">
        <v>236</v>
      </c>
      <c r="C162" s="13">
        <v>136000</v>
      </c>
      <c r="D162" s="14" t="s">
        <v>237</v>
      </c>
      <c r="E162" s="14" t="s">
        <v>238</v>
      </c>
      <c r="F162" s="13">
        <v>0</v>
      </c>
      <c r="G162" s="13"/>
      <c r="H162" s="15">
        <v>1</v>
      </c>
      <c r="I162" s="15"/>
      <c r="J162" s="15"/>
      <c r="K162" s="15"/>
      <c r="L162" s="16">
        <v>1431378.3</v>
      </c>
      <c r="M162" s="11">
        <f t="shared" si="24"/>
        <v>7156.8915000000006</v>
      </c>
      <c r="N162" s="11">
        <f t="shared" si="25"/>
        <v>1424221.4085000001</v>
      </c>
      <c r="O162" s="11"/>
      <c r="P162" s="13" t="s">
        <v>1049</v>
      </c>
      <c r="Q162" s="98" t="s">
        <v>2270</v>
      </c>
      <c r="R162" s="102" t="s">
        <v>2271</v>
      </c>
      <c r="S162" s="66">
        <v>0.9</v>
      </c>
      <c r="T162" s="66">
        <v>0.9</v>
      </c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53">
        <f t="shared" si="26"/>
        <v>0</v>
      </c>
      <c r="AG162" s="54">
        <f t="shared" si="27"/>
        <v>0</v>
      </c>
      <c r="AH162" s="54">
        <f t="shared" si="28"/>
        <v>0</v>
      </c>
      <c r="AI162" s="54">
        <f t="shared" si="29"/>
        <v>1</v>
      </c>
      <c r="AJ162" s="54">
        <f t="shared" si="30"/>
        <v>0</v>
      </c>
      <c r="AK162" s="54">
        <f t="shared" si="31"/>
        <v>0</v>
      </c>
      <c r="AL162" s="54">
        <f t="shared" si="32"/>
        <v>0</v>
      </c>
      <c r="AM162" s="54">
        <f t="shared" si="33"/>
        <v>0</v>
      </c>
      <c r="AN162" s="54">
        <f t="shared" si="34"/>
        <v>1</v>
      </c>
      <c r="AO162" s="54">
        <f t="shared" si="35"/>
        <v>0</v>
      </c>
      <c r="AP162" s="7" t="s">
        <v>38</v>
      </c>
      <c r="AQ162" s="17"/>
    </row>
    <row r="163" spans="1:43" ht="33.950000000000003" hidden="1" customHeight="1" x14ac:dyDescent="0.25">
      <c r="A163" s="13" t="s">
        <v>15</v>
      </c>
      <c r="B163" s="13" t="s">
        <v>236</v>
      </c>
      <c r="C163" s="13">
        <v>136004</v>
      </c>
      <c r="D163" s="14" t="s">
        <v>239</v>
      </c>
      <c r="E163" s="14" t="s">
        <v>238</v>
      </c>
      <c r="F163" s="13">
        <v>0</v>
      </c>
      <c r="G163" s="13"/>
      <c r="H163" s="15">
        <v>1</v>
      </c>
      <c r="I163" s="15"/>
      <c r="J163" s="15"/>
      <c r="K163" s="15"/>
      <c r="L163" s="16">
        <v>1459106.32</v>
      </c>
      <c r="M163" s="11">
        <f t="shared" si="24"/>
        <v>7295.5316000000003</v>
      </c>
      <c r="N163" s="11">
        <f t="shared" si="25"/>
        <v>1451810.7884</v>
      </c>
      <c r="O163" s="11"/>
      <c r="P163" s="13" t="s">
        <v>1049</v>
      </c>
      <c r="Q163" s="98" t="s">
        <v>2270</v>
      </c>
      <c r="R163" s="102" t="s">
        <v>2271</v>
      </c>
      <c r="S163" s="66">
        <v>0.9</v>
      </c>
      <c r="T163" s="66">
        <v>0.9</v>
      </c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53">
        <f t="shared" si="26"/>
        <v>0</v>
      </c>
      <c r="AG163" s="54">
        <f t="shared" si="27"/>
        <v>0</v>
      </c>
      <c r="AH163" s="54">
        <f t="shared" si="28"/>
        <v>0</v>
      </c>
      <c r="AI163" s="54">
        <f t="shared" si="29"/>
        <v>1</v>
      </c>
      <c r="AJ163" s="54">
        <f t="shared" si="30"/>
        <v>0</v>
      </c>
      <c r="AK163" s="54">
        <f t="shared" si="31"/>
        <v>0</v>
      </c>
      <c r="AL163" s="54">
        <f t="shared" si="32"/>
        <v>0</v>
      </c>
      <c r="AM163" s="54">
        <f t="shared" si="33"/>
        <v>0</v>
      </c>
      <c r="AN163" s="54">
        <f t="shared" si="34"/>
        <v>1</v>
      </c>
      <c r="AO163" s="54">
        <f t="shared" si="35"/>
        <v>0</v>
      </c>
      <c r="AP163" s="7" t="s">
        <v>38</v>
      </c>
      <c r="AQ163" s="17"/>
    </row>
    <row r="164" spans="1:43" ht="33.950000000000003" hidden="1" customHeight="1" x14ac:dyDescent="0.25">
      <c r="A164" s="13" t="s">
        <v>15</v>
      </c>
      <c r="B164" s="13" t="s">
        <v>236</v>
      </c>
      <c r="C164" s="13">
        <v>136009</v>
      </c>
      <c r="D164" s="14" t="s">
        <v>240</v>
      </c>
      <c r="E164" s="14" t="s">
        <v>238</v>
      </c>
      <c r="F164" s="13">
        <v>0</v>
      </c>
      <c r="G164" s="13"/>
      <c r="H164" s="15">
        <v>1</v>
      </c>
      <c r="I164" s="15"/>
      <c r="J164" s="15"/>
      <c r="K164" s="15"/>
      <c r="L164" s="16">
        <v>1456894.88</v>
      </c>
      <c r="M164" s="11">
        <f t="shared" si="24"/>
        <v>7284.4743999999992</v>
      </c>
      <c r="N164" s="11">
        <f t="shared" si="25"/>
        <v>1449610.4055999999</v>
      </c>
      <c r="O164" s="11"/>
      <c r="P164" s="13" t="s">
        <v>1049</v>
      </c>
      <c r="Q164" s="98" t="s">
        <v>2270</v>
      </c>
      <c r="R164" s="102" t="s">
        <v>2271</v>
      </c>
      <c r="S164" s="66">
        <v>0.9</v>
      </c>
      <c r="T164" s="66">
        <v>0.9</v>
      </c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53">
        <f t="shared" si="26"/>
        <v>0</v>
      </c>
      <c r="AG164" s="54">
        <f t="shared" si="27"/>
        <v>0</v>
      </c>
      <c r="AH164" s="54">
        <f t="shared" si="28"/>
        <v>0</v>
      </c>
      <c r="AI164" s="54">
        <f t="shared" si="29"/>
        <v>1</v>
      </c>
      <c r="AJ164" s="54">
        <f t="shared" si="30"/>
        <v>0</v>
      </c>
      <c r="AK164" s="54">
        <f t="shared" si="31"/>
        <v>0</v>
      </c>
      <c r="AL164" s="54">
        <f t="shared" si="32"/>
        <v>0</v>
      </c>
      <c r="AM164" s="54">
        <f t="shared" si="33"/>
        <v>0</v>
      </c>
      <c r="AN164" s="54">
        <f t="shared" si="34"/>
        <v>1</v>
      </c>
      <c r="AO164" s="54">
        <f t="shared" si="35"/>
        <v>0</v>
      </c>
      <c r="AP164" s="7" t="s">
        <v>38</v>
      </c>
      <c r="AQ164" s="17"/>
    </row>
    <row r="165" spans="1:43" ht="33.950000000000003" hidden="1" customHeight="1" x14ac:dyDescent="0.25">
      <c r="A165" s="13" t="s">
        <v>15</v>
      </c>
      <c r="B165" s="13" t="s">
        <v>236</v>
      </c>
      <c r="C165" s="13">
        <v>136085</v>
      </c>
      <c r="D165" s="14" t="s">
        <v>241</v>
      </c>
      <c r="E165" s="14" t="s">
        <v>238</v>
      </c>
      <c r="F165" s="13">
        <v>0</v>
      </c>
      <c r="G165" s="13"/>
      <c r="H165" s="15">
        <v>1</v>
      </c>
      <c r="I165" s="15"/>
      <c r="J165" s="15"/>
      <c r="K165" s="15"/>
      <c r="L165" s="16">
        <v>1397703.48</v>
      </c>
      <c r="M165" s="11">
        <f t="shared" si="24"/>
        <v>6988.5173999999997</v>
      </c>
      <c r="N165" s="11">
        <f t="shared" si="25"/>
        <v>1390714.9626</v>
      </c>
      <c r="O165" s="11"/>
      <c r="P165" s="13" t="s">
        <v>1049</v>
      </c>
      <c r="Q165" s="98" t="s">
        <v>2270</v>
      </c>
      <c r="R165" s="102" t="s">
        <v>2271</v>
      </c>
      <c r="S165" s="66">
        <v>0.9</v>
      </c>
      <c r="T165" s="66">
        <v>0.9</v>
      </c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53">
        <f t="shared" si="26"/>
        <v>0</v>
      </c>
      <c r="AG165" s="54">
        <f t="shared" si="27"/>
        <v>0</v>
      </c>
      <c r="AH165" s="54">
        <f t="shared" si="28"/>
        <v>0</v>
      </c>
      <c r="AI165" s="54">
        <f t="shared" si="29"/>
        <v>1</v>
      </c>
      <c r="AJ165" s="54">
        <f t="shared" si="30"/>
        <v>0</v>
      </c>
      <c r="AK165" s="54">
        <f t="shared" si="31"/>
        <v>0</v>
      </c>
      <c r="AL165" s="54">
        <f t="shared" si="32"/>
        <v>0</v>
      </c>
      <c r="AM165" s="54">
        <f t="shared" si="33"/>
        <v>0</v>
      </c>
      <c r="AN165" s="54">
        <f t="shared" si="34"/>
        <v>1</v>
      </c>
      <c r="AO165" s="54">
        <f t="shared" si="35"/>
        <v>0</v>
      </c>
      <c r="AP165" s="7" t="s">
        <v>38</v>
      </c>
      <c r="AQ165" s="17"/>
    </row>
    <row r="166" spans="1:43" ht="33.950000000000003" hidden="1" customHeight="1" x14ac:dyDescent="0.25">
      <c r="A166" s="13" t="s">
        <v>15</v>
      </c>
      <c r="B166" s="13" t="s">
        <v>236</v>
      </c>
      <c r="C166" s="13">
        <v>136089</v>
      </c>
      <c r="D166" s="14" t="s">
        <v>242</v>
      </c>
      <c r="E166" s="14" t="s">
        <v>238</v>
      </c>
      <c r="F166" s="13">
        <v>0</v>
      </c>
      <c r="G166" s="13"/>
      <c r="H166" s="15">
        <v>1</v>
      </c>
      <c r="I166" s="15"/>
      <c r="J166" s="15"/>
      <c r="K166" s="15"/>
      <c r="L166" s="16">
        <v>1459259.42</v>
      </c>
      <c r="M166" s="11">
        <f t="shared" si="24"/>
        <v>7296.2970999999998</v>
      </c>
      <c r="N166" s="11">
        <f t="shared" si="25"/>
        <v>1451963.1228999998</v>
      </c>
      <c r="O166" s="11"/>
      <c r="P166" s="13" t="s">
        <v>1049</v>
      </c>
      <c r="Q166" s="98" t="s">
        <v>2270</v>
      </c>
      <c r="R166" s="102" t="s">
        <v>2271</v>
      </c>
      <c r="S166" s="66">
        <v>0.9</v>
      </c>
      <c r="T166" s="66">
        <v>0.9</v>
      </c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53">
        <f t="shared" si="26"/>
        <v>0</v>
      </c>
      <c r="AG166" s="54">
        <f t="shared" si="27"/>
        <v>0</v>
      </c>
      <c r="AH166" s="54">
        <f t="shared" si="28"/>
        <v>0</v>
      </c>
      <c r="AI166" s="54">
        <f t="shared" si="29"/>
        <v>1</v>
      </c>
      <c r="AJ166" s="54">
        <f t="shared" si="30"/>
        <v>0</v>
      </c>
      <c r="AK166" s="54">
        <f t="shared" si="31"/>
        <v>0</v>
      </c>
      <c r="AL166" s="54">
        <f t="shared" si="32"/>
        <v>0</v>
      </c>
      <c r="AM166" s="54">
        <f t="shared" si="33"/>
        <v>0</v>
      </c>
      <c r="AN166" s="54">
        <f t="shared" si="34"/>
        <v>1</v>
      </c>
      <c r="AO166" s="54">
        <f t="shared" si="35"/>
        <v>0</v>
      </c>
      <c r="AP166" s="7" t="s">
        <v>38</v>
      </c>
      <c r="AQ166" s="17"/>
    </row>
    <row r="167" spans="1:43" ht="33.950000000000003" hidden="1" customHeight="1" x14ac:dyDescent="0.25">
      <c r="A167" s="7" t="s">
        <v>15</v>
      </c>
      <c r="B167" s="7" t="s">
        <v>236</v>
      </c>
      <c r="C167" s="7">
        <v>136012</v>
      </c>
      <c r="D167" s="8" t="s">
        <v>243</v>
      </c>
      <c r="E167" s="8" t="s">
        <v>238</v>
      </c>
      <c r="F167" s="7">
        <v>0</v>
      </c>
      <c r="G167" s="7"/>
      <c r="H167" s="9">
        <v>1</v>
      </c>
      <c r="I167" s="9"/>
      <c r="J167" s="9"/>
      <c r="K167" s="9"/>
      <c r="L167" s="10">
        <v>3208494.03</v>
      </c>
      <c r="M167" s="11">
        <f t="shared" si="24"/>
        <v>16042.470149999999</v>
      </c>
      <c r="N167" s="11">
        <f t="shared" si="25"/>
        <v>3192451.5598499998</v>
      </c>
      <c r="O167" s="11"/>
      <c r="P167" s="13" t="s">
        <v>1049</v>
      </c>
      <c r="Q167" s="98" t="s">
        <v>2270</v>
      </c>
      <c r="R167" s="102" t="s">
        <v>2271</v>
      </c>
      <c r="S167" s="66">
        <v>0.9</v>
      </c>
      <c r="T167" s="66">
        <v>0.9</v>
      </c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53">
        <f t="shared" si="26"/>
        <v>0</v>
      </c>
      <c r="AG167" s="54">
        <f t="shared" si="27"/>
        <v>0</v>
      </c>
      <c r="AH167" s="54">
        <f t="shared" si="28"/>
        <v>0</v>
      </c>
      <c r="AI167" s="54">
        <f t="shared" si="29"/>
        <v>1</v>
      </c>
      <c r="AJ167" s="54">
        <f t="shared" si="30"/>
        <v>0</v>
      </c>
      <c r="AK167" s="54">
        <f t="shared" si="31"/>
        <v>0</v>
      </c>
      <c r="AL167" s="54">
        <f t="shared" si="32"/>
        <v>0</v>
      </c>
      <c r="AM167" s="54">
        <f t="shared" si="33"/>
        <v>0</v>
      </c>
      <c r="AN167" s="54">
        <f t="shared" si="34"/>
        <v>1</v>
      </c>
      <c r="AO167" s="54">
        <f t="shared" si="35"/>
        <v>0</v>
      </c>
      <c r="AP167" s="7"/>
      <c r="AQ167" s="12" t="s">
        <v>20</v>
      </c>
    </row>
    <row r="168" spans="1:43" ht="33.950000000000003" hidden="1" customHeight="1" x14ac:dyDescent="0.25">
      <c r="A168" s="7" t="s">
        <v>15</v>
      </c>
      <c r="B168" s="7" t="s">
        <v>236</v>
      </c>
      <c r="C168" s="7">
        <v>136086</v>
      </c>
      <c r="D168" s="8" t="s">
        <v>244</v>
      </c>
      <c r="E168" s="8" t="s">
        <v>238</v>
      </c>
      <c r="F168" s="7">
        <v>0</v>
      </c>
      <c r="G168" s="7"/>
      <c r="H168" s="9">
        <v>1</v>
      </c>
      <c r="I168" s="9"/>
      <c r="J168" s="9"/>
      <c r="K168" s="9"/>
      <c r="L168" s="10">
        <v>3208494.03</v>
      </c>
      <c r="M168" s="11">
        <f t="shared" si="24"/>
        <v>16042.470149999999</v>
      </c>
      <c r="N168" s="11">
        <f t="shared" si="25"/>
        <v>3192451.5598499998</v>
      </c>
      <c r="O168" s="11"/>
      <c r="P168" s="13" t="s">
        <v>1049</v>
      </c>
      <c r="Q168" s="98" t="s">
        <v>2270</v>
      </c>
      <c r="R168" s="102" t="s">
        <v>2271</v>
      </c>
      <c r="S168" s="66">
        <v>0.9</v>
      </c>
      <c r="T168" s="66">
        <v>0.9</v>
      </c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53">
        <f t="shared" si="26"/>
        <v>0</v>
      </c>
      <c r="AG168" s="54">
        <f t="shared" si="27"/>
        <v>0</v>
      </c>
      <c r="AH168" s="54">
        <f t="shared" si="28"/>
        <v>0</v>
      </c>
      <c r="AI168" s="54">
        <f t="shared" si="29"/>
        <v>1</v>
      </c>
      <c r="AJ168" s="54">
        <f t="shared" si="30"/>
        <v>0</v>
      </c>
      <c r="AK168" s="54">
        <f t="shared" si="31"/>
        <v>0</v>
      </c>
      <c r="AL168" s="54">
        <f t="shared" si="32"/>
        <v>0</v>
      </c>
      <c r="AM168" s="54">
        <f t="shared" si="33"/>
        <v>0</v>
      </c>
      <c r="AN168" s="54">
        <f t="shared" si="34"/>
        <v>1</v>
      </c>
      <c r="AO168" s="54">
        <f t="shared" si="35"/>
        <v>0</v>
      </c>
      <c r="AP168" s="7"/>
      <c r="AQ168" s="12" t="s">
        <v>20</v>
      </c>
    </row>
    <row r="169" spans="1:43" ht="33.950000000000003" hidden="1" customHeight="1" x14ac:dyDescent="0.25">
      <c r="A169" s="7" t="s">
        <v>15</v>
      </c>
      <c r="B169" s="7" t="s">
        <v>236</v>
      </c>
      <c r="C169" s="7">
        <v>305198</v>
      </c>
      <c r="D169" s="8" t="s">
        <v>245</v>
      </c>
      <c r="E169" s="8" t="s">
        <v>238</v>
      </c>
      <c r="F169" s="7">
        <v>0</v>
      </c>
      <c r="G169" s="7"/>
      <c r="H169" s="9">
        <v>1</v>
      </c>
      <c r="I169" s="9"/>
      <c r="J169" s="9"/>
      <c r="K169" s="9"/>
      <c r="L169" s="10">
        <v>1434875.83</v>
      </c>
      <c r="M169" s="11">
        <f t="shared" si="24"/>
        <v>7174.3791500000007</v>
      </c>
      <c r="N169" s="11">
        <f t="shared" si="25"/>
        <v>1427701.4508500001</v>
      </c>
      <c r="O169" s="11"/>
      <c r="P169" s="13" t="s">
        <v>1049</v>
      </c>
      <c r="Q169" s="98" t="s">
        <v>2270</v>
      </c>
      <c r="R169" s="102" t="s">
        <v>2271</v>
      </c>
      <c r="S169" s="66">
        <v>0.9</v>
      </c>
      <c r="T169" s="66">
        <v>0.9</v>
      </c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53">
        <f t="shared" si="26"/>
        <v>0</v>
      </c>
      <c r="AG169" s="54">
        <f t="shared" si="27"/>
        <v>0</v>
      </c>
      <c r="AH169" s="54">
        <f t="shared" si="28"/>
        <v>0</v>
      </c>
      <c r="AI169" s="54">
        <f t="shared" si="29"/>
        <v>1</v>
      </c>
      <c r="AJ169" s="54">
        <f t="shared" si="30"/>
        <v>0</v>
      </c>
      <c r="AK169" s="54">
        <f t="shared" si="31"/>
        <v>0</v>
      </c>
      <c r="AL169" s="54">
        <f t="shared" si="32"/>
        <v>0</v>
      </c>
      <c r="AM169" s="54">
        <f t="shared" si="33"/>
        <v>0</v>
      </c>
      <c r="AN169" s="54">
        <f t="shared" si="34"/>
        <v>1</v>
      </c>
      <c r="AO169" s="54">
        <f t="shared" si="35"/>
        <v>0</v>
      </c>
      <c r="AP169" s="7"/>
      <c r="AQ169" s="12" t="s">
        <v>20</v>
      </c>
    </row>
    <row r="170" spans="1:43" ht="33.950000000000003" hidden="1" customHeight="1" x14ac:dyDescent="0.25">
      <c r="A170" s="7" t="s">
        <v>15</v>
      </c>
      <c r="B170" s="7" t="s">
        <v>236</v>
      </c>
      <c r="C170" s="7">
        <v>305226</v>
      </c>
      <c r="D170" s="8" t="s">
        <v>246</v>
      </c>
      <c r="E170" s="8" t="s">
        <v>238</v>
      </c>
      <c r="F170" s="7">
        <v>0</v>
      </c>
      <c r="G170" s="7"/>
      <c r="H170" s="9">
        <v>1</v>
      </c>
      <c r="I170" s="9"/>
      <c r="J170" s="9"/>
      <c r="K170" s="9"/>
      <c r="L170" s="10">
        <v>1617645.72</v>
      </c>
      <c r="M170" s="11">
        <f t="shared" si="24"/>
        <v>8088.2286000000004</v>
      </c>
      <c r="N170" s="11">
        <f t="shared" si="25"/>
        <v>1609557.4913999999</v>
      </c>
      <c r="O170" s="11"/>
      <c r="P170" s="13" t="s">
        <v>1049</v>
      </c>
      <c r="Q170" s="98" t="s">
        <v>2270</v>
      </c>
      <c r="R170" s="102" t="s">
        <v>2271</v>
      </c>
      <c r="S170" s="66">
        <v>0.9</v>
      </c>
      <c r="T170" s="66">
        <v>0.9</v>
      </c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53">
        <f t="shared" si="26"/>
        <v>0</v>
      </c>
      <c r="AG170" s="54">
        <f t="shared" si="27"/>
        <v>0</v>
      </c>
      <c r="AH170" s="54">
        <f t="shared" si="28"/>
        <v>0</v>
      </c>
      <c r="AI170" s="54">
        <f t="shared" si="29"/>
        <v>1</v>
      </c>
      <c r="AJ170" s="54">
        <f t="shared" si="30"/>
        <v>0</v>
      </c>
      <c r="AK170" s="54">
        <f t="shared" si="31"/>
        <v>0</v>
      </c>
      <c r="AL170" s="54">
        <f t="shared" si="32"/>
        <v>0</v>
      </c>
      <c r="AM170" s="54">
        <f t="shared" si="33"/>
        <v>0</v>
      </c>
      <c r="AN170" s="54">
        <f t="shared" si="34"/>
        <v>1</v>
      </c>
      <c r="AO170" s="54">
        <f t="shared" si="35"/>
        <v>0</v>
      </c>
      <c r="AP170" s="7"/>
      <c r="AQ170" s="12" t="s">
        <v>20</v>
      </c>
    </row>
    <row r="171" spans="1:43" ht="33.950000000000003" hidden="1" customHeight="1" x14ac:dyDescent="0.25">
      <c r="A171" s="7" t="s">
        <v>247</v>
      </c>
      <c r="B171" s="7" t="s">
        <v>248</v>
      </c>
      <c r="C171" s="7">
        <v>304693</v>
      </c>
      <c r="D171" s="8" t="s">
        <v>249</v>
      </c>
      <c r="E171" s="8" t="s">
        <v>250</v>
      </c>
      <c r="F171" s="7">
        <v>1</v>
      </c>
      <c r="G171" s="7"/>
      <c r="H171" s="9">
        <v>1</v>
      </c>
      <c r="I171" s="9"/>
      <c r="J171" s="9"/>
      <c r="K171" s="9"/>
      <c r="L171" s="10">
        <v>747559.24</v>
      </c>
      <c r="M171" s="11">
        <f t="shared" si="24"/>
        <v>3737.7962000000002</v>
      </c>
      <c r="N171" s="11">
        <f t="shared" si="25"/>
        <v>743821.44380000001</v>
      </c>
      <c r="O171" s="11"/>
      <c r="P171" s="20" t="s">
        <v>1049</v>
      </c>
      <c r="Q171" s="7" t="s">
        <v>2270</v>
      </c>
      <c r="R171" s="102" t="s">
        <v>2271</v>
      </c>
      <c r="S171" s="66">
        <v>0</v>
      </c>
      <c r="T171" s="66">
        <v>0.95</v>
      </c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F171" s="53">
        <f t="shared" si="26"/>
        <v>0</v>
      </c>
      <c r="AG171" s="54">
        <f t="shared" si="27"/>
        <v>0</v>
      </c>
      <c r="AH171" s="54">
        <f t="shared" si="28"/>
        <v>0</v>
      </c>
      <c r="AI171" s="54">
        <f t="shared" si="29"/>
        <v>1</v>
      </c>
      <c r="AJ171" s="54">
        <f t="shared" si="30"/>
        <v>0</v>
      </c>
      <c r="AK171" s="54">
        <f t="shared" si="31"/>
        <v>0</v>
      </c>
      <c r="AL171" s="54">
        <f t="shared" si="32"/>
        <v>0</v>
      </c>
      <c r="AM171" s="54">
        <f t="shared" si="33"/>
        <v>0</v>
      </c>
      <c r="AN171" s="54">
        <f t="shared" si="34"/>
        <v>1</v>
      </c>
      <c r="AO171" s="54">
        <f t="shared" si="35"/>
        <v>0</v>
      </c>
      <c r="AP171" s="7" t="s">
        <v>38</v>
      </c>
      <c r="AQ171" s="17"/>
    </row>
    <row r="172" spans="1:43" ht="33.950000000000003" hidden="1" customHeight="1" x14ac:dyDescent="0.25">
      <c r="A172" s="7" t="s">
        <v>247</v>
      </c>
      <c r="B172" s="7" t="s">
        <v>248</v>
      </c>
      <c r="C172" s="7">
        <v>317310</v>
      </c>
      <c r="D172" s="8" t="s">
        <v>251</v>
      </c>
      <c r="E172" s="8" t="s">
        <v>250</v>
      </c>
      <c r="F172" s="7">
        <v>1</v>
      </c>
      <c r="G172" s="7"/>
      <c r="H172" s="9">
        <v>1</v>
      </c>
      <c r="I172" s="9"/>
      <c r="J172" s="9"/>
      <c r="K172" s="9"/>
      <c r="L172" s="10">
        <v>704990.36</v>
      </c>
      <c r="M172" s="11">
        <f t="shared" si="24"/>
        <v>3524.9517999999998</v>
      </c>
      <c r="N172" s="11">
        <f t="shared" si="25"/>
        <v>701465.40819999995</v>
      </c>
      <c r="O172" s="11"/>
      <c r="P172" s="20" t="s">
        <v>1049</v>
      </c>
      <c r="Q172" s="102" t="s">
        <v>2270</v>
      </c>
      <c r="R172" s="102" t="s">
        <v>2271</v>
      </c>
      <c r="S172" s="66">
        <v>0</v>
      </c>
      <c r="T172" s="66">
        <v>0.95</v>
      </c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F172" s="53">
        <f t="shared" si="26"/>
        <v>0</v>
      </c>
      <c r="AG172" s="54">
        <f t="shared" si="27"/>
        <v>0</v>
      </c>
      <c r="AH172" s="54">
        <f t="shared" si="28"/>
        <v>0</v>
      </c>
      <c r="AI172" s="54">
        <f t="shared" si="29"/>
        <v>1</v>
      </c>
      <c r="AJ172" s="54">
        <f t="shared" si="30"/>
        <v>0</v>
      </c>
      <c r="AK172" s="54">
        <f t="shared" si="31"/>
        <v>0</v>
      </c>
      <c r="AL172" s="54">
        <f t="shared" si="32"/>
        <v>0</v>
      </c>
      <c r="AM172" s="54">
        <f t="shared" si="33"/>
        <v>0</v>
      </c>
      <c r="AN172" s="54">
        <f t="shared" si="34"/>
        <v>1</v>
      </c>
      <c r="AO172" s="54">
        <f t="shared" si="35"/>
        <v>0</v>
      </c>
      <c r="AP172" s="7" t="s">
        <v>38</v>
      </c>
      <c r="AQ172" s="17"/>
    </row>
    <row r="173" spans="1:43" ht="33.950000000000003" hidden="1" customHeight="1" x14ac:dyDescent="0.25">
      <c r="A173" s="7" t="s">
        <v>247</v>
      </c>
      <c r="B173" s="7" t="s">
        <v>248</v>
      </c>
      <c r="C173" s="7">
        <v>500048</v>
      </c>
      <c r="D173" s="8" t="s">
        <v>252</v>
      </c>
      <c r="E173" s="8" t="s">
        <v>250</v>
      </c>
      <c r="F173" s="7">
        <v>1</v>
      </c>
      <c r="G173" s="7"/>
      <c r="H173" s="9">
        <v>1</v>
      </c>
      <c r="I173" s="9"/>
      <c r="J173" s="9"/>
      <c r="K173" s="9"/>
      <c r="L173" s="10">
        <v>843620.35</v>
      </c>
      <c r="M173" s="11">
        <f t="shared" si="24"/>
        <v>4218.1017499999998</v>
      </c>
      <c r="N173" s="11">
        <f t="shared" si="25"/>
        <v>839402.24824999995</v>
      </c>
      <c r="O173" s="11"/>
      <c r="P173" s="20" t="s">
        <v>1049</v>
      </c>
      <c r="Q173" s="102" t="s">
        <v>2270</v>
      </c>
      <c r="R173" s="102" t="s">
        <v>2271</v>
      </c>
      <c r="S173" s="66">
        <v>0</v>
      </c>
      <c r="T173" s="66">
        <v>0.95</v>
      </c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F173" s="53">
        <f t="shared" si="26"/>
        <v>0</v>
      </c>
      <c r="AG173" s="54">
        <f t="shared" si="27"/>
        <v>0</v>
      </c>
      <c r="AH173" s="54">
        <f t="shared" si="28"/>
        <v>0</v>
      </c>
      <c r="AI173" s="54">
        <f t="shared" si="29"/>
        <v>1</v>
      </c>
      <c r="AJ173" s="54">
        <f t="shared" si="30"/>
        <v>0</v>
      </c>
      <c r="AK173" s="54">
        <f t="shared" si="31"/>
        <v>0</v>
      </c>
      <c r="AL173" s="54">
        <f t="shared" si="32"/>
        <v>0</v>
      </c>
      <c r="AM173" s="54">
        <f t="shared" si="33"/>
        <v>0</v>
      </c>
      <c r="AN173" s="54">
        <f t="shared" si="34"/>
        <v>1</v>
      </c>
      <c r="AO173" s="54">
        <f t="shared" si="35"/>
        <v>0</v>
      </c>
      <c r="AP173" s="7" t="s">
        <v>38</v>
      </c>
      <c r="AQ173" s="17"/>
    </row>
    <row r="174" spans="1:43" ht="33.950000000000003" hidden="1" customHeight="1" x14ac:dyDescent="0.25">
      <c r="A174" s="7" t="s">
        <v>247</v>
      </c>
      <c r="B174" s="7" t="s">
        <v>248</v>
      </c>
      <c r="C174" s="7">
        <v>304690</v>
      </c>
      <c r="D174" s="8" t="s">
        <v>253</v>
      </c>
      <c r="E174" s="8" t="s">
        <v>250</v>
      </c>
      <c r="F174" s="7">
        <v>1</v>
      </c>
      <c r="G174" s="7"/>
      <c r="H174" s="9">
        <v>1</v>
      </c>
      <c r="I174" s="9"/>
      <c r="J174" s="9"/>
      <c r="K174" s="9"/>
      <c r="L174" s="10">
        <v>940467.19</v>
      </c>
      <c r="M174" s="11">
        <f t="shared" si="24"/>
        <v>4702.3359499999997</v>
      </c>
      <c r="N174" s="11">
        <f t="shared" si="25"/>
        <v>935764.85404999997</v>
      </c>
      <c r="O174" s="11"/>
      <c r="P174" s="7" t="s">
        <v>1049</v>
      </c>
      <c r="Q174" s="102" t="s">
        <v>2270</v>
      </c>
      <c r="R174" s="102" t="s">
        <v>2271</v>
      </c>
      <c r="S174" s="81">
        <v>0.5</v>
      </c>
      <c r="T174" s="66">
        <v>0.95</v>
      </c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F174" s="53">
        <f t="shared" si="26"/>
        <v>0</v>
      </c>
      <c r="AG174" s="54">
        <f t="shared" si="27"/>
        <v>0</v>
      </c>
      <c r="AH174" s="54">
        <f t="shared" si="28"/>
        <v>0</v>
      </c>
      <c r="AI174" s="54">
        <f t="shared" si="29"/>
        <v>1</v>
      </c>
      <c r="AJ174" s="54">
        <f t="shared" si="30"/>
        <v>0</v>
      </c>
      <c r="AK174" s="54">
        <f t="shared" si="31"/>
        <v>0</v>
      </c>
      <c r="AL174" s="54">
        <f t="shared" si="32"/>
        <v>0</v>
      </c>
      <c r="AM174" s="54">
        <f t="shared" si="33"/>
        <v>0</v>
      </c>
      <c r="AN174" s="54">
        <f t="shared" si="34"/>
        <v>1</v>
      </c>
      <c r="AO174" s="54">
        <f t="shared" si="35"/>
        <v>0</v>
      </c>
      <c r="AP174" s="7"/>
      <c r="AQ174" s="12" t="s">
        <v>20</v>
      </c>
    </row>
    <row r="175" spans="1:43" ht="33.950000000000003" hidden="1" customHeight="1" x14ac:dyDescent="0.25">
      <c r="A175" s="7" t="s">
        <v>247</v>
      </c>
      <c r="B175" s="7" t="s">
        <v>248</v>
      </c>
      <c r="C175" s="7">
        <v>304695</v>
      </c>
      <c r="D175" s="8" t="s">
        <v>254</v>
      </c>
      <c r="E175" s="8" t="s">
        <v>250</v>
      </c>
      <c r="F175" s="7">
        <v>1</v>
      </c>
      <c r="G175" s="7"/>
      <c r="H175" s="9">
        <v>1</v>
      </c>
      <c r="I175" s="9"/>
      <c r="J175" s="9"/>
      <c r="K175" s="9"/>
      <c r="L175" s="10">
        <v>995143.82</v>
      </c>
      <c r="M175" s="11">
        <f t="shared" si="24"/>
        <v>4975.7191000000003</v>
      </c>
      <c r="N175" s="11">
        <f t="shared" si="25"/>
        <v>990168.10089999996</v>
      </c>
      <c r="O175" s="11"/>
      <c r="P175" s="7" t="s">
        <v>1049</v>
      </c>
      <c r="Q175" s="102" t="s">
        <v>2270</v>
      </c>
      <c r="R175" s="102" t="s">
        <v>2271</v>
      </c>
      <c r="S175" s="81">
        <v>0.5</v>
      </c>
      <c r="T175" s="66">
        <v>0.95</v>
      </c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F175" s="53">
        <f t="shared" si="26"/>
        <v>0</v>
      </c>
      <c r="AG175" s="54">
        <f t="shared" si="27"/>
        <v>0</v>
      </c>
      <c r="AH175" s="54">
        <f t="shared" si="28"/>
        <v>0</v>
      </c>
      <c r="AI175" s="54">
        <f t="shared" si="29"/>
        <v>1</v>
      </c>
      <c r="AJ175" s="54">
        <f t="shared" si="30"/>
        <v>0</v>
      </c>
      <c r="AK175" s="54">
        <f t="shared" si="31"/>
        <v>0</v>
      </c>
      <c r="AL175" s="54">
        <f t="shared" si="32"/>
        <v>0</v>
      </c>
      <c r="AM175" s="54">
        <f t="shared" si="33"/>
        <v>0</v>
      </c>
      <c r="AN175" s="54">
        <f t="shared" si="34"/>
        <v>1</v>
      </c>
      <c r="AO175" s="54">
        <f t="shared" si="35"/>
        <v>0</v>
      </c>
      <c r="AP175" s="7"/>
      <c r="AQ175" s="12" t="s">
        <v>20</v>
      </c>
    </row>
    <row r="176" spans="1:43" ht="33.950000000000003" hidden="1" customHeight="1" x14ac:dyDescent="0.25">
      <c r="A176" s="7" t="s">
        <v>247</v>
      </c>
      <c r="B176" s="7" t="s">
        <v>248</v>
      </c>
      <c r="C176" s="7">
        <v>317305</v>
      </c>
      <c r="D176" s="8" t="s">
        <v>255</v>
      </c>
      <c r="E176" s="8" t="s">
        <v>256</v>
      </c>
      <c r="F176" s="7">
        <v>2</v>
      </c>
      <c r="G176" s="7"/>
      <c r="H176" s="9">
        <v>1</v>
      </c>
      <c r="I176" s="9"/>
      <c r="J176" s="9"/>
      <c r="K176" s="9"/>
      <c r="L176" s="10">
        <v>1118711.25</v>
      </c>
      <c r="M176" s="11">
        <f t="shared" si="24"/>
        <v>5593.5562500000005</v>
      </c>
      <c r="N176" s="11">
        <f t="shared" si="25"/>
        <v>1113117.6937500001</v>
      </c>
      <c r="O176" s="11"/>
      <c r="P176" s="20" t="s">
        <v>1049</v>
      </c>
      <c r="Q176" s="102" t="s">
        <v>2270</v>
      </c>
      <c r="R176" s="102" t="s">
        <v>2271</v>
      </c>
      <c r="S176" s="66">
        <v>0</v>
      </c>
      <c r="T176" s="66">
        <v>0.95</v>
      </c>
      <c r="U176" s="102"/>
      <c r="V176" s="102"/>
      <c r="W176" s="102"/>
      <c r="X176" s="102"/>
      <c r="Y176" s="102"/>
      <c r="Z176" s="102"/>
      <c r="AA176" s="102"/>
      <c r="AB176" s="102"/>
      <c r="AC176" s="102"/>
      <c r="AD176" s="102"/>
      <c r="AE176" s="102"/>
      <c r="AF176" s="53">
        <f t="shared" si="26"/>
        <v>0</v>
      </c>
      <c r="AG176" s="54">
        <f t="shared" si="27"/>
        <v>0</v>
      </c>
      <c r="AH176" s="54">
        <f t="shared" si="28"/>
        <v>0</v>
      </c>
      <c r="AI176" s="54">
        <f t="shared" si="29"/>
        <v>1</v>
      </c>
      <c r="AJ176" s="54">
        <f t="shared" si="30"/>
        <v>0</v>
      </c>
      <c r="AK176" s="54">
        <f t="shared" si="31"/>
        <v>0</v>
      </c>
      <c r="AL176" s="54">
        <f t="shared" si="32"/>
        <v>0</v>
      </c>
      <c r="AM176" s="54">
        <f t="shared" si="33"/>
        <v>0</v>
      </c>
      <c r="AN176" s="54">
        <f t="shared" si="34"/>
        <v>1</v>
      </c>
      <c r="AO176" s="54">
        <f t="shared" si="35"/>
        <v>0</v>
      </c>
      <c r="AP176" s="7" t="s">
        <v>38</v>
      </c>
      <c r="AQ176" s="17"/>
    </row>
    <row r="177" spans="1:43" ht="33.950000000000003" hidden="1" customHeight="1" x14ac:dyDescent="0.25">
      <c r="A177" s="7" t="s">
        <v>247</v>
      </c>
      <c r="B177" s="7" t="s">
        <v>248</v>
      </c>
      <c r="C177" s="7">
        <v>317314</v>
      </c>
      <c r="D177" s="8" t="s">
        <v>257</v>
      </c>
      <c r="E177" s="8" t="s">
        <v>256</v>
      </c>
      <c r="F177" s="7">
        <v>2</v>
      </c>
      <c r="G177" s="7"/>
      <c r="H177" s="9">
        <v>1</v>
      </c>
      <c r="I177" s="9"/>
      <c r="J177" s="9"/>
      <c r="K177" s="9"/>
      <c r="L177" s="10">
        <v>862491.02</v>
      </c>
      <c r="M177" s="11">
        <f t="shared" si="24"/>
        <v>4312.4551000000001</v>
      </c>
      <c r="N177" s="11">
        <f t="shared" si="25"/>
        <v>858178.5649</v>
      </c>
      <c r="O177" s="11"/>
      <c r="P177" s="20" t="s">
        <v>1049</v>
      </c>
      <c r="Q177" s="102" t="s">
        <v>2270</v>
      </c>
      <c r="R177" s="102" t="s">
        <v>2271</v>
      </c>
      <c r="S177" s="66">
        <v>0</v>
      </c>
      <c r="T177" s="66">
        <v>0.95</v>
      </c>
      <c r="U177" s="102"/>
      <c r="V177" s="102"/>
      <c r="W177" s="102"/>
      <c r="X177" s="102"/>
      <c r="Y177" s="102"/>
      <c r="Z177" s="102"/>
      <c r="AA177" s="102"/>
      <c r="AB177" s="102"/>
      <c r="AC177" s="102"/>
      <c r="AD177" s="102"/>
      <c r="AE177" s="102"/>
      <c r="AF177" s="53">
        <f t="shared" si="26"/>
        <v>0</v>
      </c>
      <c r="AG177" s="54">
        <f t="shared" si="27"/>
        <v>0</v>
      </c>
      <c r="AH177" s="54">
        <f t="shared" si="28"/>
        <v>0</v>
      </c>
      <c r="AI177" s="54">
        <f t="shared" si="29"/>
        <v>1</v>
      </c>
      <c r="AJ177" s="54">
        <f t="shared" si="30"/>
        <v>0</v>
      </c>
      <c r="AK177" s="54">
        <f t="shared" si="31"/>
        <v>0</v>
      </c>
      <c r="AL177" s="54">
        <f t="shared" si="32"/>
        <v>0</v>
      </c>
      <c r="AM177" s="54">
        <f t="shared" si="33"/>
        <v>0</v>
      </c>
      <c r="AN177" s="54">
        <f t="shared" si="34"/>
        <v>1</v>
      </c>
      <c r="AO177" s="54">
        <f t="shared" si="35"/>
        <v>0</v>
      </c>
      <c r="AP177" s="7" t="s">
        <v>38</v>
      </c>
      <c r="AQ177" s="17"/>
    </row>
    <row r="178" spans="1:43" ht="33.950000000000003" hidden="1" customHeight="1" x14ac:dyDescent="0.25">
      <c r="A178" s="7" t="s">
        <v>247</v>
      </c>
      <c r="B178" s="7" t="s">
        <v>248</v>
      </c>
      <c r="C178" s="7">
        <v>304683</v>
      </c>
      <c r="D178" s="8" t="s">
        <v>258</v>
      </c>
      <c r="E178" s="8" t="s">
        <v>256</v>
      </c>
      <c r="F178" s="7">
        <v>2</v>
      </c>
      <c r="G178" s="7"/>
      <c r="H178" s="9">
        <v>1</v>
      </c>
      <c r="I178" s="9"/>
      <c r="J178" s="9"/>
      <c r="K178" s="9"/>
      <c r="L178" s="10">
        <v>1045919.94</v>
      </c>
      <c r="M178" s="11">
        <f t="shared" si="24"/>
        <v>5229.5996999999998</v>
      </c>
      <c r="N178" s="11">
        <f t="shared" si="25"/>
        <v>1040690.3402999999</v>
      </c>
      <c r="O178" s="11"/>
      <c r="P178" s="7" t="s">
        <v>1049</v>
      </c>
      <c r="Q178" s="102" t="s">
        <v>2270</v>
      </c>
      <c r="R178" s="102" t="s">
        <v>2271</v>
      </c>
      <c r="S178" s="66">
        <v>0.5</v>
      </c>
      <c r="T178" s="66">
        <v>0.95</v>
      </c>
      <c r="U178" s="102"/>
      <c r="V178" s="102"/>
      <c r="W178" s="102"/>
      <c r="X178" s="102"/>
      <c r="Y178" s="102"/>
      <c r="Z178" s="102"/>
      <c r="AA178" s="102"/>
      <c r="AB178" s="102"/>
      <c r="AC178" s="102"/>
      <c r="AD178" s="102"/>
      <c r="AE178" s="102"/>
      <c r="AF178" s="53">
        <f t="shared" si="26"/>
        <v>0</v>
      </c>
      <c r="AG178" s="54">
        <f t="shared" si="27"/>
        <v>0</v>
      </c>
      <c r="AH178" s="54">
        <f t="shared" si="28"/>
        <v>0</v>
      </c>
      <c r="AI178" s="54">
        <f t="shared" si="29"/>
        <v>1</v>
      </c>
      <c r="AJ178" s="54">
        <f t="shared" si="30"/>
        <v>0</v>
      </c>
      <c r="AK178" s="54">
        <f t="shared" si="31"/>
        <v>0</v>
      </c>
      <c r="AL178" s="54">
        <f t="shared" si="32"/>
        <v>0</v>
      </c>
      <c r="AM178" s="54">
        <f t="shared" si="33"/>
        <v>0</v>
      </c>
      <c r="AN178" s="54">
        <f t="shared" si="34"/>
        <v>1</v>
      </c>
      <c r="AO178" s="54">
        <f t="shared" si="35"/>
        <v>0</v>
      </c>
      <c r="AP178" s="7"/>
      <c r="AQ178" s="12" t="s">
        <v>20</v>
      </c>
    </row>
    <row r="179" spans="1:43" ht="33.950000000000003" hidden="1" customHeight="1" x14ac:dyDescent="0.25">
      <c r="A179" s="7" t="s">
        <v>247</v>
      </c>
      <c r="B179" s="7" t="s">
        <v>248</v>
      </c>
      <c r="C179" s="7">
        <v>317301</v>
      </c>
      <c r="D179" s="8" t="s">
        <v>259</v>
      </c>
      <c r="E179" s="8" t="s">
        <v>256</v>
      </c>
      <c r="F179" s="7">
        <v>2</v>
      </c>
      <c r="G179" s="7"/>
      <c r="H179" s="9">
        <v>1</v>
      </c>
      <c r="I179" s="9"/>
      <c r="J179" s="9"/>
      <c r="K179" s="9"/>
      <c r="L179" s="10">
        <v>826272.58</v>
      </c>
      <c r="M179" s="11">
        <f t="shared" si="24"/>
        <v>4131.3629000000001</v>
      </c>
      <c r="N179" s="11">
        <f t="shared" si="25"/>
        <v>822141.21710000001</v>
      </c>
      <c r="O179" s="11"/>
      <c r="P179" s="7" t="s">
        <v>1049</v>
      </c>
      <c r="Q179" s="102" t="s">
        <v>2270</v>
      </c>
      <c r="R179" s="102" t="s">
        <v>2271</v>
      </c>
      <c r="S179" s="66">
        <v>0.5</v>
      </c>
      <c r="T179" s="66">
        <v>0.95</v>
      </c>
      <c r="U179" s="102"/>
      <c r="V179" s="102"/>
      <c r="W179" s="102"/>
      <c r="X179" s="102"/>
      <c r="Y179" s="102"/>
      <c r="Z179" s="102"/>
      <c r="AA179" s="102"/>
      <c r="AB179" s="102"/>
      <c r="AC179" s="102"/>
      <c r="AD179" s="102"/>
      <c r="AE179" s="102"/>
      <c r="AF179" s="53">
        <f t="shared" si="26"/>
        <v>0</v>
      </c>
      <c r="AG179" s="54">
        <f t="shared" si="27"/>
        <v>0</v>
      </c>
      <c r="AH179" s="54">
        <f t="shared" si="28"/>
        <v>0</v>
      </c>
      <c r="AI179" s="54">
        <f t="shared" si="29"/>
        <v>1</v>
      </c>
      <c r="AJ179" s="54">
        <f t="shared" si="30"/>
        <v>0</v>
      </c>
      <c r="AK179" s="54">
        <f t="shared" si="31"/>
        <v>0</v>
      </c>
      <c r="AL179" s="54">
        <f t="shared" si="32"/>
        <v>0</v>
      </c>
      <c r="AM179" s="54">
        <f t="shared" si="33"/>
        <v>0</v>
      </c>
      <c r="AN179" s="54">
        <f t="shared" si="34"/>
        <v>1</v>
      </c>
      <c r="AO179" s="54">
        <f t="shared" si="35"/>
        <v>0</v>
      </c>
      <c r="AP179" s="7"/>
      <c r="AQ179" s="12" t="s">
        <v>20</v>
      </c>
    </row>
    <row r="180" spans="1:43" ht="33.950000000000003" hidden="1" customHeight="1" x14ac:dyDescent="0.25">
      <c r="A180" s="7" t="s">
        <v>247</v>
      </c>
      <c r="B180" s="7" t="s">
        <v>248</v>
      </c>
      <c r="C180" s="7">
        <v>317315</v>
      </c>
      <c r="D180" s="8" t="s">
        <v>260</v>
      </c>
      <c r="E180" s="8" t="s">
        <v>256</v>
      </c>
      <c r="F180" s="7">
        <v>2</v>
      </c>
      <c r="G180" s="7"/>
      <c r="H180" s="9">
        <v>1</v>
      </c>
      <c r="I180" s="9"/>
      <c r="J180" s="9"/>
      <c r="K180" s="9"/>
      <c r="L180" s="10">
        <v>1052871.3799999999</v>
      </c>
      <c r="M180" s="11">
        <f t="shared" si="24"/>
        <v>5264.3568999999998</v>
      </c>
      <c r="N180" s="11">
        <f t="shared" si="25"/>
        <v>1047607.0230999999</v>
      </c>
      <c r="O180" s="11"/>
      <c r="P180" s="7" t="s">
        <v>1049</v>
      </c>
      <c r="Q180" s="102" t="s">
        <v>2270</v>
      </c>
      <c r="R180" s="102" t="s">
        <v>2547</v>
      </c>
      <c r="S180" s="81">
        <v>0.5</v>
      </c>
      <c r="T180" s="66">
        <v>1</v>
      </c>
      <c r="U180" s="102"/>
      <c r="V180" s="102"/>
      <c r="W180" s="102"/>
      <c r="X180" s="102"/>
      <c r="Y180" s="102"/>
      <c r="Z180" s="102"/>
      <c r="AA180" s="102"/>
      <c r="AB180" s="102"/>
      <c r="AC180" s="102"/>
      <c r="AD180" s="102"/>
      <c r="AE180" s="102"/>
      <c r="AF180" s="53">
        <f t="shared" si="26"/>
        <v>0</v>
      </c>
      <c r="AG180" s="54">
        <f t="shared" si="27"/>
        <v>0</v>
      </c>
      <c r="AH180" s="54">
        <f t="shared" si="28"/>
        <v>0</v>
      </c>
      <c r="AI180" s="54">
        <f t="shared" si="29"/>
        <v>0</v>
      </c>
      <c r="AJ180" s="54">
        <f t="shared" si="30"/>
        <v>1</v>
      </c>
      <c r="AK180" s="54">
        <f t="shared" si="31"/>
        <v>0</v>
      </c>
      <c r="AL180" s="54">
        <f t="shared" si="32"/>
        <v>0</v>
      </c>
      <c r="AM180" s="54">
        <f t="shared" si="33"/>
        <v>0</v>
      </c>
      <c r="AN180" s="54">
        <f t="shared" si="34"/>
        <v>0</v>
      </c>
      <c r="AO180" s="54">
        <f t="shared" si="35"/>
        <v>1</v>
      </c>
      <c r="AP180" s="7"/>
      <c r="AQ180" s="12" t="s">
        <v>20</v>
      </c>
    </row>
    <row r="181" spans="1:43" ht="33.950000000000003" hidden="1" customHeight="1" x14ac:dyDescent="0.25">
      <c r="A181" s="7" t="s">
        <v>247</v>
      </c>
      <c r="B181" s="7" t="s">
        <v>248</v>
      </c>
      <c r="C181" s="7">
        <v>317317</v>
      </c>
      <c r="D181" s="8" t="s">
        <v>261</v>
      </c>
      <c r="E181" s="8" t="s">
        <v>256</v>
      </c>
      <c r="F181" s="7">
        <v>2</v>
      </c>
      <c r="G181" s="7"/>
      <c r="H181" s="9">
        <v>1</v>
      </c>
      <c r="I181" s="9"/>
      <c r="J181" s="9"/>
      <c r="K181" s="9"/>
      <c r="L181" s="10">
        <v>1641299.4</v>
      </c>
      <c r="M181" s="11">
        <f t="shared" si="24"/>
        <v>8206.4969999999994</v>
      </c>
      <c r="N181" s="11">
        <f t="shared" si="25"/>
        <v>1633092.9029999999</v>
      </c>
      <c r="O181" s="11"/>
      <c r="P181" s="7" t="s">
        <v>1049</v>
      </c>
      <c r="Q181" s="102" t="s">
        <v>2270</v>
      </c>
      <c r="R181" s="102" t="s">
        <v>2271</v>
      </c>
      <c r="S181" s="81">
        <v>0.5</v>
      </c>
      <c r="T181" s="66">
        <v>0.95</v>
      </c>
      <c r="U181" s="102"/>
      <c r="V181" s="102"/>
      <c r="W181" s="102"/>
      <c r="X181" s="102"/>
      <c r="Y181" s="102"/>
      <c r="Z181" s="102"/>
      <c r="AA181" s="102"/>
      <c r="AB181" s="102"/>
      <c r="AC181" s="102"/>
      <c r="AD181" s="102"/>
      <c r="AE181" s="102"/>
      <c r="AF181" s="53">
        <f t="shared" si="26"/>
        <v>0</v>
      </c>
      <c r="AG181" s="54">
        <f t="shared" si="27"/>
        <v>0</v>
      </c>
      <c r="AH181" s="54">
        <f t="shared" si="28"/>
        <v>0</v>
      </c>
      <c r="AI181" s="54">
        <f t="shared" si="29"/>
        <v>1</v>
      </c>
      <c r="AJ181" s="54">
        <f t="shared" si="30"/>
        <v>0</v>
      </c>
      <c r="AK181" s="54">
        <f t="shared" si="31"/>
        <v>0</v>
      </c>
      <c r="AL181" s="54">
        <f t="shared" si="32"/>
        <v>0</v>
      </c>
      <c r="AM181" s="54">
        <f t="shared" si="33"/>
        <v>0</v>
      </c>
      <c r="AN181" s="54">
        <f t="shared" si="34"/>
        <v>1</v>
      </c>
      <c r="AO181" s="54">
        <f t="shared" si="35"/>
        <v>0</v>
      </c>
      <c r="AP181" s="7"/>
      <c r="AQ181" s="12" t="s">
        <v>20</v>
      </c>
    </row>
    <row r="182" spans="1:43" ht="33.950000000000003" hidden="1" customHeight="1" x14ac:dyDescent="0.25">
      <c r="A182" s="7" t="s">
        <v>247</v>
      </c>
      <c r="B182" s="7" t="s">
        <v>248</v>
      </c>
      <c r="C182" s="7">
        <v>500047</v>
      </c>
      <c r="D182" s="8" t="s">
        <v>262</v>
      </c>
      <c r="E182" s="8" t="s">
        <v>256</v>
      </c>
      <c r="F182" s="7">
        <v>2</v>
      </c>
      <c r="G182" s="7"/>
      <c r="H182" s="9">
        <v>1</v>
      </c>
      <c r="I182" s="9"/>
      <c r="J182" s="9"/>
      <c r="K182" s="9"/>
      <c r="L182" s="10">
        <v>785900.08</v>
      </c>
      <c r="M182" s="11">
        <f t="shared" si="24"/>
        <v>3929.5003999999999</v>
      </c>
      <c r="N182" s="11">
        <f t="shared" si="25"/>
        <v>781970.57959999994</v>
      </c>
      <c r="O182" s="11"/>
      <c r="P182" s="7" t="s">
        <v>1049</v>
      </c>
      <c r="Q182" s="102" t="s">
        <v>2270</v>
      </c>
      <c r="R182" s="102" t="s">
        <v>2547</v>
      </c>
      <c r="S182" s="81">
        <v>0.5</v>
      </c>
      <c r="T182" s="66">
        <v>1</v>
      </c>
      <c r="U182" s="102"/>
      <c r="V182" s="102"/>
      <c r="W182" s="102"/>
      <c r="X182" s="102"/>
      <c r="Y182" s="102"/>
      <c r="Z182" s="102"/>
      <c r="AA182" s="102"/>
      <c r="AB182" s="102"/>
      <c r="AC182" s="102"/>
      <c r="AD182" s="102"/>
      <c r="AE182" s="102"/>
      <c r="AF182" s="53">
        <f t="shared" si="26"/>
        <v>0</v>
      </c>
      <c r="AG182" s="54">
        <f t="shared" si="27"/>
        <v>0</v>
      </c>
      <c r="AH182" s="54">
        <f t="shared" si="28"/>
        <v>0</v>
      </c>
      <c r="AI182" s="54">
        <f t="shared" si="29"/>
        <v>0</v>
      </c>
      <c r="AJ182" s="54">
        <f t="shared" si="30"/>
        <v>1</v>
      </c>
      <c r="AK182" s="54">
        <f t="shared" si="31"/>
        <v>0</v>
      </c>
      <c r="AL182" s="54">
        <f t="shared" si="32"/>
        <v>0</v>
      </c>
      <c r="AM182" s="54">
        <f t="shared" si="33"/>
        <v>0</v>
      </c>
      <c r="AN182" s="54">
        <f t="shared" si="34"/>
        <v>0</v>
      </c>
      <c r="AO182" s="54">
        <f t="shared" si="35"/>
        <v>1</v>
      </c>
      <c r="AP182" s="7"/>
      <c r="AQ182" s="12" t="s">
        <v>20</v>
      </c>
    </row>
    <row r="183" spans="1:43" ht="33.950000000000003" hidden="1" customHeight="1" x14ac:dyDescent="0.25">
      <c r="A183" s="7" t="s">
        <v>247</v>
      </c>
      <c r="B183" s="7" t="s">
        <v>248</v>
      </c>
      <c r="C183" s="7">
        <v>304702</v>
      </c>
      <c r="D183" s="8" t="s">
        <v>263</v>
      </c>
      <c r="E183" s="8" t="s">
        <v>264</v>
      </c>
      <c r="F183" s="7">
        <v>2</v>
      </c>
      <c r="G183" s="7"/>
      <c r="H183" s="9">
        <v>1</v>
      </c>
      <c r="I183" s="9"/>
      <c r="J183" s="9"/>
      <c r="K183" s="9"/>
      <c r="L183" s="10">
        <v>888563.93</v>
      </c>
      <c r="M183" s="11">
        <f t="shared" si="24"/>
        <v>4442.8196500000004</v>
      </c>
      <c r="N183" s="11">
        <f t="shared" si="25"/>
        <v>884121.11035000009</v>
      </c>
      <c r="O183" s="11"/>
      <c r="P183" s="20" t="s">
        <v>1049</v>
      </c>
      <c r="Q183" s="102" t="s">
        <v>2270</v>
      </c>
      <c r="R183" s="102" t="s">
        <v>2271</v>
      </c>
      <c r="S183" s="81">
        <v>0</v>
      </c>
      <c r="T183" s="66">
        <v>0.95</v>
      </c>
      <c r="U183" s="102"/>
      <c r="V183" s="102"/>
      <c r="W183" s="102"/>
      <c r="X183" s="102"/>
      <c r="Y183" s="102"/>
      <c r="Z183" s="102"/>
      <c r="AA183" s="102"/>
      <c r="AB183" s="102"/>
      <c r="AC183" s="102"/>
      <c r="AD183" s="102"/>
      <c r="AE183" s="102"/>
      <c r="AF183" s="53">
        <f t="shared" si="26"/>
        <v>0</v>
      </c>
      <c r="AG183" s="54">
        <f t="shared" si="27"/>
        <v>0</v>
      </c>
      <c r="AH183" s="54">
        <f t="shared" si="28"/>
        <v>0</v>
      </c>
      <c r="AI183" s="54">
        <f t="shared" si="29"/>
        <v>1</v>
      </c>
      <c r="AJ183" s="54">
        <f t="shared" si="30"/>
        <v>0</v>
      </c>
      <c r="AK183" s="54">
        <f t="shared" si="31"/>
        <v>0</v>
      </c>
      <c r="AL183" s="54">
        <f t="shared" si="32"/>
        <v>0</v>
      </c>
      <c r="AM183" s="54">
        <f t="shared" si="33"/>
        <v>0</v>
      </c>
      <c r="AN183" s="54">
        <f t="shared" si="34"/>
        <v>1</v>
      </c>
      <c r="AO183" s="54">
        <f t="shared" si="35"/>
        <v>0</v>
      </c>
      <c r="AP183" s="7" t="s">
        <v>38</v>
      </c>
      <c r="AQ183" s="17"/>
    </row>
    <row r="184" spans="1:43" ht="33.950000000000003" hidden="1" customHeight="1" x14ac:dyDescent="0.25">
      <c r="A184" s="7" t="s">
        <v>247</v>
      </c>
      <c r="B184" s="7" t="s">
        <v>248</v>
      </c>
      <c r="C184" s="7">
        <v>500311</v>
      </c>
      <c r="D184" s="8" t="s">
        <v>265</v>
      </c>
      <c r="E184" s="8" t="s">
        <v>264</v>
      </c>
      <c r="F184" s="7">
        <v>2</v>
      </c>
      <c r="G184" s="7"/>
      <c r="H184" s="9">
        <v>1</v>
      </c>
      <c r="I184" s="9"/>
      <c r="J184" s="9"/>
      <c r="K184" s="9"/>
      <c r="L184" s="10">
        <v>777700.13</v>
      </c>
      <c r="M184" s="11">
        <f t="shared" si="24"/>
        <v>3888.50065</v>
      </c>
      <c r="N184" s="11">
        <f t="shared" si="25"/>
        <v>773811.62935000006</v>
      </c>
      <c r="O184" s="11"/>
      <c r="P184" s="20" t="s">
        <v>1049</v>
      </c>
      <c r="Q184" s="102" t="s">
        <v>2270</v>
      </c>
      <c r="R184" s="102" t="s">
        <v>2271</v>
      </c>
      <c r="S184" s="81">
        <v>0</v>
      </c>
      <c r="T184" s="66">
        <v>0.95</v>
      </c>
      <c r="U184" s="102"/>
      <c r="V184" s="102"/>
      <c r="W184" s="102"/>
      <c r="X184" s="102"/>
      <c r="Y184" s="102"/>
      <c r="Z184" s="102"/>
      <c r="AA184" s="102"/>
      <c r="AB184" s="102"/>
      <c r="AC184" s="102"/>
      <c r="AD184" s="102"/>
      <c r="AE184" s="102"/>
      <c r="AF184" s="53">
        <f t="shared" si="26"/>
        <v>0</v>
      </c>
      <c r="AG184" s="54">
        <f t="shared" si="27"/>
        <v>0</v>
      </c>
      <c r="AH184" s="54">
        <f t="shared" si="28"/>
        <v>0</v>
      </c>
      <c r="AI184" s="54">
        <f t="shared" si="29"/>
        <v>1</v>
      </c>
      <c r="AJ184" s="54">
        <f t="shared" si="30"/>
        <v>0</v>
      </c>
      <c r="AK184" s="54">
        <f t="shared" si="31"/>
        <v>0</v>
      </c>
      <c r="AL184" s="54">
        <f t="shared" si="32"/>
        <v>0</v>
      </c>
      <c r="AM184" s="54">
        <f t="shared" si="33"/>
        <v>0</v>
      </c>
      <c r="AN184" s="54">
        <f t="shared" si="34"/>
        <v>1</v>
      </c>
      <c r="AO184" s="54">
        <f t="shared" si="35"/>
        <v>0</v>
      </c>
      <c r="AP184" s="7" t="s">
        <v>38</v>
      </c>
      <c r="AQ184" s="17"/>
    </row>
    <row r="185" spans="1:43" ht="33.950000000000003" hidden="1" customHeight="1" x14ac:dyDescent="0.25">
      <c r="A185" s="7" t="s">
        <v>247</v>
      </c>
      <c r="B185" s="7" t="s">
        <v>248</v>
      </c>
      <c r="C185" s="7">
        <v>340204</v>
      </c>
      <c r="D185" s="8" t="s">
        <v>266</v>
      </c>
      <c r="E185" s="8" t="s">
        <v>264</v>
      </c>
      <c r="F185" s="7">
        <v>2</v>
      </c>
      <c r="G185" s="7"/>
      <c r="H185" s="9">
        <v>1</v>
      </c>
      <c r="I185" s="9"/>
      <c r="J185" s="9"/>
      <c r="K185" s="9"/>
      <c r="L185" s="10">
        <v>1169355.1100000001</v>
      </c>
      <c r="M185" s="11">
        <f t="shared" si="24"/>
        <v>5846.7755500000003</v>
      </c>
      <c r="N185" s="11">
        <f t="shared" si="25"/>
        <v>1163508.3344500002</v>
      </c>
      <c r="O185" s="11"/>
      <c r="P185" s="7" t="s">
        <v>1049</v>
      </c>
      <c r="Q185" s="102" t="s">
        <v>2270</v>
      </c>
      <c r="R185" s="102" t="s">
        <v>2547</v>
      </c>
      <c r="S185" s="81">
        <v>0.5</v>
      </c>
      <c r="T185" s="66">
        <v>1</v>
      </c>
      <c r="U185" s="102"/>
      <c r="V185" s="102"/>
      <c r="W185" s="102"/>
      <c r="X185" s="102"/>
      <c r="Y185" s="102"/>
      <c r="Z185" s="102"/>
      <c r="AA185" s="102"/>
      <c r="AB185" s="102"/>
      <c r="AC185" s="102"/>
      <c r="AD185" s="102"/>
      <c r="AE185" s="102"/>
      <c r="AF185" s="53">
        <f t="shared" si="26"/>
        <v>0</v>
      </c>
      <c r="AG185" s="54">
        <f t="shared" si="27"/>
        <v>0</v>
      </c>
      <c r="AH185" s="54">
        <f t="shared" si="28"/>
        <v>0</v>
      </c>
      <c r="AI185" s="54">
        <f t="shared" si="29"/>
        <v>0</v>
      </c>
      <c r="AJ185" s="54">
        <f t="shared" si="30"/>
        <v>1</v>
      </c>
      <c r="AK185" s="54">
        <f t="shared" si="31"/>
        <v>0</v>
      </c>
      <c r="AL185" s="54">
        <f t="shared" si="32"/>
        <v>0</v>
      </c>
      <c r="AM185" s="54">
        <f t="shared" si="33"/>
        <v>0</v>
      </c>
      <c r="AN185" s="54">
        <f t="shared" si="34"/>
        <v>0</v>
      </c>
      <c r="AO185" s="54">
        <f t="shared" si="35"/>
        <v>1</v>
      </c>
      <c r="AP185" s="7"/>
      <c r="AQ185" s="12" t="s">
        <v>20</v>
      </c>
    </row>
    <row r="186" spans="1:43" ht="33.950000000000003" hidden="1" customHeight="1" x14ac:dyDescent="0.25">
      <c r="A186" s="7" t="s">
        <v>247</v>
      </c>
      <c r="B186" s="7" t="s">
        <v>248</v>
      </c>
      <c r="C186" s="7">
        <v>317319</v>
      </c>
      <c r="D186" s="8" t="s">
        <v>267</v>
      </c>
      <c r="E186" s="8" t="s">
        <v>268</v>
      </c>
      <c r="F186" s="7">
        <v>2</v>
      </c>
      <c r="G186" s="7"/>
      <c r="H186" s="9">
        <v>1</v>
      </c>
      <c r="I186" s="9"/>
      <c r="J186" s="9"/>
      <c r="K186" s="9"/>
      <c r="L186" s="10">
        <v>848076.13</v>
      </c>
      <c r="M186" s="11">
        <f t="shared" si="24"/>
        <v>4240.3806500000001</v>
      </c>
      <c r="N186" s="11">
        <f t="shared" si="25"/>
        <v>843835.74935000006</v>
      </c>
      <c r="O186" s="11"/>
      <c r="P186" s="20" t="s">
        <v>1049</v>
      </c>
      <c r="Q186" s="102" t="s">
        <v>2270</v>
      </c>
      <c r="R186" s="102" t="s">
        <v>2271</v>
      </c>
      <c r="S186" s="102">
        <v>0</v>
      </c>
      <c r="T186" s="66">
        <v>0.95</v>
      </c>
      <c r="U186" s="102"/>
      <c r="V186" s="102"/>
      <c r="W186" s="102"/>
      <c r="X186" s="102"/>
      <c r="Y186" s="102"/>
      <c r="Z186" s="102"/>
      <c r="AA186" s="102"/>
      <c r="AB186" s="102"/>
      <c r="AC186" s="102"/>
      <c r="AD186" s="102"/>
      <c r="AE186" s="102"/>
      <c r="AF186" s="53">
        <f t="shared" si="26"/>
        <v>0</v>
      </c>
      <c r="AG186" s="54">
        <f t="shared" si="27"/>
        <v>0</v>
      </c>
      <c r="AH186" s="54">
        <f t="shared" si="28"/>
        <v>0</v>
      </c>
      <c r="AI186" s="54">
        <f t="shared" si="29"/>
        <v>1</v>
      </c>
      <c r="AJ186" s="54">
        <f t="shared" si="30"/>
        <v>0</v>
      </c>
      <c r="AK186" s="54">
        <f t="shared" si="31"/>
        <v>0</v>
      </c>
      <c r="AL186" s="54">
        <f t="shared" si="32"/>
        <v>0</v>
      </c>
      <c r="AM186" s="54">
        <f t="shared" si="33"/>
        <v>0</v>
      </c>
      <c r="AN186" s="54">
        <f t="shared" si="34"/>
        <v>1</v>
      </c>
      <c r="AO186" s="54">
        <f t="shared" si="35"/>
        <v>0</v>
      </c>
      <c r="AP186" s="7" t="s">
        <v>38</v>
      </c>
      <c r="AQ186" s="17"/>
    </row>
    <row r="187" spans="1:43" ht="33.950000000000003" hidden="1" customHeight="1" x14ac:dyDescent="0.25">
      <c r="A187" s="7" t="s">
        <v>247</v>
      </c>
      <c r="B187" s="7" t="s">
        <v>248</v>
      </c>
      <c r="C187" s="7">
        <v>304678</v>
      </c>
      <c r="D187" s="8" t="s">
        <v>269</v>
      </c>
      <c r="E187" s="8" t="s">
        <v>268</v>
      </c>
      <c r="F187" s="7">
        <v>2</v>
      </c>
      <c r="G187" s="7"/>
      <c r="H187" s="9">
        <v>1</v>
      </c>
      <c r="I187" s="9"/>
      <c r="J187" s="9"/>
      <c r="K187" s="9"/>
      <c r="L187" s="10">
        <v>737006.48</v>
      </c>
      <c r="M187" s="11">
        <f t="shared" si="24"/>
        <v>3685.0324000000001</v>
      </c>
      <c r="N187" s="11">
        <f t="shared" si="25"/>
        <v>733321.44759999996</v>
      </c>
      <c r="O187" s="11"/>
      <c r="P187" s="7" t="s">
        <v>1049</v>
      </c>
      <c r="Q187" s="102" t="s">
        <v>2270</v>
      </c>
      <c r="R187" s="102" t="s">
        <v>2271</v>
      </c>
      <c r="S187" s="81">
        <v>0.5</v>
      </c>
      <c r="T187" s="66">
        <v>0.95</v>
      </c>
      <c r="U187" s="102"/>
      <c r="V187" s="102"/>
      <c r="W187" s="102"/>
      <c r="X187" s="102"/>
      <c r="Y187" s="102"/>
      <c r="Z187" s="102"/>
      <c r="AA187" s="102"/>
      <c r="AB187" s="102"/>
      <c r="AC187" s="102"/>
      <c r="AD187" s="102"/>
      <c r="AE187" s="102"/>
      <c r="AF187" s="53">
        <f t="shared" si="26"/>
        <v>0</v>
      </c>
      <c r="AG187" s="54">
        <f t="shared" si="27"/>
        <v>0</v>
      </c>
      <c r="AH187" s="54">
        <f t="shared" si="28"/>
        <v>0</v>
      </c>
      <c r="AI187" s="54">
        <f t="shared" si="29"/>
        <v>1</v>
      </c>
      <c r="AJ187" s="54">
        <f t="shared" si="30"/>
        <v>0</v>
      </c>
      <c r="AK187" s="54">
        <f t="shared" si="31"/>
        <v>0</v>
      </c>
      <c r="AL187" s="54">
        <f t="shared" si="32"/>
        <v>0</v>
      </c>
      <c r="AM187" s="54">
        <f t="shared" si="33"/>
        <v>0</v>
      </c>
      <c r="AN187" s="54">
        <f t="shared" si="34"/>
        <v>1</v>
      </c>
      <c r="AO187" s="54">
        <f t="shared" si="35"/>
        <v>0</v>
      </c>
      <c r="AP187" s="7"/>
      <c r="AQ187" s="12" t="s">
        <v>20</v>
      </c>
    </row>
    <row r="188" spans="1:43" ht="33.950000000000003" hidden="1" customHeight="1" x14ac:dyDescent="0.25">
      <c r="A188" s="7" t="s">
        <v>247</v>
      </c>
      <c r="B188" s="7" t="s">
        <v>248</v>
      </c>
      <c r="C188" s="7">
        <v>304692</v>
      </c>
      <c r="D188" s="8" t="s">
        <v>270</v>
      </c>
      <c r="E188" s="8" t="s">
        <v>268</v>
      </c>
      <c r="F188" s="7">
        <v>2</v>
      </c>
      <c r="G188" s="7"/>
      <c r="H188" s="9">
        <v>1</v>
      </c>
      <c r="I188" s="9"/>
      <c r="J188" s="9"/>
      <c r="K188" s="9"/>
      <c r="L188" s="10">
        <v>752717.45</v>
      </c>
      <c r="M188" s="11">
        <f t="shared" si="24"/>
        <v>3763.58725</v>
      </c>
      <c r="N188" s="11">
        <f t="shared" si="25"/>
        <v>748953.86274999997</v>
      </c>
      <c r="O188" s="11"/>
      <c r="P188" s="7" t="s">
        <v>1049</v>
      </c>
      <c r="Q188" s="102" t="s">
        <v>2270</v>
      </c>
      <c r="R188" s="102" t="s">
        <v>2271</v>
      </c>
      <c r="S188" s="81">
        <v>0.5</v>
      </c>
      <c r="T188" s="66">
        <v>0.95</v>
      </c>
      <c r="U188" s="102"/>
      <c r="V188" s="102"/>
      <c r="W188" s="102"/>
      <c r="X188" s="102"/>
      <c r="Y188" s="102"/>
      <c r="Z188" s="102"/>
      <c r="AA188" s="102"/>
      <c r="AB188" s="102"/>
      <c r="AC188" s="102"/>
      <c r="AD188" s="102"/>
      <c r="AE188" s="102"/>
      <c r="AF188" s="53">
        <f t="shared" si="26"/>
        <v>0</v>
      </c>
      <c r="AG188" s="54">
        <f t="shared" si="27"/>
        <v>0</v>
      </c>
      <c r="AH188" s="54">
        <f t="shared" si="28"/>
        <v>0</v>
      </c>
      <c r="AI188" s="54">
        <f t="shared" si="29"/>
        <v>1</v>
      </c>
      <c r="AJ188" s="54">
        <f t="shared" si="30"/>
        <v>0</v>
      </c>
      <c r="AK188" s="54">
        <f t="shared" si="31"/>
        <v>0</v>
      </c>
      <c r="AL188" s="54">
        <f t="shared" si="32"/>
        <v>0</v>
      </c>
      <c r="AM188" s="54">
        <f t="shared" si="33"/>
        <v>0</v>
      </c>
      <c r="AN188" s="54">
        <f t="shared" si="34"/>
        <v>1</v>
      </c>
      <c r="AO188" s="54">
        <f t="shared" si="35"/>
        <v>0</v>
      </c>
      <c r="AP188" s="7"/>
      <c r="AQ188" s="12" t="s">
        <v>20</v>
      </c>
    </row>
    <row r="189" spans="1:43" ht="33.950000000000003" hidden="1" customHeight="1" x14ac:dyDescent="0.25">
      <c r="A189" s="7" t="s">
        <v>247</v>
      </c>
      <c r="B189" s="7" t="s">
        <v>248</v>
      </c>
      <c r="C189" s="7">
        <v>317303</v>
      </c>
      <c r="D189" s="8" t="s">
        <v>271</v>
      </c>
      <c r="E189" s="8" t="s">
        <v>268</v>
      </c>
      <c r="F189" s="7">
        <v>2</v>
      </c>
      <c r="G189" s="7"/>
      <c r="H189" s="9">
        <v>1</v>
      </c>
      <c r="I189" s="9"/>
      <c r="J189" s="9"/>
      <c r="K189" s="9"/>
      <c r="L189" s="10">
        <v>657461.09</v>
      </c>
      <c r="M189" s="11">
        <f t="shared" si="24"/>
        <v>3287.3054499999998</v>
      </c>
      <c r="N189" s="11">
        <f t="shared" si="25"/>
        <v>654173.78454999998</v>
      </c>
      <c r="O189" s="11"/>
      <c r="P189" s="7" t="s">
        <v>1049</v>
      </c>
      <c r="Q189" s="102" t="s">
        <v>2270</v>
      </c>
      <c r="R189" s="102" t="s">
        <v>2271</v>
      </c>
      <c r="S189" s="81">
        <v>0.5</v>
      </c>
      <c r="T189" s="66">
        <v>0.95</v>
      </c>
      <c r="U189" s="102"/>
      <c r="V189" s="102"/>
      <c r="W189" s="102"/>
      <c r="X189" s="102"/>
      <c r="Y189" s="102"/>
      <c r="Z189" s="102"/>
      <c r="AA189" s="102"/>
      <c r="AB189" s="102"/>
      <c r="AC189" s="102"/>
      <c r="AD189" s="102"/>
      <c r="AE189" s="102"/>
      <c r="AF189" s="53">
        <f t="shared" si="26"/>
        <v>0</v>
      </c>
      <c r="AG189" s="54">
        <f t="shared" si="27"/>
        <v>0</v>
      </c>
      <c r="AH189" s="54">
        <f t="shared" si="28"/>
        <v>0</v>
      </c>
      <c r="AI189" s="54">
        <f t="shared" si="29"/>
        <v>1</v>
      </c>
      <c r="AJ189" s="54">
        <f t="shared" si="30"/>
        <v>0</v>
      </c>
      <c r="AK189" s="54">
        <f t="shared" si="31"/>
        <v>0</v>
      </c>
      <c r="AL189" s="54">
        <f t="shared" si="32"/>
        <v>0</v>
      </c>
      <c r="AM189" s="54">
        <f t="shared" si="33"/>
        <v>0</v>
      </c>
      <c r="AN189" s="54">
        <f t="shared" si="34"/>
        <v>1</v>
      </c>
      <c r="AO189" s="54">
        <f t="shared" si="35"/>
        <v>0</v>
      </c>
      <c r="AP189" s="7"/>
      <c r="AQ189" s="12" t="s">
        <v>20</v>
      </c>
    </row>
    <row r="190" spans="1:43" ht="33.950000000000003" hidden="1" customHeight="1" x14ac:dyDescent="0.25">
      <c r="A190" s="7" t="s">
        <v>247</v>
      </c>
      <c r="B190" s="7" t="s">
        <v>248</v>
      </c>
      <c r="C190" s="7">
        <v>304687</v>
      </c>
      <c r="D190" s="8" t="s">
        <v>272</v>
      </c>
      <c r="E190" s="8" t="s">
        <v>273</v>
      </c>
      <c r="F190" s="7">
        <v>2</v>
      </c>
      <c r="G190" s="7"/>
      <c r="H190" s="9">
        <v>1</v>
      </c>
      <c r="I190" s="9"/>
      <c r="J190" s="9"/>
      <c r="K190" s="9"/>
      <c r="L190" s="10">
        <v>814349.32</v>
      </c>
      <c r="M190" s="11">
        <f t="shared" si="24"/>
        <v>4071.7465999999999</v>
      </c>
      <c r="N190" s="11">
        <f t="shared" si="25"/>
        <v>810277.57339999999</v>
      </c>
      <c r="O190" s="11"/>
      <c r="P190" s="7" t="s">
        <v>1049</v>
      </c>
      <c r="Q190" s="102" t="s">
        <v>2270</v>
      </c>
      <c r="R190" s="102" t="s">
        <v>2271</v>
      </c>
      <c r="S190" s="81">
        <v>0.5</v>
      </c>
      <c r="T190" s="66">
        <v>0.95</v>
      </c>
      <c r="U190" s="102"/>
      <c r="V190" s="102"/>
      <c r="W190" s="102"/>
      <c r="X190" s="102"/>
      <c r="Y190" s="102"/>
      <c r="Z190" s="102"/>
      <c r="AA190" s="102"/>
      <c r="AB190" s="102"/>
      <c r="AC190" s="102"/>
      <c r="AD190" s="102"/>
      <c r="AE190" s="102"/>
      <c r="AF190" s="53">
        <f t="shared" si="26"/>
        <v>0</v>
      </c>
      <c r="AG190" s="54">
        <f t="shared" si="27"/>
        <v>0</v>
      </c>
      <c r="AH190" s="54">
        <f t="shared" si="28"/>
        <v>0</v>
      </c>
      <c r="AI190" s="54">
        <f t="shared" si="29"/>
        <v>1</v>
      </c>
      <c r="AJ190" s="54">
        <f t="shared" si="30"/>
        <v>0</v>
      </c>
      <c r="AK190" s="54">
        <f t="shared" si="31"/>
        <v>0</v>
      </c>
      <c r="AL190" s="54">
        <f t="shared" si="32"/>
        <v>0</v>
      </c>
      <c r="AM190" s="54">
        <f t="shared" si="33"/>
        <v>0</v>
      </c>
      <c r="AN190" s="54">
        <f t="shared" si="34"/>
        <v>1</v>
      </c>
      <c r="AO190" s="54">
        <f t="shared" si="35"/>
        <v>0</v>
      </c>
      <c r="AP190" s="7"/>
      <c r="AQ190" s="12" t="s">
        <v>20</v>
      </c>
    </row>
    <row r="191" spans="1:43" ht="33.950000000000003" hidden="1" customHeight="1" x14ac:dyDescent="0.25">
      <c r="A191" s="7" t="s">
        <v>247</v>
      </c>
      <c r="B191" s="7" t="s">
        <v>248</v>
      </c>
      <c r="C191" s="7" t="s">
        <v>274</v>
      </c>
      <c r="D191" s="8" t="s">
        <v>275</v>
      </c>
      <c r="E191" s="8" t="s">
        <v>276</v>
      </c>
      <c r="F191" s="7">
        <v>2</v>
      </c>
      <c r="G191" s="39"/>
      <c r="H191" s="21">
        <v>1</v>
      </c>
      <c r="I191" s="9"/>
      <c r="J191" s="9"/>
      <c r="K191" s="9"/>
      <c r="L191" s="10">
        <v>760940.19</v>
      </c>
      <c r="M191" s="11">
        <f t="shared" si="24"/>
        <v>3804.7009499999999</v>
      </c>
      <c r="N191" s="11">
        <f t="shared" si="25"/>
        <v>757135.48904999997</v>
      </c>
      <c r="O191" s="11"/>
      <c r="P191" s="7" t="s">
        <v>1049</v>
      </c>
      <c r="Q191" s="102" t="s">
        <v>2270</v>
      </c>
      <c r="R191" s="102" t="s">
        <v>2271</v>
      </c>
      <c r="S191" s="66">
        <v>0.05</v>
      </c>
      <c r="T191" s="66">
        <v>0.95</v>
      </c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53">
        <f t="shared" si="26"/>
        <v>0</v>
      </c>
      <c r="AG191" s="54">
        <f t="shared" si="27"/>
        <v>0</v>
      </c>
      <c r="AH191" s="54">
        <f t="shared" si="28"/>
        <v>0</v>
      </c>
      <c r="AI191" s="54">
        <f t="shared" si="29"/>
        <v>1</v>
      </c>
      <c r="AJ191" s="54">
        <f t="shared" si="30"/>
        <v>0</v>
      </c>
      <c r="AK191" s="54">
        <f t="shared" si="31"/>
        <v>0</v>
      </c>
      <c r="AL191" s="54">
        <f t="shared" si="32"/>
        <v>0</v>
      </c>
      <c r="AM191" s="54">
        <f t="shared" si="33"/>
        <v>0</v>
      </c>
      <c r="AN191" s="54">
        <f t="shared" si="34"/>
        <v>1</v>
      </c>
      <c r="AO191" s="54">
        <f t="shared" si="35"/>
        <v>0</v>
      </c>
      <c r="AP191" s="7" t="s">
        <v>38</v>
      </c>
      <c r="AQ191" s="17"/>
    </row>
    <row r="192" spans="1:43" ht="33.950000000000003" hidden="1" customHeight="1" x14ac:dyDescent="0.25">
      <c r="A192" s="7" t="s">
        <v>247</v>
      </c>
      <c r="B192" s="7" t="s">
        <v>248</v>
      </c>
      <c r="C192" s="7">
        <v>317308</v>
      </c>
      <c r="D192" s="22" t="s">
        <v>277</v>
      </c>
      <c r="E192" s="8" t="s">
        <v>276</v>
      </c>
      <c r="F192" s="7">
        <v>2</v>
      </c>
      <c r="G192" s="39"/>
      <c r="H192" s="21">
        <v>1</v>
      </c>
      <c r="I192" s="9"/>
      <c r="J192" s="9"/>
      <c r="K192" s="9"/>
      <c r="L192" s="10">
        <v>888356.26</v>
      </c>
      <c r="M192" s="11">
        <f t="shared" si="24"/>
        <v>4441.7813000000006</v>
      </c>
      <c r="N192" s="11">
        <f t="shared" si="25"/>
        <v>883914.47869999998</v>
      </c>
      <c r="O192" s="11"/>
      <c r="P192" s="20" t="s">
        <v>1049</v>
      </c>
      <c r="Q192" s="102" t="s">
        <v>2270</v>
      </c>
      <c r="R192" s="102" t="s">
        <v>2271</v>
      </c>
      <c r="S192" s="102">
        <v>0</v>
      </c>
      <c r="T192" s="66">
        <v>0.95</v>
      </c>
      <c r="U192" s="102"/>
      <c r="V192" s="102"/>
      <c r="W192" s="102"/>
      <c r="X192" s="102"/>
      <c r="Y192" s="102"/>
      <c r="Z192" s="102"/>
      <c r="AA192" s="102"/>
      <c r="AB192" s="102"/>
      <c r="AC192" s="102"/>
      <c r="AD192" s="102"/>
      <c r="AE192" s="102"/>
      <c r="AF192" s="53">
        <f t="shared" si="26"/>
        <v>0</v>
      </c>
      <c r="AG192" s="54">
        <f t="shared" si="27"/>
        <v>0</v>
      </c>
      <c r="AH192" s="54">
        <f t="shared" si="28"/>
        <v>0</v>
      </c>
      <c r="AI192" s="54">
        <f t="shared" si="29"/>
        <v>1</v>
      </c>
      <c r="AJ192" s="54">
        <f t="shared" si="30"/>
        <v>0</v>
      </c>
      <c r="AK192" s="54">
        <f t="shared" si="31"/>
        <v>0</v>
      </c>
      <c r="AL192" s="54">
        <f t="shared" si="32"/>
        <v>0</v>
      </c>
      <c r="AM192" s="54">
        <f t="shared" si="33"/>
        <v>0</v>
      </c>
      <c r="AN192" s="54">
        <f t="shared" si="34"/>
        <v>1</v>
      </c>
      <c r="AO192" s="54">
        <f t="shared" si="35"/>
        <v>0</v>
      </c>
      <c r="AP192" s="7" t="s">
        <v>38</v>
      </c>
      <c r="AQ192" s="17"/>
    </row>
    <row r="193" spans="1:43" ht="33.950000000000003" hidden="1" customHeight="1" x14ac:dyDescent="0.25">
      <c r="A193" s="7" t="s">
        <v>247</v>
      </c>
      <c r="B193" s="7" t="s">
        <v>248</v>
      </c>
      <c r="C193" s="7">
        <v>500314</v>
      </c>
      <c r="D193" s="8" t="s">
        <v>278</v>
      </c>
      <c r="E193" s="8" t="s">
        <v>276</v>
      </c>
      <c r="F193" s="7">
        <v>2</v>
      </c>
      <c r="G193" s="39"/>
      <c r="H193" s="21">
        <v>1</v>
      </c>
      <c r="I193" s="9"/>
      <c r="J193" s="9"/>
      <c r="K193" s="9"/>
      <c r="L193" s="10">
        <v>864725.88</v>
      </c>
      <c r="M193" s="11">
        <f t="shared" si="24"/>
        <v>4323.6293999999998</v>
      </c>
      <c r="N193" s="11">
        <f t="shared" si="25"/>
        <v>860402.25060000003</v>
      </c>
      <c r="O193" s="11"/>
      <c r="P193" s="20" t="s">
        <v>1049</v>
      </c>
      <c r="Q193" s="102" t="s">
        <v>2270</v>
      </c>
      <c r="R193" s="102" t="s">
        <v>2271</v>
      </c>
      <c r="S193" s="102">
        <v>0</v>
      </c>
      <c r="T193" s="66">
        <v>0.95</v>
      </c>
      <c r="U193" s="102"/>
      <c r="V193" s="102"/>
      <c r="W193" s="102"/>
      <c r="X193" s="102"/>
      <c r="Y193" s="102"/>
      <c r="Z193" s="102"/>
      <c r="AA193" s="102"/>
      <c r="AB193" s="102"/>
      <c r="AC193" s="102"/>
      <c r="AD193" s="102"/>
      <c r="AE193" s="102"/>
      <c r="AF193" s="53">
        <f t="shared" si="26"/>
        <v>0</v>
      </c>
      <c r="AG193" s="54">
        <f t="shared" si="27"/>
        <v>0</v>
      </c>
      <c r="AH193" s="54">
        <f t="shared" si="28"/>
        <v>0</v>
      </c>
      <c r="AI193" s="54">
        <f t="shared" si="29"/>
        <v>1</v>
      </c>
      <c r="AJ193" s="54">
        <f t="shared" si="30"/>
        <v>0</v>
      </c>
      <c r="AK193" s="54">
        <f t="shared" si="31"/>
        <v>0</v>
      </c>
      <c r="AL193" s="54">
        <f t="shared" si="32"/>
        <v>0</v>
      </c>
      <c r="AM193" s="54">
        <f t="shared" si="33"/>
        <v>0</v>
      </c>
      <c r="AN193" s="54">
        <f t="shared" si="34"/>
        <v>1</v>
      </c>
      <c r="AO193" s="54">
        <f t="shared" si="35"/>
        <v>0</v>
      </c>
      <c r="AP193" s="7" t="s">
        <v>38</v>
      </c>
      <c r="AQ193" s="17"/>
    </row>
    <row r="194" spans="1:43" ht="33.950000000000003" hidden="1" customHeight="1" x14ac:dyDescent="0.25">
      <c r="A194" s="7" t="s">
        <v>247</v>
      </c>
      <c r="B194" s="7" t="s">
        <v>248</v>
      </c>
      <c r="C194" s="7">
        <v>317311</v>
      </c>
      <c r="D194" s="8" t="s">
        <v>279</v>
      </c>
      <c r="E194" s="8" t="s">
        <v>280</v>
      </c>
      <c r="F194" s="7">
        <v>2</v>
      </c>
      <c r="G194" s="39"/>
      <c r="H194" s="21">
        <v>1</v>
      </c>
      <c r="I194" s="9"/>
      <c r="J194" s="9"/>
      <c r="K194" s="9"/>
      <c r="L194" s="10">
        <v>696535.15</v>
      </c>
      <c r="M194" s="11">
        <f t="shared" si="24"/>
        <v>3482.6757500000003</v>
      </c>
      <c r="N194" s="11">
        <f t="shared" si="25"/>
        <v>693052.47424999997</v>
      </c>
      <c r="O194" s="11"/>
      <c r="P194" s="7" t="s">
        <v>1049</v>
      </c>
      <c r="Q194" s="102" t="s">
        <v>2270</v>
      </c>
      <c r="R194" s="102" t="s">
        <v>2271</v>
      </c>
      <c r="S194" s="81">
        <v>0.5</v>
      </c>
      <c r="T194" s="66">
        <v>0.95</v>
      </c>
      <c r="U194" s="102"/>
      <c r="V194" s="102"/>
      <c r="W194" s="102"/>
      <c r="X194" s="102"/>
      <c r="Y194" s="102"/>
      <c r="Z194" s="102"/>
      <c r="AA194" s="102"/>
      <c r="AB194" s="102"/>
      <c r="AC194" s="102"/>
      <c r="AD194" s="102"/>
      <c r="AE194" s="102"/>
      <c r="AF194" s="53">
        <f t="shared" si="26"/>
        <v>0</v>
      </c>
      <c r="AG194" s="54">
        <f t="shared" si="27"/>
        <v>0</v>
      </c>
      <c r="AH194" s="54">
        <f t="shared" si="28"/>
        <v>0</v>
      </c>
      <c r="AI194" s="54">
        <f t="shared" si="29"/>
        <v>1</v>
      </c>
      <c r="AJ194" s="54">
        <f t="shared" si="30"/>
        <v>0</v>
      </c>
      <c r="AK194" s="54">
        <f t="shared" si="31"/>
        <v>0</v>
      </c>
      <c r="AL194" s="54">
        <f t="shared" si="32"/>
        <v>0</v>
      </c>
      <c r="AM194" s="54">
        <f t="shared" si="33"/>
        <v>0</v>
      </c>
      <c r="AN194" s="54">
        <f t="shared" si="34"/>
        <v>1</v>
      </c>
      <c r="AO194" s="54">
        <f t="shared" si="35"/>
        <v>0</v>
      </c>
      <c r="AP194" s="7"/>
      <c r="AQ194" s="12" t="s">
        <v>20</v>
      </c>
    </row>
    <row r="195" spans="1:43" ht="33.950000000000003" hidden="1" customHeight="1" x14ac:dyDescent="0.25">
      <c r="A195" s="7" t="s">
        <v>247</v>
      </c>
      <c r="B195" s="7" t="s">
        <v>248</v>
      </c>
      <c r="C195" s="7">
        <v>304700</v>
      </c>
      <c r="D195" s="8" t="s">
        <v>281</v>
      </c>
      <c r="E195" s="8" t="s">
        <v>282</v>
      </c>
      <c r="F195" s="7">
        <v>2</v>
      </c>
      <c r="G195" s="39"/>
      <c r="H195" s="21">
        <v>1</v>
      </c>
      <c r="I195" s="9"/>
      <c r="J195" s="9"/>
      <c r="K195" s="9"/>
      <c r="L195" s="10">
        <v>944933.87</v>
      </c>
      <c r="M195" s="11">
        <f t="shared" si="24"/>
        <v>4724.6693500000001</v>
      </c>
      <c r="N195" s="11">
        <f t="shared" si="25"/>
        <v>940209.20065000001</v>
      </c>
      <c r="O195" s="11"/>
      <c r="P195" s="20" t="s">
        <v>1049</v>
      </c>
      <c r="Q195" s="102" t="s">
        <v>2270</v>
      </c>
      <c r="R195" s="102" t="s">
        <v>2271</v>
      </c>
      <c r="S195" s="102">
        <v>0</v>
      </c>
      <c r="T195" s="66">
        <v>0.95</v>
      </c>
      <c r="U195" s="102"/>
      <c r="V195" s="102"/>
      <c r="W195" s="102"/>
      <c r="X195" s="102"/>
      <c r="Y195" s="102"/>
      <c r="Z195" s="102"/>
      <c r="AA195" s="102"/>
      <c r="AB195" s="102"/>
      <c r="AC195" s="102"/>
      <c r="AD195" s="102"/>
      <c r="AE195" s="102"/>
      <c r="AF195" s="53">
        <f t="shared" si="26"/>
        <v>0</v>
      </c>
      <c r="AG195" s="54">
        <f t="shared" si="27"/>
        <v>0</v>
      </c>
      <c r="AH195" s="54">
        <f t="shared" si="28"/>
        <v>0</v>
      </c>
      <c r="AI195" s="54">
        <f t="shared" si="29"/>
        <v>1</v>
      </c>
      <c r="AJ195" s="54">
        <f t="shared" si="30"/>
        <v>0</v>
      </c>
      <c r="AK195" s="54">
        <f t="shared" si="31"/>
        <v>0</v>
      </c>
      <c r="AL195" s="54">
        <f t="shared" si="32"/>
        <v>0</v>
      </c>
      <c r="AM195" s="54">
        <f t="shared" si="33"/>
        <v>0</v>
      </c>
      <c r="AN195" s="54">
        <f t="shared" si="34"/>
        <v>1</v>
      </c>
      <c r="AO195" s="54">
        <f t="shared" si="35"/>
        <v>0</v>
      </c>
      <c r="AP195" s="7" t="s">
        <v>38</v>
      </c>
      <c r="AQ195" s="17"/>
    </row>
    <row r="196" spans="1:43" ht="33.950000000000003" hidden="1" customHeight="1" x14ac:dyDescent="0.25">
      <c r="A196" s="7" t="s">
        <v>247</v>
      </c>
      <c r="B196" s="7" t="s">
        <v>283</v>
      </c>
      <c r="C196" s="7">
        <v>304747</v>
      </c>
      <c r="D196" s="8" t="s">
        <v>284</v>
      </c>
      <c r="E196" s="8" t="s">
        <v>285</v>
      </c>
      <c r="F196" s="7">
        <v>2</v>
      </c>
      <c r="G196" s="39"/>
      <c r="H196" s="21">
        <v>1</v>
      </c>
      <c r="I196" s="9"/>
      <c r="J196" s="9"/>
      <c r="K196" s="9"/>
      <c r="L196" s="10">
        <v>5368286.8099999996</v>
      </c>
      <c r="M196" s="11">
        <f t="shared" si="24"/>
        <v>26841.43405</v>
      </c>
      <c r="N196" s="11">
        <f t="shared" si="25"/>
        <v>5341445.3759499993</v>
      </c>
      <c r="O196" s="11"/>
      <c r="P196" s="7" t="s">
        <v>1049</v>
      </c>
      <c r="Q196" s="102" t="s">
        <v>2270</v>
      </c>
      <c r="R196" s="102" t="s">
        <v>2271</v>
      </c>
      <c r="S196" s="102"/>
      <c r="T196" s="66">
        <v>0.5</v>
      </c>
      <c r="U196" s="102"/>
      <c r="V196" s="102"/>
      <c r="W196" s="100">
        <v>6311080</v>
      </c>
      <c r="X196" s="100" t="s">
        <v>2494</v>
      </c>
      <c r="Y196" s="100" t="s">
        <v>2495</v>
      </c>
      <c r="Z196" s="100" t="s">
        <v>2496</v>
      </c>
      <c r="AA196" s="100" t="s">
        <v>2497</v>
      </c>
      <c r="AB196" s="102"/>
      <c r="AC196" s="102"/>
      <c r="AD196" s="102"/>
      <c r="AE196" s="102"/>
      <c r="AF196" s="53">
        <f t="shared" si="26"/>
        <v>0</v>
      </c>
      <c r="AG196" s="54">
        <f t="shared" si="27"/>
        <v>0</v>
      </c>
      <c r="AH196" s="54">
        <f t="shared" si="28"/>
        <v>0</v>
      </c>
      <c r="AI196" s="54">
        <f t="shared" si="29"/>
        <v>1</v>
      </c>
      <c r="AJ196" s="54">
        <f t="shared" si="30"/>
        <v>0</v>
      </c>
      <c r="AK196" s="54">
        <f t="shared" si="31"/>
        <v>0</v>
      </c>
      <c r="AL196" s="54">
        <f t="shared" si="32"/>
        <v>0</v>
      </c>
      <c r="AM196" s="54">
        <f t="shared" si="33"/>
        <v>0</v>
      </c>
      <c r="AN196" s="54">
        <f t="shared" si="34"/>
        <v>1</v>
      </c>
      <c r="AO196" s="54">
        <f t="shared" si="35"/>
        <v>0</v>
      </c>
      <c r="AP196" s="7"/>
      <c r="AQ196" s="12" t="s">
        <v>20</v>
      </c>
    </row>
    <row r="197" spans="1:43" ht="33.950000000000003" hidden="1" customHeight="1" x14ac:dyDescent="0.25">
      <c r="A197" s="7" t="s">
        <v>247</v>
      </c>
      <c r="B197" s="7" t="s">
        <v>283</v>
      </c>
      <c r="C197" s="7">
        <v>304703</v>
      </c>
      <c r="D197" s="8" t="s">
        <v>286</v>
      </c>
      <c r="E197" s="8" t="s">
        <v>287</v>
      </c>
      <c r="F197" s="7">
        <v>2</v>
      </c>
      <c r="G197" s="39"/>
      <c r="H197" s="21">
        <v>1</v>
      </c>
      <c r="I197" s="9"/>
      <c r="J197" s="9"/>
      <c r="K197" s="9"/>
      <c r="L197" s="10">
        <v>6924016.46</v>
      </c>
      <c r="M197" s="11">
        <f t="shared" si="24"/>
        <v>34620.082300000002</v>
      </c>
      <c r="N197" s="11">
        <f t="shared" si="25"/>
        <v>6889396.3777000001</v>
      </c>
      <c r="O197" s="11"/>
      <c r="P197" s="7" t="s">
        <v>1049</v>
      </c>
      <c r="Q197" s="102" t="s">
        <v>2270</v>
      </c>
      <c r="R197" s="102" t="s">
        <v>2271</v>
      </c>
      <c r="S197" s="102"/>
      <c r="T197" s="66">
        <v>0.5</v>
      </c>
      <c r="U197" s="102"/>
      <c r="V197" s="102"/>
      <c r="W197" s="100">
        <v>6311080</v>
      </c>
      <c r="X197" s="100" t="s">
        <v>2498</v>
      </c>
      <c r="Y197" s="100" t="s">
        <v>2495</v>
      </c>
      <c r="Z197" s="100" t="s">
        <v>2496</v>
      </c>
      <c r="AA197" s="100" t="s">
        <v>2497</v>
      </c>
      <c r="AB197" s="102"/>
      <c r="AC197" s="102"/>
      <c r="AD197" s="102"/>
      <c r="AE197" s="102"/>
      <c r="AF197" s="53">
        <f t="shared" si="26"/>
        <v>0</v>
      </c>
      <c r="AG197" s="54">
        <f t="shared" si="27"/>
        <v>0</v>
      </c>
      <c r="AH197" s="54">
        <f t="shared" si="28"/>
        <v>0</v>
      </c>
      <c r="AI197" s="54">
        <f t="shared" si="29"/>
        <v>1</v>
      </c>
      <c r="AJ197" s="54">
        <f t="shared" si="30"/>
        <v>0</v>
      </c>
      <c r="AK197" s="54">
        <f t="shared" si="31"/>
        <v>0</v>
      </c>
      <c r="AL197" s="54">
        <f t="shared" si="32"/>
        <v>0</v>
      </c>
      <c r="AM197" s="54">
        <f t="shared" si="33"/>
        <v>0</v>
      </c>
      <c r="AN197" s="54">
        <f t="shared" si="34"/>
        <v>1</v>
      </c>
      <c r="AO197" s="54">
        <f t="shared" si="35"/>
        <v>0</v>
      </c>
      <c r="AP197" s="7"/>
      <c r="AQ197" s="12" t="s">
        <v>20</v>
      </c>
    </row>
    <row r="198" spans="1:43" ht="33.950000000000003" hidden="1" customHeight="1" x14ac:dyDescent="0.25">
      <c r="A198" s="7" t="s">
        <v>247</v>
      </c>
      <c r="B198" s="7" t="s">
        <v>283</v>
      </c>
      <c r="C198" s="7">
        <v>304717</v>
      </c>
      <c r="D198" s="8" t="s">
        <v>288</v>
      </c>
      <c r="E198" s="8" t="s">
        <v>287</v>
      </c>
      <c r="F198" s="7">
        <v>2</v>
      </c>
      <c r="G198" s="39"/>
      <c r="H198" s="21">
        <v>1</v>
      </c>
      <c r="I198" s="9"/>
      <c r="J198" s="9"/>
      <c r="K198" s="9"/>
      <c r="L198" s="10">
        <v>4151839.06</v>
      </c>
      <c r="M198" s="11">
        <f t="shared" si="24"/>
        <v>20759.195299999999</v>
      </c>
      <c r="N198" s="11">
        <f t="shared" si="25"/>
        <v>4131079.8647000003</v>
      </c>
      <c r="O198" s="11"/>
      <c r="P198" s="7" t="s">
        <v>1049</v>
      </c>
      <c r="Q198" s="102" t="s">
        <v>2270</v>
      </c>
      <c r="R198" s="102" t="s">
        <v>2271</v>
      </c>
      <c r="S198" s="102"/>
      <c r="T198" s="66">
        <v>0.5</v>
      </c>
      <c r="U198" s="102"/>
      <c r="V198" s="102"/>
      <c r="W198" s="100">
        <v>6311080</v>
      </c>
      <c r="X198" s="100" t="s">
        <v>2499</v>
      </c>
      <c r="Y198" s="100" t="s">
        <v>2495</v>
      </c>
      <c r="Z198" s="100" t="s">
        <v>2496</v>
      </c>
      <c r="AA198" s="100" t="s">
        <v>2497</v>
      </c>
      <c r="AB198" s="102"/>
      <c r="AC198" s="102"/>
      <c r="AD198" s="102"/>
      <c r="AE198" s="102"/>
      <c r="AF198" s="53">
        <f t="shared" si="26"/>
        <v>0</v>
      </c>
      <c r="AG198" s="54">
        <f t="shared" si="27"/>
        <v>0</v>
      </c>
      <c r="AH198" s="54">
        <f t="shared" si="28"/>
        <v>0</v>
      </c>
      <c r="AI198" s="54">
        <f t="shared" si="29"/>
        <v>1</v>
      </c>
      <c r="AJ198" s="54">
        <f t="shared" si="30"/>
        <v>0</v>
      </c>
      <c r="AK198" s="54">
        <f t="shared" si="31"/>
        <v>0</v>
      </c>
      <c r="AL198" s="54">
        <f t="shared" si="32"/>
        <v>0</v>
      </c>
      <c r="AM198" s="54">
        <f t="shared" si="33"/>
        <v>0</v>
      </c>
      <c r="AN198" s="54">
        <f t="shared" si="34"/>
        <v>1</v>
      </c>
      <c r="AO198" s="54">
        <f t="shared" si="35"/>
        <v>0</v>
      </c>
      <c r="AP198" s="7"/>
      <c r="AQ198" s="12" t="s">
        <v>20</v>
      </c>
    </row>
    <row r="199" spans="1:43" ht="33.950000000000003" hidden="1" customHeight="1" x14ac:dyDescent="0.25">
      <c r="A199" s="7" t="s">
        <v>247</v>
      </c>
      <c r="B199" s="7" t="s">
        <v>283</v>
      </c>
      <c r="C199" s="7">
        <v>304750</v>
      </c>
      <c r="D199" s="8" t="s">
        <v>289</v>
      </c>
      <c r="E199" s="8" t="s">
        <v>290</v>
      </c>
      <c r="F199" s="7">
        <v>2</v>
      </c>
      <c r="G199" s="39"/>
      <c r="H199" s="21">
        <v>1</v>
      </c>
      <c r="I199" s="9"/>
      <c r="J199" s="9"/>
      <c r="K199" s="9"/>
      <c r="L199" s="10">
        <v>7402004.1100000003</v>
      </c>
      <c r="M199" s="11">
        <f t="shared" ref="M199:M262" si="36">L199*0.005</f>
        <v>37010.020550000001</v>
      </c>
      <c r="N199" s="11">
        <f t="shared" ref="N199:N262" si="37">L199-M199</f>
        <v>7364994.0894500008</v>
      </c>
      <c r="O199" s="11"/>
      <c r="P199" s="20" t="s">
        <v>1049</v>
      </c>
      <c r="Q199" s="102" t="s">
        <v>2270</v>
      </c>
      <c r="R199" s="102" t="s">
        <v>2271</v>
      </c>
      <c r="S199" s="102"/>
      <c r="T199" s="66">
        <v>0.5</v>
      </c>
      <c r="U199" s="102"/>
      <c r="V199" s="102"/>
      <c r="W199" s="100">
        <v>6311080</v>
      </c>
      <c r="X199" s="100" t="s">
        <v>2500</v>
      </c>
      <c r="Y199" s="100" t="s">
        <v>2495</v>
      </c>
      <c r="Z199" s="100" t="s">
        <v>2496</v>
      </c>
      <c r="AA199" s="100" t="s">
        <v>2497</v>
      </c>
      <c r="AB199" s="102"/>
      <c r="AC199" s="102"/>
      <c r="AD199" s="102"/>
      <c r="AE199" s="102"/>
      <c r="AF199" s="53">
        <f t="shared" si="26"/>
        <v>0</v>
      </c>
      <c r="AG199" s="54">
        <f t="shared" si="27"/>
        <v>0</v>
      </c>
      <c r="AH199" s="54">
        <f t="shared" si="28"/>
        <v>0</v>
      </c>
      <c r="AI199" s="54">
        <f t="shared" si="29"/>
        <v>1</v>
      </c>
      <c r="AJ199" s="54">
        <f t="shared" si="30"/>
        <v>0</v>
      </c>
      <c r="AK199" s="54">
        <f t="shared" si="31"/>
        <v>0</v>
      </c>
      <c r="AL199" s="54">
        <f t="shared" si="32"/>
        <v>0</v>
      </c>
      <c r="AM199" s="54">
        <f t="shared" si="33"/>
        <v>0</v>
      </c>
      <c r="AN199" s="54">
        <f t="shared" si="34"/>
        <v>1</v>
      </c>
      <c r="AO199" s="54">
        <f t="shared" si="35"/>
        <v>0</v>
      </c>
      <c r="AP199" s="7" t="s">
        <v>38</v>
      </c>
      <c r="AQ199" s="17"/>
    </row>
    <row r="200" spans="1:43" ht="33.950000000000003" hidden="1" customHeight="1" x14ac:dyDescent="0.25">
      <c r="A200" s="7" t="s">
        <v>247</v>
      </c>
      <c r="B200" s="7" t="s">
        <v>283</v>
      </c>
      <c r="C200" s="7">
        <v>304753</v>
      </c>
      <c r="D200" s="8" t="s">
        <v>291</v>
      </c>
      <c r="E200" s="8" t="s">
        <v>292</v>
      </c>
      <c r="F200" s="7">
        <v>2</v>
      </c>
      <c r="G200" s="39"/>
      <c r="H200" s="21">
        <v>1</v>
      </c>
      <c r="I200" s="9"/>
      <c r="J200" s="9"/>
      <c r="K200" s="9"/>
      <c r="L200" s="10">
        <v>4918248.24</v>
      </c>
      <c r="M200" s="11">
        <f t="shared" si="36"/>
        <v>24591.2412</v>
      </c>
      <c r="N200" s="11">
        <f t="shared" si="37"/>
        <v>4893656.9988000002</v>
      </c>
      <c r="O200" s="11"/>
      <c r="P200" s="7" t="s">
        <v>1049</v>
      </c>
      <c r="Q200" s="102" t="s">
        <v>2270</v>
      </c>
      <c r="R200" s="102" t="s">
        <v>2271</v>
      </c>
      <c r="S200" s="102"/>
      <c r="T200" s="66">
        <v>0.5</v>
      </c>
      <c r="U200" s="102"/>
      <c r="V200" s="102"/>
      <c r="W200" s="100">
        <v>6311080</v>
      </c>
      <c r="X200" s="100" t="s">
        <v>2501</v>
      </c>
      <c r="Y200" s="100" t="s">
        <v>2495</v>
      </c>
      <c r="Z200" s="100" t="s">
        <v>2496</v>
      </c>
      <c r="AA200" s="100" t="s">
        <v>2497</v>
      </c>
      <c r="AB200" s="102"/>
      <c r="AC200" s="102"/>
      <c r="AD200" s="102"/>
      <c r="AE200" s="102"/>
      <c r="AF200" s="53">
        <f t="shared" ref="AF200:AF263" si="38">IF($R200="Reverted",1,0)</f>
        <v>0</v>
      </c>
      <c r="AG200" s="54">
        <f t="shared" ref="AG200:AG263" si="39">IF($R200="Not yet started",1,0)</f>
        <v>0</v>
      </c>
      <c r="AH200" s="54">
        <f t="shared" ref="AH200:AH263" si="40">IF($R200="Under Procurement",1,0)</f>
        <v>0</v>
      </c>
      <c r="AI200" s="54">
        <f t="shared" ref="AI200:AI263" si="41">IF($R200="Ongoing",1,0)</f>
        <v>1</v>
      </c>
      <c r="AJ200" s="54">
        <f t="shared" ref="AJ200:AJ263" si="42">IF($R200="Completed",1,0)</f>
        <v>0</v>
      </c>
      <c r="AK200" s="54">
        <f t="shared" ref="AK200:AK263" si="43">IF($AF200=1,$H200,0)</f>
        <v>0</v>
      </c>
      <c r="AL200" s="54">
        <f t="shared" ref="AL200:AL263" si="44">IF($AG200=1,$H200,0)</f>
        <v>0</v>
      </c>
      <c r="AM200" s="54">
        <f t="shared" ref="AM200:AM263" si="45">IF($AH200=1,$H200,0)</f>
        <v>0</v>
      </c>
      <c r="AN200" s="54">
        <f t="shared" ref="AN200:AN263" si="46">IF($AI200=1,$H200,0)</f>
        <v>1</v>
      </c>
      <c r="AO200" s="54">
        <f t="shared" ref="AO200:AO263" si="47">IF($AJ200=1,$H200,0)</f>
        <v>0</v>
      </c>
      <c r="AP200" s="7"/>
      <c r="AQ200" s="12" t="s">
        <v>20</v>
      </c>
    </row>
    <row r="201" spans="1:43" ht="33.950000000000003" hidden="1" customHeight="1" x14ac:dyDescent="0.25">
      <c r="A201" s="7" t="s">
        <v>247</v>
      </c>
      <c r="B201" s="7" t="s">
        <v>283</v>
      </c>
      <c r="C201" s="7">
        <v>317445</v>
      </c>
      <c r="D201" s="8" t="s">
        <v>293</v>
      </c>
      <c r="E201" s="8" t="s">
        <v>294</v>
      </c>
      <c r="F201" s="7">
        <v>2</v>
      </c>
      <c r="G201" s="39"/>
      <c r="H201" s="21">
        <v>1</v>
      </c>
      <c r="I201" s="9"/>
      <c r="J201" s="9"/>
      <c r="K201" s="9"/>
      <c r="L201" s="10">
        <v>3020197.72</v>
      </c>
      <c r="M201" s="11">
        <f t="shared" si="36"/>
        <v>15100.988600000001</v>
      </c>
      <c r="N201" s="11">
        <f t="shared" si="37"/>
        <v>3005096.7314000004</v>
      </c>
      <c r="O201" s="11"/>
      <c r="P201" s="20" t="s">
        <v>1049</v>
      </c>
      <c r="Q201" s="102" t="s">
        <v>2270</v>
      </c>
      <c r="R201" s="102" t="s">
        <v>2271</v>
      </c>
      <c r="S201" s="102"/>
      <c r="T201" s="66">
        <v>0.5</v>
      </c>
      <c r="U201" s="102"/>
      <c r="V201" s="102"/>
      <c r="W201" s="100">
        <v>6311080</v>
      </c>
      <c r="X201" s="100" t="s">
        <v>2502</v>
      </c>
      <c r="Y201" s="100" t="s">
        <v>2495</v>
      </c>
      <c r="Z201" s="100" t="s">
        <v>2496</v>
      </c>
      <c r="AA201" s="100" t="s">
        <v>2497</v>
      </c>
      <c r="AB201" s="102"/>
      <c r="AC201" s="102"/>
      <c r="AD201" s="102"/>
      <c r="AE201" s="102"/>
      <c r="AF201" s="53">
        <f t="shared" si="38"/>
        <v>0</v>
      </c>
      <c r="AG201" s="54">
        <f t="shared" si="39"/>
        <v>0</v>
      </c>
      <c r="AH201" s="54">
        <f t="shared" si="40"/>
        <v>0</v>
      </c>
      <c r="AI201" s="54">
        <f t="shared" si="41"/>
        <v>1</v>
      </c>
      <c r="AJ201" s="54">
        <f t="shared" si="42"/>
        <v>0</v>
      </c>
      <c r="AK201" s="54">
        <f t="shared" si="43"/>
        <v>0</v>
      </c>
      <c r="AL201" s="54">
        <f t="shared" si="44"/>
        <v>0</v>
      </c>
      <c r="AM201" s="54">
        <f t="shared" si="45"/>
        <v>0</v>
      </c>
      <c r="AN201" s="54">
        <f t="shared" si="46"/>
        <v>1</v>
      </c>
      <c r="AO201" s="54">
        <f t="shared" si="47"/>
        <v>0</v>
      </c>
      <c r="AP201" s="7" t="s">
        <v>38</v>
      </c>
      <c r="AQ201" s="17"/>
    </row>
    <row r="202" spans="1:43" ht="33.950000000000003" hidden="1" customHeight="1" x14ac:dyDescent="0.25">
      <c r="A202" s="7" t="s">
        <v>247</v>
      </c>
      <c r="B202" s="7" t="s">
        <v>295</v>
      </c>
      <c r="C202" s="7">
        <v>304732</v>
      </c>
      <c r="D202" s="8" t="s">
        <v>296</v>
      </c>
      <c r="E202" s="8" t="s">
        <v>297</v>
      </c>
      <c r="F202" s="7">
        <v>1</v>
      </c>
      <c r="G202" s="39"/>
      <c r="H202" s="21">
        <v>1</v>
      </c>
      <c r="I202" s="9"/>
      <c r="J202" s="9"/>
      <c r="K202" s="9"/>
      <c r="L202" s="10">
        <v>1669797.12</v>
      </c>
      <c r="M202" s="11">
        <f t="shared" si="36"/>
        <v>8348.9856</v>
      </c>
      <c r="N202" s="11">
        <f t="shared" si="37"/>
        <v>1661448.1344000001</v>
      </c>
      <c r="O202" s="11"/>
      <c r="P202" s="20" t="s">
        <v>1049</v>
      </c>
      <c r="Q202" s="102" t="s">
        <v>2270</v>
      </c>
      <c r="R202" s="102" t="s">
        <v>2271</v>
      </c>
      <c r="S202" s="66">
        <v>0.5</v>
      </c>
      <c r="T202" s="66">
        <v>0.65</v>
      </c>
      <c r="U202" s="102"/>
      <c r="V202" s="102"/>
      <c r="W202" s="102"/>
      <c r="X202" s="102"/>
      <c r="Y202" s="102"/>
      <c r="Z202" s="102"/>
      <c r="AA202" s="102"/>
      <c r="AB202" s="102"/>
      <c r="AC202" s="102"/>
      <c r="AD202" s="102"/>
      <c r="AE202" s="102"/>
      <c r="AF202" s="53">
        <f t="shared" si="38"/>
        <v>0</v>
      </c>
      <c r="AG202" s="54">
        <f t="shared" si="39"/>
        <v>0</v>
      </c>
      <c r="AH202" s="54">
        <f t="shared" si="40"/>
        <v>0</v>
      </c>
      <c r="AI202" s="54">
        <f t="shared" si="41"/>
        <v>1</v>
      </c>
      <c r="AJ202" s="54">
        <f t="shared" si="42"/>
        <v>0</v>
      </c>
      <c r="AK202" s="54">
        <f t="shared" si="43"/>
        <v>0</v>
      </c>
      <c r="AL202" s="54">
        <f t="shared" si="44"/>
        <v>0</v>
      </c>
      <c r="AM202" s="54">
        <f t="shared" si="45"/>
        <v>0</v>
      </c>
      <c r="AN202" s="54">
        <f t="shared" si="46"/>
        <v>1</v>
      </c>
      <c r="AO202" s="54">
        <f t="shared" si="47"/>
        <v>0</v>
      </c>
      <c r="AP202" s="7" t="s">
        <v>38</v>
      </c>
      <c r="AQ202" s="17"/>
    </row>
    <row r="203" spans="1:43" ht="33.950000000000003" hidden="1" customHeight="1" x14ac:dyDescent="0.25">
      <c r="A203" s="7" t="s">
        <v>247</v>
      </c>
      <c r="B203" s="7" t="s">
        <v>295</v>
      </c>
      <c r="C203" s="7">
        <v>304735</v>
      </c>
      <c r="D203" s="8" t="s">
        <v>298</v>
      </c>
      <c r="E203" s="8" t="s">
        <v>297</v>
      </c>
      <c r="F203" s="7">
        <v>1</v>
      </c>
      <c r="G203" s="39"/>
      <c r="H203" s="21">
        <v>1</v>
      </c>
      <c r="I203" s="9"/>
      <c r="J203" s="9"/>
      <c r="K203" s="9"/>
      <c r="L203" s="10">
        <v>1457873.37</v>
      </c>
      <c r="M203" s="11">
        <f t="shared" si="36"/>
        <v>7289.3668500000003</v>
      </c>
      <c r="N203" s="11">
        <f t="shared" si="37"/>
        <v>1450584.00315</v>
      </c>
      <c r="O203" s="11"/>
      <c r="P203" s="20" t="s">
        <v>1049</v>
      </c>
      <c r="Q203" s="102" t="s">
        <v>2270</v>
      </c>
      <c r="R203" s="102" t="s">
        <v>2271</v>
      </c>
      <c r="S203" s="66">
        <v>0.6</v>
      </c>
      <c r="T203" s="66">
        <v>0.7</v>
      </c>
      <c r="U203" s="102"/>
      <c r="V203" s="102"/>
      <c r="W203" s="102"/>
      <c r="X203" s="102"/>
      <c r="Y203" s="102"/>
      <c r="Z203" s="102"/>
      <c r="AA203" s="102"/>
      <c r="AB203" s="102"/>
      <c r="AC203" s="102"/>
      <c r="AD203" s="102"/>
      <c r="AE203" s="102"/>
      <c r="AF203" s="53">
        <f t="shared" si="38"/>
        <v>0</v>
      </c>
      <c r="AG203" s="54">
        <f t="shared" si="39"/>
        <v>0</v>
      </c>
      <c r="AH203" s="54">
        <f t="shared" si="40"/>
        <v>0</v>
      </c>
      <c r="AI203" s="54">
        <f t="shared" si="41"/>
        <v>1</v>
      </c>
      <c r="AJ203" s="54">
        <f t="shared" si="42"/>
        <v>0</v>
      </c>
      <c r="AK203" s="54">
        <f t="shared" si="43"/>
        <v>0</v>
      </c>
      <c r="AL203" s="54">
        <f t="shared" si="44"/>
        <v>0</v>
      </c>
      <c r="AM203" s="54">
        <f t="shared" si="45"/>
        <v>0</v>
      </c>
      <c r="AN203" s="54">
        <f t="shared" si="46"/>
        <v>1</v>
      </c>
      <c r="AO203" s="54">
        <f t="shared" si="47"/>
        <v>0</v>
      </c>
      <c r="AP203" s="7" t="s">
        <v>38</v>
      </c>
      <c r="AQ203" s="17"/>
    </row>
    <row r="204" spans="1:43" ht="33.950000000000003" hidden="1" customHeight="1" x14ac:dyDescent="0.25">
      <c r="A204" s="7" t="s">
        <v>247</v>
      </c>
      <c r="B204" s="7" t="s">
        <v>295</v>
      </c>
      <c r="C204" s="7">
        <v>304707</v>
      </c>
      <c r="D204" s="8" t="s">
        <v>299</v>
      </c>
      <c r="E204" s="8" t="s">
        <v>297</v>
      </c>
      <c r="F204" s="7">
        <v>1</v>
      </c>
      <c r="G204" s="39"/>
      <c r="H204" s="21">
        <v>1</v>
      </c>
      <c r="I204" s="9"/>
      <c r="J204" s="9"/>
      <c r="K204" s="9"/>
      <c r="L204" s="10">
        <v>3628416.64</v>
      </c>
      <c r="M204" s="11">
        <f t="shared" si="36"/>
        <v>18142.083200000001</v>
      </c>
      <c r="N204" s="11">
        <f t="shared" si="37"/>
        <v>3610274.5567999999</v>
      </c>
      <c r="O204" s="11"/>
      <c r="P204" s="7" t="s">
        <v>1049</v>
      </c>
      <c r="Q204" s="102" t="s">
        <v>2270</v>
      </c>
      <c r="R204" s="102" t="s">
        <v>2547</v>
      </c>
      <c r="S204" s="66">
        <v>1</v>
      </c>
      <c r="T204" s="66">
        <v>1</v>
      </c>
      <c r="U204" s="102"/>
      <c r="V204" s="102"/>
      <c r="W204" s="102"/>
      <c r="X204" s="102"/>
      <c r="Y204" s="102"/>
      <c r="Z204" s="102"/>
      <c r="AA204" s="102"/>
      <c r="AB204" s="102"/>
      <c r="AC204" s="102"/>
      <c r="AD204" s="102"/>
      <c r="AE204" s="102"/>
      <c r="AF204" s="53">
        <f t="shared" si="38"/>
        <v>0</v>
      </c>
      <c r="AG204" s="54">
        <f t="shared" si="39"/>
        <v>0</v>
      </c>
      <c r="AH204" s="54">
        <f t="shared" si="40"/>
        <v>0</v>
      </c>
      <c r="AI204" s="54">
        <f t="shared" si="41"/>
        <v>0</v>
      </c>
      <c r="AJ204" s="54">
        <f t="shared" si="42"/>
        <v>1</v>
      </c>
      <c r="AK204" s="54">
        <f t="shared" si="43"/>
        <v>0</v>
      </c>
      <c r="AL204" s="54">
        <f t="shared" si="44"/>
        <v>0</v>
      </c>
      <c r="AM204" s="54">
        <f t="shared" si="45"/>
        <v>0</v>
      </c>
      <c r="AN204" s="54">
        <f t="shared" si="46"/>
        <v>0</v>
      </c>
      <c r="AO204" s="54">
        <f t="shared" si="47"/>
        <v>1</v>
      </c>
      <c r="AP204" s="7"/>
      <c r="AQ204" s="12" t="s">
        <v>20</v>
      </c>
    </row>
    <row r="205" spans="1:43" ht="33.950000000000003" customHeight="1" x14ac:dyDescent="0.25">
      <c r="A205" s="7" t="s">
        <v>247</v>
      </c>
      <c r="B205" s="7" t="s">
        <v>300</v>
      </c>
      <c r="C205" s="7">
        <v>132609</v>
      </c>
      <c r="D205" s="22" t="s">
        <v>301</v>
      </c>
      <c r="E205" s="8" t="s">
        <v>302</v>
      </c>
      <c r="F205" s="7">
        <v>2</v>
      </c>
      <c r="G205" s="39"/>
      <c r="H205" s="21">
        <v>1</v>
      </c>
      <c r="I205" s="9"/>
      <c r="J205" s="9"/>
      <c r="K205" s="9"/>
      <c r="L205" s="10">
        <v>1521189.69</v>
      </c>
      <c r="M205" s="11">
        <f t="shared" si="36"/>
        <v>7605.9484499999999</v>
      </c>
      <c r="N205" s="11">
        <f t="shared" si="37"/>
        <v>1513583.7415499999</v>
      </c>
      <c r="O205" s="11"/>
      <c r="P205" s="20" t="s">
        <v>1049</v>
      </c>
      <c r="Q205" s="102" t="s">
        <v>2270</v>
      </c>
      <c r="R205" s="106" t="s">
        <v>2669</v>
      </c>
      <c r="S205" s="107">
        <v>0.8</v>
      </c>
      <c r="T205" s="107">
        <v>0.85</v>
      </c>
      <c r="U205" s="92">
        <v>43832</v>
      </c>
      <c r="V205" s="92"/>
      <c r="W205" s="197" t="s">
        <v>2410</v>
      </c>
      <c r="X205" s="198" t="s">
        <v>2412</v>
      </c>
      <c r="Y205" s="198" t="s">
        <v>2414</v>
      </c>
      <c r="Z205" s="198" t="s">
        <v>2415</v>
      </c>
      <c r="AA205" s="198" t="s">
        <v>2416</v>
      </c>
      <c r="AB205" s="199" t="s">
        <v>2417</v>
      </c>
      <c r="AC205" s="199" t="s">
        <v>2418</v>
      </c>
      <c r="AD205" s="200" t="s">
        <v>2419</v>
      </c>
      <c r="AE205" s="108">
        <v>1049912.04</v>
      </c>
      <c r="AF205" s="53">
        <f t="shared" si="38"/>
        <v>0</v>
      </c>
      <c r="AG205" s="54">
        <f t="shared" si="39"/>
        <v>0</v>
      </c>
      <c r="AH205" s="54">
        <f t="shared" si="40"/>
        <v>0</v>
      </c>
      <c r="AI205" s="54">
        <f t="shared" si="41"/>
        <v>0</v>
      </c>
      <c r="AJ205" s="54">
        <f t="shared" si="42"/>
        <v>0</v>
      </c>
      <c r="AK205" s="54">
        <f t="shared" si="43"/>
        <v>0</v>
      </c>
      <c r="AL205" s="54">
        <f t="shared" si="44"/>
        <v>0</v>
      </c>
      <c r="AM205" s="54">
        <f t="shared" si="45"/>
        <v>0</v>
      </c>
      <c r="AN205" s="54">
        <f t="shared" si="46"/>
        <v>0</v>
      </c>
      <c r="AO205" s="54">
        <f t="shared" si="47"/>
        <v>0</v>
      </c>
      <c r="AP205" s="7" t="s">
        <v>38</v>
      </c>
      <c r="AQ205" s="17"/>
    </row>
    <row r="206" spans="1:43" ht="33.950000000000003" customHeight="1" x14ac:dyDescent="0.25">
      <c r="A206" s="7" t="s">
        <v>247</v>
      </c>
      <c r="B206" s="7" t="s">
        <v>300</v>
      </c>
      <c r="C206" s="7">
        <v>132635</v>
      </c>
      <c r="D206" s="22" t="s">
        <v>303</v>
      </c>
      <c r="E206" s="8" t="s">
        <v>302</v>
      </c>
      <c r="F206" s="7">
        <v>2</v>
      </c>
      <c r="G206" s="39"/>
      <c r="H206" s="21">
        <v>1</v>
      </c>
      <c r="I206" s="9"/>
      <c r="J206" s="9"/>
      <c r="K206" s="9"/>
      <c r="L206" s="10">
        <v>1350800.29</v>
      </c>
      <c r="M206" s="11">
        <f t="shared" si="36"/>
        <v>6754.0014500000007</v>
      </c>
      <c r="N206" s="11">
        <f t="shared" si="37"/>
        <v>1344046.2885499999</v>
      </c>
      <c r="O206" s="11"/>
      <c r="P206" s="20" t="s">
        <v>1049</v>
      </c>
      <c r="Q206" s="102" t="s">
        <v>2270</v>
      </c>
      <c r="R206" s="106" t="s">
        <v>2669</v>
      </c>
      <c r="S206" s="107">
        <v>0.8</v>
      </c>
      <c r="T206" s="107">
        <v>0.85</v>
      </c>
      <c r="U206" s="92">
        <v>43832</v>
      </c>
      <c r="V206" s="92"/>
      <c r="W206" s="201"/>
      <c r="X206" s="202"/>
      <c r="Y206" s="202"/>
      <c r="Z206" s="202"/>
      <c r="AA206" s="202"/>
      <c r="AB206" s="203"/>
      <c r="AC206" s="203"/>
      <c r="AD206" s="204"/>
      <c r="AE206" s="109">
        <v>932482.36</v>
      </c>
      <c r="AF206" s="53">
        <f t="shared" si="38"/>
        <v>0</v>
      </c>
      <c r="AG206" s="54">
        <f t="shared" si="39"/>
        <v>0</v>
      </c>
      <c r="AH206" s="54">
        <f t="shared" si="40"/>
        <v>0</v>
      </c>
      <c r="AI206" s="54">
        <f t="shared" si="41"/>
        <v>0</v>
      </c>
      <c r="AJ206" s="54">
        <f t="shared" si="42"/>
        <v>0</v>
      </c>
      <c r="AK206" s="54">
        <f t="shared" si="43"/>
        <v>0</v>
      </c>
      <c r="AL206" s="54">
        <f t="shared" si="44"/>
        <v>0</v>
      </c>
      <c r="AM206" s="54">
        <f t="shared" si="45"/>
        <v>0</v>
      </c>
      <c r="AN206" s="54">
        <f t="shared" si="46"/>
        <v>0</v>
      </c>
      <c r="AO206" s="54">
        <f t="shared" si="47"/>
        <v>0</v>
      </c>
      <c r="AP206" s="7" t="s">
        <v>38</v>
      </c>
      <c r="AQ206" s="17"/>
    </row>
    <row r="207" spans="1:43" ht="33.950000000000003" customHeight="1" x14ac:dyDescent="0.25">
      <c r="A207" s="7" t="s">
        <v>247</v>
      </c>
      <c r="B207" s="7" t="s">
        <v>300</v>
      </c>
      <c r="C207" s="7">
        <v>132833</v>
      </c>
      <c r="D207" s="22" t="s">
        <v>304</v>
      </c>
      <c r="E207" s="8" t="s">
        <v>302</v>
      </c>
      <c r="F207" s="7">
        <v>2</v>
      </c>
      <c r="G207" s="39"/>
      <c r="H207" s="21">
        <v>1</v>
      </c>
      <c r="I207" s="9"/>
      <c r="J207" s="9"/>
      <c r="K207" s="9"/>
      <c r="L207" s="10">
        <v>978905.45</v>
      </c>
      <c r="M207" s="11">
        <f t="shared" si="36"/>
        <v>4894.5272500000001</v>
      </c>
      <c r="N207" s="11">
        <f t="shared" si="37"/>
        <v>974010.92274999991</v>
      </c>
      <c r="O207" s="11"/>
      <c r="P207" s="20" t="s">
        <v>1049</v>
      </c>
      <c r="Q207" s="102" t="s">
        <v>2270</v>
      </c>
      <c r="R207" s="106" t="s">
        <v>2669</v>
      </c>
      <c r="S207" s="107">
        <v>0.8</v>
      </c>
      <c r="T207" s="107">
        <v>0.85</v>
      </c>
      <c r="U207" s="92" t="s">
        <v>2437</v>
      </c>
      <c r="V207" s="110"/>
      <c r="W207" s="197" t="s">
        <v>2411</v>
      </c>
      <c r="X207" s="205" t="s">
        <v>2413</v>
      </c>
      <c r="Y207" s="198" t="s">
        <v>2414</v>
      </c>
      <c r="Z207" s="198" t="s">
        <v>2415</v>
      </c>
      <c r="AA207" s="198" t="s">
        <v>2416</v>
      </c>
      <c r="AB207" s="199" t="s">
        <v>2417</v>
      </c>
      <c r="AC207" s="199" t="s">
        <v>2418</v>
      </c>
      <c r="AD207" s="200" t="s">
        <v>2419</v>
      </c>
      <c r="AE207" s="109">
        <v>676985.52</v>
      </c>
      <c r="AF207" s="53">
        <f t="shared" si="38"/>
        <v>0</v>
      </c>
      <c r="AG207" s="54">
        <f t="shared" si="39"/>
        <v>0</v>
      </c>
      <c r="AH207" s="54">
        <f t="shared" si="40"/>
        <v>0</v>
      </c>
      <c r="AI207" s="54">
        <f t="shared" si="41"/>
        <v>0</v>
      </c>
      <c r="AJ207" s="54">
        <f t="shared" si="42"/>
        <v>0</v>
      </c>
      <c r="AK207" s="54">
        <f t="shared" si="43"/>
        <v>0</v>
      </c>
      <c r="AL207" s="54">
        <f t="shared" si="44"/>
        <v>0</v>
      </c>
      <c r="AM207" s="54">
        <f t="shared" si="45"/>
        <v>0</v>
      </c>
      <c r="AN207" s="54">
        <f t="shared" si="46"/>
        <v>0</v>
      </c>
      <c r="AO207" s="54">
        <f t="shared" si="47"/>
        <v>0</v>
      </c>
      <c r="AP207" s="7" t="s">
        <v>38</v>
      </c>
      <c r="AQ207" s="17"/>
    </row>
    <row r="208" spans="1:43" ht="33.950000000000003" customHeight="1" x14ac:dyDescent="0.25">
      <c r="A208" s="7" t="s">
        <v>247</v>
      </c>
      <c r="B208" s="7" t="s">
        <v>300</v>
      </c>
      <c r="C208" s="7">
        <v>132838</v>
      </c>
      <c r="D208" s="8" t="s">
        <v>305</v>
      </c>
      <c r="E208" s="8" t="s">
        <v>302</v>
      </c>
      <c r="F208" s="7">
        <v>2</v>
      </c>
      <c r="G208" s="39"/>
      <c r="H208" s="21">
        <v>1</v>
      </c>
      <c r="I208" s="9"/>
      <c r="J208" s="9"/>
      <c r="K208" s="9"/>
      <c r="L208" s="10">
        <v>892769.64</v>
      </c>
      <c r="M208" s="11">
        <f t="shared" si="36"/>
        <v>4463.8482000000004</v>
      </c>
      <c r="N208" s="11">
        <f t="shared" si="37"/>
        <v>888305.79180000001</v>
      </c>
      <c r="O208" s="11"/>
      <c r="P208" s="20" t="s">
        <v>1049</v>
      </c>
      <c r="Q208" s="102" t="s">
        <v>2270</v>
      </c>
      <c r="R208" s="106" t="s">
        <v>2669</v>
      </c>
      <c r="S208" s="107">
        <v>0.8</v>
      </c>
      <c r="T208" s="107">
        <v>0.85</v>
      </c>
      <c r="U208" s="92" t="s">
        <v>2437</v>
      </c>
      <c r="V208" s="111"/>
      <c r="W208" s="201"/>
      <c r="X208" s="206"/>
      <c r="Y208" s="202"/>
      <c r="Z208" s="202"/>
      <c r="AA208" s="202"/>
      <c r="AB208" s="203"/>
      <c r="AC208" s="203"/>
      <c r="AD208" s="204"/>
      <c r="AE208" s="108">
        <v>620890.22</v>
      </c>
      <c r="AF208" s="53">
        <f t="shared" si="38"/>
        <v>0</v>
      </c>
      <c r="AG208" s="54">
        <f t="shared" si="39"/>
        <v>0</v>
      </c>
      <c r="AH208" s="54">
        <f t="shared" si="40"/>
        <v>0</v>
      </c>
      <c r="AI208" s="54">
        <f t="shared" si="41"/>
        <v>0</v>
      </c>
      <c r="AJ208" s="54">
        <f t="shared" si="42"/>
        <v>0</v>
      </c>
      <c r="AK208" s="54">
        <f t="shared" si="43"/>
        <v>0</v>
      </c>
      <c r="AL208" s="54">
        <f t="shared" si="44"/>
        <v>0</v>
      </c>
      <c r="AM208" s="54">
        <f t="shared" si="45"/>
        <v>0</v>
      </c>
      <c r="AN208" s="54">
        <f t="shared" si="46"/>
        <v>0</v>
      </c>
      <c r="AO208" s="54">
        <f t="shared" si="47"/>
        <v>0</v>
      </c>
      <c r="AP208" s="7" t="s">
        <v>38</v>
      </c>
      <c r="AQ208" s="17"/>
    </row>
    <row r="209" spans="1:43" ht="33.950000000000003" customHeight="1" x14ac:dyDescent="0.25">
      <c r="A209" s="7" t="s">
        <v>247</v>
      </c>
      <c r="B209" s="7" t="s">
        <v>300</v>
      </c>
      <c r="C209" s="7">
        <v>132843</v>
      </c>
      <c r="D209" s="8" t="s">
        <v>306</v>
      </c>
      <c r="E209" s="8" t="s">
        <v>302</v>
      </c>
      <c r="F209" s="7">
        <v>2</v>
      </c>
      <c r="G209" s="7"/>
      <c r="H209" s="9">
        <v>1</v>
      </c>
      <c r="I209" s="9"/>
      <c r="J209" s="9"/>
      <c r="K209" s="9"/>
      <c r="L209" s="10">
        <v>803582.41</v>
      </c>
      <c r="M209" s="11">
        <f t="shared" si="36"/>
        <v>4017.9120500000004</v>
      </c>
      <c r="N209" s="11">
        <f t="shared" si="37"/>
        <v>799564.49794999999</v>
      </c>
      <c r="O209" s="11"/>
      <c r="P209" s="20" t="s">
        <v>1049</v>
      </c>
      <c r="Q209" s="102" t="s">
        <v>2270</v>
      </c>
      <c r="R209" s="106" t="s">
        <v>2669</v>
      </c>
      <c r="S209" s="107">
        <v>0.8</v>
      </c>
      <c r="T209" s="107">
        <v>0.85</v>
      </c>
      <c r="U209" s="102" t="s">
        <v>2426</v>
      </c>
      <c r="V209" s="102"/>
      <c r="W209" s="207" t="s">
        <v>2410</v>
      </c>
      <c r="X209" s="208" t="s">
        <v>2420</v>
      </c>
      <c r="Y209" s="209" t="s">
        <v>2421</v>
      </c>
      <c r="Z209" s="209" t="s">
        <v>2399</v>
      </c>
      <c r="AA209" s="209" t="s">
        <v>2422</v>
      </c>
      <c r="AB209" s="209" t="s">
        <v>2423</v>
      </c>
      <c r="AC209" s="209" t="s">
        <v>2424</v>
      </c>
      <c r="AD209" s="210" t="s">
        <v>2419</v>
      </c>
      <c r="AE209" s="108">
        <v>719848.67</v>
      </c>
      <c r="AF209" s="53">
        <f t="shared" si="38"/>
        <v>0</v>
      </c>
      <c r="AG209" s="54">
        <f t="shared" si="39"/>
        <v>0</v>
      </c>
      <c r="AH209" s="54">
        <f t="shared" si="40"/>
        <v>0</v>
      </c>
      <c r="AI209" s="54">
        <f t="shared" si="41"/>
        <v>0</v>
      </c>
      <c r="AJ209" s="54">
        <f t="shared" si="42"/>
        <v>0</v>
      </c>
      <c r="AK209" s="54">
        <f t="shared" si="43"/>
        <v>0</v>
      </c>
      <c r="AL209" s="54">
        <f t="shared" si="44"/>
        <v>0</v>
      </c>
      <c r="AM209" s="54">
        <f t="shared" si="45"/>
        <v>0</v>
      </c>
      <c r="AN209" s="54">
        <f t="shared" si="46"/>
        <v>0</v>
      </c>
      <c r="AO209" s="54">
        <f t="shared" si="47"/>
        <v>0</v>
      </c>
      <c r="AP209" s="7"/>
      <c r="AQ209" s="12" t="s">
        <v>20</v>
      </c>
    </row>
    <row r="210" spans="1:43" ht="33.950000000000003" customHeight="1" x14ac:dyDescent="0.25">
      <c r="A210" s="7" t="s">
        <v>247</v>
      </c>
      <c r="B210" s="7" t="s">
        <v>300</v>
      </c>
      <c r="C210" s="7">
        <v>304866</v>
      </c>
      <c r="D210" s="8" t="s">
        <v>307</v>
      </c>
      <c r="E210" s="8" t="s">
        <v>302</v>
      </c>
      <c r="F210" s="7">
        <v>2</v>
      </c>
      <c r="G210" s="7"/>
      <c r="H210" s="9">
        <v>1</v>
      </c>
      <c r="I210" s="9"/>
      <c r="J210" s="9"/>
      <c r="K210" s="9"/>
      <c r="L210" s="10">
        <v>1648913.07</v>
      </c>
      <c r="M210" s="11">
        <f t="shared" si="36"/>
        <v>8244.5653500000008</v>
      </c>
      <c r="N210" s="11">
        <f t="shared" si="37"/>
        <v>1640668.50465</v>
      </c>
      <c r="O210" s="11"/>
      <c r="P210" s="20" t="s">
        <v>1049</v>
      </c>
      <c r="Q210" s="102" t="s">
        <v>2270</v>
      </c>
      <c r="R210" s="106" t="s">
        <v>2669</v>
      </c>
      <c r="S210" s="107">
        <v>0.8</v>
      </c>
      <c r="T210" s="107">
        <v>0.85</v>
      </c>
      <c r="U210" s="102" t="s">
        <v>2426</v>
      </c>
      <c r="V210" s="102"/>
      <c r="W210" s="207"/>
      <c r="X210" s="208"/>
      <c r="Y210" s="209"/>
      <c r="Z210" s="209"/>
      <c r="AA210" s="209"/>
      <c r="AB210" s="209"/>
      <c r="AC210" s="209"/>
      <c r="AD210" s="210"/>
      <c r="AE210" s="109">
        <v>936981.59</v>
      </c>
      <c r="AF210" s="53">
        <f t="shared" si="38"/>
        <v>0</v>
      </c>
      <c r="AG210" s="54">
        <f t="shared" si="39"/>
        <v>0</v>
      </c>
      <c r="AH210" s="54">
        <f t="shared" si="40"/>
        <v>0</v>
      </c>
      <c r="AI210" s="54">
        <f t="shared" si="41"/>
        <v>0</v>
      </c>
      <c r="AJ210" s="54">
        <f t="shared" si="42"/>
        <v>0</v>
      </c>
      <c r="AK210" s="54">
        <f t="shared" si="43"/>
        <v>0</v>
      </c>
      <c r="AL210" s="54">
        <f t="shared" si="44"/>
        <v>0</v>
      </c>
      <c r="AM210" s="54">
        <f t="shared" si="45"/>
        <v>0</v>
      </c>
      <c r="AN210" s="54">
        <f t="shared" si="46"/>
        <v>0</v>
      </c>
      <c r="AO210" s="54">
        <f t="shared" si="47"/>
        <v>0</v>
      </c>
      <c r="AP210" s="7"/>
      <c r="AQ210" s="12" t="s">
        <v>20</v>
      </c>
    </row>
    <row r="211" spans="1:43" ht="33.950000000000003" customHeight="1" x14ac:dyDescent="0.25">
      <c r="A211" s="7" t="s">
        <v>247</v>
      </c>
      <c r="B211" s="7" t="s">
        <v>300</v>
      </c>
      <c r="C211" s="7">
        <v>304894</v>
      </c>
      <c r="D211" s="8" t="s">
        <v>308</v>
      </c>
      <c r="E211" s="8" t="s">
        <v>302</v>
      </c>
      <c r="F211" s="7">
        <v>2</v>
      </c>
      <c r="G211" s="7"/>
      <c r="H211" s="9">
        <v>1</v>
      </c>
      <c r="I211" s="9"/>
      <c r="J211" s="9"/>
      <c r="K211" s="9"/>
      <c r="L211" s="10">
        <v>1042710.07</v>
      </c>
      <c r="M211" s="11">
        <f t="shared" si="36"/>
        <v>5213.5503499999995</v>
      </c>
      <c r="N211" s="11">
        <f t="shared" si="37"/>
        <v>1037496.5196499999</v>
      </c>
      <c r="O211" s="11"/>
      <c r="P211" s="20" t="s">
        <v>1049</v>
      </c>
      <c r="Q211" s="102" t="s">
        <v>2270</v>
      </c>
      <c r="R211" s="106" t="s">
        <v>2669</v>
      </c>
      <c r="S211" s="107">
        <v>0.8</v>
      </c>
      <c r="T211" s="107">
        <v>0.85</v>
      </c>
      <c r="U211" s="102" t="s">
        <v>2426</v>
      </c>
      <c r="V211" s="102"/>
      <c r="W211" s="207"/>
      <c r="X211" s="208"/>
      <c r="Y211" s="209"/>
      <c r="Z211" s="209"/>
      <c r="AA211" s="209"/>
      <c r="AB211" s="209"/>
      <c r="AC211" s="209"/>
      <c r="AD211" s="210"/>
      <c r="AE211" s="109">
        <v>1140961.06</v>
      </c>
      <c r="AF211" s="53">
        <f t="shared" si="38"/>
        <v>0</v>
      </c>
      <c r="AG211" s="54">
        <f t="shared" si="39"/>
        <v>0</v>
      </c>
      <c r="AH211" s="54">
        <f t="shared" si="40"/>
        <v>0</v>
      </c>
      <c r="AI211" s="54">
        <f t="shared" si="41"/>
        <v>0</v>
      </c>
      <c r="AJ211" s="54">
        <f t="shared" si="42"/>
        <v>0</v>
      </c>
      <c r="AK211" s="54">
        <f t="shared" si="43"/>
        <v>0</v>
      </c>
      <c r="AL211" s="54">
        <f t="shared" si="44"/>
        <v>0</v>
      </c>
      <c r="AM211" s="54">
        <f t="shared" si="45"/>
        <v>0</v>
      </c>
      <c r="AN211" s="54">
        <f t="shared" si="46"/>
        <v>0</v>
      </c>
      <c r="AO211" s="54">
        <f t="shared" si="47"/>
        <v>0</v>
      </c>
      <c r="AP211" s="7"/>
      <c r="AQ211" s="12" t="s">
        <v>20</v>
      </c>
    </row>
    <row r="212" spans="1:43" ht="33.950000000000003" customHeight="1" x14ac:dyDescent="0.25">
      <c r="A212" s="7" t="s">
        <v>247</v>
      </c>
      <c r="B212" s="7" t="s">
        <v>300</v>
      </c>
      <c r="C212" s="7">
        <v>304917</v>
      </c>
      <c r="D212" s="8" t="s">
        <v>309</v>
      </c>
      <c r="E212" s="8" t="s">
        <v>302</v>
      </c>
      <c r="F212" s="7">
        <v>2</v>
      </c>
      <c r="G212" s="7"/>
      <c r="H212" s="9">
        <v>1</v>
      </c>
      <c r="I212" s="9"/>
      <c r="J212" s="9"/>
      <c r="K212" s="9"/>
      <c r="L212" s="10">
        <v>1270572.67</v>
      </c>
      <c r="M212" s="11">
        <f t="shared" si="36"/>
        <v>6352.8633499999996</v>
      </c>
      <c r="N212" s="11">
        <f t="shared" si="37"/>
        <v>1264219.8066499999</v>
      </c>
      <c r="O212" s="11"/>
      <c r="P212" s="20" t="s">
        <v>1049</v>
      </c>
      <c r="Q212" s="102" t="s">
        <v>2270</v>
      </c>
      <c r="R212" s="106" t="s">
        <v>2669</v>
      </c>
      <c r="S212" s="107">
        <v>0.8</v>
      </c>
      <c r="T212" s="107">
        <v>0.85</v>
      </c>
      <c r="U212" s="102" t="s">
        <v>2426</v>
      </c>
      <c r="V212" s="102"/>
      <c r="W212" s="207" t="s">
        <v>2411</v>
      </c>
      <c r="X212" s="208" t="s">
        <v>2425</v>
      </c>
      <c r="Y212" s="209" t="s">
        <v>2421</v>
      </c>
      <c r="Z212" s="209" t="s">
        <v>2399</v>
      </c>
      <c r="AA212" s="209" t="s">
        <v>2422</v>
      </c>
      <c r="AB212" s="209" t="s">
        <v>2423</v>
      </c>
      <c r="AC212" s="209" t="s">
        <v>2424</v>
      </c>
      <c r="AD212" s="210" t="s">
        <v>2419</v>
      </c>
      <c r="AE212" s="108">
        <v>1479959.16</v>
      </c>
      <c r="AF212" s="53">
        <f t="shared" si="38"/>
        <v>0</v>
      </c>
      <c r="AG212" s="54">
        <f t="shared" si="39"/>
        <v>0</v>
      </c>
      <c r="AH212" s="54">
        <f t="shared" si="40"/>
        <v>0</v>
      </c>
      <c r="AI212" s="54">
        <f t="shared" si="41"/>
        <v>0</v>
      </c>
      <c r="AJ212" s="54">
        <f t="shared" si="42"/>
        <v>0</v>
      </c>
      <c r="AK212" s="54">
        <f t="shared" si="43"/>
        <v>0</v>
      </c>
      <c r="AL212" s="54">
        <f t="shared" si="44"/>
        <v>0</v>
      </c>
      <c r="AM212" s="54">
        <f t="shared" si="45"/>
        <v>0</v>
      </c>
      <c r="AN212" s="54">
        <f t="shared" si="46"/>
        <v>0</v>
      </c>
      <c r="AO212" s="54">
        <f t="shared" si="47"/>
        <v>0</v>
      </c>
      <c r="AP212" s="7"/>
      <c r="AQ212" s="12" t="s">
        <v>20</v>
      </c>
    </row>
    <row r="213" spans="1:43" ht="33.950000000000003" customHeight="1" x14ac:dyDescent="0.25">
      <c r="A213" s="7" t="s">
        <v>247</v>
      </c>
      <c r="B213" s="7" t="s">
        <v>300</v>
      </c>
      <c r="C213" s="7">
        <v>322503</v>
      </c>
      <c r="D213" s="8" t="s">
        <v>310</v>
      </c>
      <c r="E213" s="8" t="s">
        <v>302</v>
      </c>
      <c r="F213" s="7">
        <v>2</v>
      </c>
      <c r="G213" s="7"/>
      <c r="H213" s="9">
        <v>1</v>
      </c>
      <c r="I213" s="9"/>
      <c r="J213" s="9"/>
      <c r="K213" s="9"/>
      <c r="L213" s="10">
        <v>1645959.26</v>
      </c>
      <c r="M213" s="11">
        <f t="shared" si="36"/>
        <v>8229.7963</v>
      </c>
      <c r="N213" s="11">
        <f t="shared" si="37"/>
        <v>1637729.4637</v>
      </c>
      <c r="O213" s="11"/>
      <c r="P213" s="20" t="s">
        <v>1049</v>
      </c>
      <c r="Q213" s="102" t="s">
        <v>2270</v>
      </c>
      <c r="R213" s="106" t="s">
        <v>2669</v>
      </c>
      <c r="S213" s="107">
        <v>0.8</v>
      </c>
      <c r="T213" s="107">
        <v>0.85</v>
      </c>
      <c r="U213" s="102" t="s">
        <v>2426</v>
      </c>
      <c r="V213" s="102"/>
      <c r="W213" s="207"/>
      <c r="X213" s="208"/>
      <c r="Y213" s="209"/>
      <c r="Z213" s="209"/>
      <c r="AA213" s="209"/>
      <c r="AB213" s="209"/>
      <c r="AC213" s="209"/>
      <c r="AD213" s="210"/>
      <c r="AE213" s="109">
        <v>1474578</v>
      </c>
      <c r="AF213" s="53">
        <f t="shared" si="38"/>
        <v>0</v>
      </c>
      <c r="AG213" s="54">
        <f t="shared" si="39"/>
        <v>0</v>
      </c>
      <c r="AH213" s="54">
        <f t="shared" si="40"/>
        <v>0</v>
      </c>
      <c r="AI213" s="54">
        <f t="shared" si="41"/>
        <v>0</v>
      </c>
      <c r="AJ213" s="54">
        <f t="shared" si="42"/>
        <v>0</v>
      </c>
      <c r="AK213" s="54">
        <f t="shared" si="43"/>
        <v>0</v>
      </c>
      <c r="AL213" s="54">
        <f t="shared" si="44"/>
        <v>0</v>
      </c>
      <c r="AM213" s="54">
        <f t="shared" si="45"/>
        <v>0</v>
      </c>
      <c r="AN213" s="54">
        <f t="shared" si="46"/>
        <v>0</v>
      </c>
      <c r="AO213" s="54">
        <f t="shared" si="47"/>
        <v>0</v>
      </c>
      <c r="AP213" s="7"/>
      <c r="AQ213" s="12" t="s">
        <v>20</v>
      </c>
    </row>
    <row r="214" spans="1:43" ht="33.950000000000003" customHeight="1" x14ac:dyDescent="0.25">
      <c r="A214" s="7" t="s">
        <v>247</v>
      </c>
      <c r="B214" s="7" t="s">
        <v>300</v>
      </c>
      <c r="C214" s="7">
        <v>322505</v>
      </c>
      <c r="D214" s="8" t="s">
        <v>311</v>
      </c>
      <c r="E214" s="8" t="s">
        <v>302</v>
      </c>
      <c r="F214" s="7">
        <v>2</v>
      </c>
      <c r="G214" s="7"/>
      <c r="H214" s="9">
        <v>1</v>
      </c>
      <c r="I214" s="9"/>
      <c r="J214" s="9"/>
      <c r="K214" s="9"/>
      <c r="L214" s="10">
        <v>1391390.96</v>
      </c>
      <c r="M214" s="11">
        <f t="shared" si="36"/>
        <v>6956.9547999999995</v>
      </c>
      <c r="N214" s="11">
        <f t="shared" si="37"/>
        <v>1384434.0052</v>
      </c>
      <c r="O214" s="11"/>
      <c r="P214" s="20" t="s">
        <v>1049</v>
      </c>
      <c r="Q214" s="102" t="s">
        <v>2270</v>
      </c>
      <c r="R214" s="106" t="s">
        <v>2669</v>
      </c>
      <c r="S214" s="107">
        <v>0.8</v>
      </c>
      <c r="T214" s="107">
        <v>0.85</v>
      </c>
      <c r="U214" s="102" t="s">
        <v>2426</v>
      </c>
      <c r="V214" s="102"/>
      <c r="W214" s="207"/>
      <c r="X214" s="208"/>
      <c r="Y214" s="209"/>
      <c r="Z214" s="209"/>
      <c r="AA214" s="209"/>
      <c r="AB214" s="209"/>
      <c r="AC214" s="209"/>
      <c r="AD214" s="210"/>
      <c r="AE214" s="109">
        <v>1246108</v>
      </c>
      <c r="AF214" s="53">
        <f t="shared" si="38"/>
        <v>0</v>
      </c>
      <c r="AG214" s="54">
        <f t="shared" si="39"/>
        <v>0</v>
      </c>
      <c r="AH214" s="54">
        <f t="shared" si="40"/>
        <v>0</v>
      </c>
      <c r="AI214" s="54">
        <f t="shared" si="41"/>
        <v>0</v>
      </c>
      <c r="AJ214" s="54">
        <f t="shared" si="42"/>
        <v>0</v>
      </c>
      <c r="AK214" s="54">
        <f t="shared" si="43"/>
        <v>0</v>
      </c>
      <c r="AL214" s="54">
        <f t="shared" si="44"/>
        <v>0</v>
      </c>
      <c r="AM214" s="54">
        <f t="shared" si="45"/>
        <v>0</v>
      </c>
      <c r="AN214" s="54">
        <f t="shared" si="46"/>
        <v>0</v>
      </c>
      <c r="AO214" s="54">
        <f t="shared" si="47"/>
        <v>0</v>
      </c>
      <c r="AP214" s="7"/>
      <c r="AQ214" s="12" t="s">
        <v>20</v>
      </c>
    </row>
    <row r="215" spans="1:43" ht="33.950000000000003" hidden="1" customHeight="1" x14ac:dyDescent="0.25">
      <c r="A215" s="7" t="s">
        <v>247</v>
      </c>
      <c r="B215" s="7" t="s">
        <v>312</v>
      </c>
      <c r="C215" s="7">
        <v>304759</v>
      </c>
      <c r="D215" s="8" t="s">
        <v>313</v>
      </c>
      <c r="E215" s="8" t="s">
        <v>314</v>
      </c>
      <c r="F215" s="7">
        <v>1</v>
      </c>
      <c r="G215" s="7"/>
      <c r="H215" s="9">
        <v>1</v>
      </c>
      <c r="I215" s="9"/>
      <c r="J215" s="9"/>
      <c r="K215" s="9"/>
      <c r="L215" s="10">
        <v>1663800.35</v>
      </c>
      <c r="M215" s="11">
        <f t="shared" si="36"/>
        <v>8319.0017500000013</v>
      </c>
      <c r="N215" s="11">
        <f t="shared" si="37"/>
        <v>1655481.34825</v>
      </c>
      <c r="O215" s="11"/>
      <c r="P215" s="20" t="s">
        <v>1049</v>
      </c>
      <c r="Q215" s="102" t="s">
        <v>2270</v>
      </c>
      <c r="R215" s="102" t="s">
        <v>2547</v>
      </c>
      <c r="S215" s="112">
        <v>0</v>
      </c>
      <c r="T215" s="192">
        <v>1</v>
      </c>
      <c r="U215" s="193">
        <v>43833</v>
      </c>
      <c r="V215" s="193">
        <v>43812</v>
      </c>
      <c r="W215" s="113" t="s">
        <v>2432</v>
      </c>
      <c r="X215" s="113" t="s">
        <v>2432</v>
      </c>
      <c r="Y215" s="193">
        <v>43619</v>
      </c>
      <c r="Z215" s="193">
        <v>43651</v>
      </c>
      <c r="AA215" s="193">
        <v>43654</v>
      </c>
      <c r="AB215" s="193">
        <v>43714</v>
      </c>
      <c r="AC215" s="194"/>
      <c r="AD215" s="194" t="s">
        <v>2433</v>
      </c>
      <c r="AE215" s="114">
        <v>1654361.99</v>
      </c>
      <c r="AF215" s="53">
        <f t="shared" si="38"/>
        <v>0</v>
      </c>
      <c r="AG215" s="54">
        <f t="shared" si="39"/>
        <v>0</v>
      </c>
      <c r="AH215" s="54">
        <f t="shared" si="40"/>
        <v>0</v>
      </c>
      <c r="AI215" s="54">
        <f t="shared" si="41"/>
        <v>0</v>
      </c>
      <c r="AJ215" s="54">
        <f t="shared" si="42"/>
        <v>1</v>
      </c>
      <c r="AK215" s="54">
        <f t="shared" si="43"/>
        <v>0</v>
      </c>
      <c r="AL215" s="54">
        <f t="shared" si="44"/>
        <v>0</v>
      </c>
      <c r="AM215" s="54">
        <f t="shared" si="45"/>
        <v>0</v>
      </c>
      <c r="AN215" s="54">
        <f t="shared" si="46"/>
        <v>0</v>
      </c>
      <c r="AO215" s="54">
        <f t="shared" si="47"/>
        <v>1</v>
      </c>
      <c r="AP215" s="7" t="s">
        <v>38</v>
      </c>
      <c r="AQ215" s="17"/>
    </row>
    <row r="216" spans="1:43" ht="33.950000000000003" hidden="1" customHeight="1" x14ac:dyDescent="0.25">
      <c r="A216" s="7" t="s">
        <v>247</v>
      </c>
      <c r="B216" s="7" t="s">
        <v>312</v>
      </c>
      <c r="C216" s="7">
        <v>304761</v>
      </c>
      <c r="D216" s="8" t="s">
        <v>315</v>
      </c>
      <c r="E216" s="8" t="s">
        <v>314</v>
      </c>
      <c r="F216" s="7">
        <v>1</v>
      </c>
      <c r="G216" s="7"/>
      <c r="H216" s="9">
        <v>1</v>
      </c>
      <c r="I216" s="9"/>
      <c r="J216" s="9"/>
      <c r="K216" s="9"/>
      <c r="L216" s="10">
        <v>1663800.35</v>
      </c>
      <c r="M216" s="11">
        <f t="shared" si="36"/>
        <v>8319.0017500000013</v>
      </c>
      <c r="N216" s="11">
        <f t="shared" si="37"/>
        <v>1655481.34825</v>
      </c>
      <c r="O216" s="11"/>
      <c r="P216" s="20" t="s">
        <v>1049</v>
      </c>
      <c r="Q216" s="102" t="s">
        <v>2270</v>
      </c>
      <c r="R216" s="102" t="s">
        <v>2547</v>
      </c>
      <c r="S216" s="112">
        <v>0</v>
      </c>
      <c r="T216" s="192">
        <v>1</v>
      </c>
      <c r="U216" s="193">
        <v>43833</v>
      </c>
      <c r="V216" s="193">
        <v>43812</v>
      </c>
      <c r="W216" s="113" t="s">
        <v>2432</v>
      </c>
      <c r="X216" s="113" t="s">
        <v>2432</v>
      </c>
      <c r="Y216" s="193">
        <v>43619</v>
      </c>
      <c r="Z216" s="193">
        <v>43651</v>
      </c>
      <c r="AA216" s="193">
        <v>43654</v>
      </c>
      <c r="AB216" s="193">
        <v>43714</v>
      </c>
      <c r="AC216" s="194"/>
      <c r="AD216" s="194" t="s">
        <v>2433</v>
      </c>
      <c r="AE216" s="114">
        <v>1654361.99</v>
      </c>
      <c r="AF216" s="53">
        <f t="shared" si="38"/>
        <v>0</v>
      </c>
      <c r="AG216" s="54">
        <f t="shared" si="39"/>
        <v>0</v>
      </c>
      <c r="AH216" s="54">
        <f t="shared" si="40"/>
        <v>0</v>
      </c>
      <c r="AI216" s="54">
        <f t="shared" si="41"/>
        <v>0</v>
      </c>
      <c r="AJ216" s="54">
        <f t="shared" si="42"/>
        <v>1</v>
      </c>
      <c r="AK216" s="54">
        <f t="shared" si="43"/>
        <v>0</v>
      </c>
      <c r="AL216" s="54">
        <f t="shared" si="44"/>
        <v>0</v>
      </c>
      <c r="AM216" s="54">
        <f t="shared" si="45"/>
        <v>0</v>
      </c>
      <c r="AN216" s="54">
        <f t="shared" si="46"/>
        <v>0</v>
      </c>
      <c r="AO216" s="54">
        <f t="shared" si="47"/>
        <v>1</v>
      </c>
      <c r="AP216" s="7" t="s">
        <v>38</v>
      </c>
      <c r="AQ216" s="17"/>
    </row>
    <row r="217" spans="1:43" ht="33.950000000000003" hidden="1" customHeight="1" x14ac:dyDescent="0.25">
      <c r="A217" s="7" t="s">
        <v>247</v>
      </c>
      <c r="B217" s="7" t="s">
        <v>312</v>
      </c>
      <c r="C217" s="7">
        <v>317510</v>
      </c>
      <c r="D217" s="8" t="s">
        <v>316</v>
      </c>
      <c r="E217" s="8" t="s">
        <v>314</v>
      </c>
      <c r="F217" s="7">
        <v>1</v>
      </c>
      <c r="G217" s="7"/>
      <c r="H217" s="9">
        <v>1</v>
      </c>
      <c r="I217" s="9"/>
      <c r="J217" s="9"/>
      <c r="K217" s="9"/>
      <c r="L217" s="10">
        <v>1663800.35</v>
      </c>
      <c r="M217" s="11">
        <f t="shared" si="36"/>
        <v>8319.0017500000013</v>
      </c>
      <c r="N217" s="11">
        <f t="shared" si="37"/>
        <v>1655481.34825</v>
      </c>
      <c r="O217" s="11"/>
      <c r="P217" s="20" t="s">
        <v>1049</v>
      </c>
      <c r="Q217" s="102" t="s">
        <v>2270</v>
      </c>
      <c r="R217" s="102" t="s">
        <v>2547</v>
      </c>
      <c r="S217" s="112">
        <v>0</v>
      </c>
      <c r="T217" s="192">
        <v>1</v>
      </c>
      <c r="U217" s="193">
        <v>43833</v>
      </c>
      <c r="V217" s="193">
        <v>43812</v>
      </c>
      <c r="W217" s="113" t="s">
        <v>2432</v>
      </c>
      <c r="X217" s="113" t="s">
        <v>2432</v>
      </c>
      <c r="Y217" s="193">
        <v>43619</v>
      </c>
      <c r="Z217" s="193">
        <v>43651</v>
      </c>
      <c r="AA217" s="193">
        <v>43654</v>
      </c>
      <c r="AB217" s="193">
        <v>43714</v>
      </c>
      <c r="AC217" s="194"/>
      <c r="AD217" s="194" t="s">
        <v>2433</v>
      </c>
      <c r="AE217" s="114">
        <v>1654361.99</v>
      </c>
      <c r="AF217" s="53">
        <f t="shared" si="38"/>
        <v>0</v>
      </c>
      <c r="AG217" s="54">
        <f t="shared" si="39"/>
        <v>0</v>
      </c>
      <c r="AH217" s="54">
        <f t="shared" si="40"/>
        <v>0</v>
      </c>
      <c r="AI217" s="54">
        <f t="shared" si="41"/>
        <v>0</v>
      </c>
      <c r="AJ217" s="54">
        <f t="shared" si="42"/>
        <v>1</v>
      </c>
      <c r="AK217" s="54">
        <f t="shared" si="43"/>
        <v>0</v>
      </c>
      <c r="AL217" s="54">
        <f t="shared" si="44"/>
        <v>0</v>
      </c>
      <c r="AM217" s="54">
        <f t="shared" si="45"/>
        <v>0</v>
      </c>
      <c r="AN217" s="54">
        <f t="shared" si="46"/>
        <v>0</v>
      </c>
      <c r="AO217" s="54">
        <f t="shared" si="47"/>
        <v>1</v>
      </c>
      <c r="AP217" s="7" t="s">
        <v>38</v>
      </c>
      <c r="AQ217" s="17"/>
    </row>
    <row r="218" spans="1:43" ht="33.950000000000003" hidden="1" customHeight="1" x14ac:dyDescent="0.25">
      <c r="A218" s="7" t="s">
        <v>247</v>
      </c>
      <c r="B218" s="7" t="s">
        <v>312</v>
      </c>
      <c r="C218" s="7">
        <v>132023</v>
      </c>
      <c r="D218" s="8" t="s">
        <v>317</v>
      </c>
      <c r="E218" s="8" t="s">
        <v>314</v>
      </c>
      <c r="F218" s="7">
        <v>1</v>
      </c>
      <c r="G218" s="7"/>
      <c r="H218" s="9">
        <v>1</v>
      </c>
      <c r="I218" s="9"/>
      <c r="J218" s="9"/>
      <c r="K218" s="9"/>
      <c r="L218" s="10">
        <v>1684905.35</v>
      </c>
      <c r="M218" s="11">
        <f t="shared" si="36"/>
        <v>8424.5267500000009</v>
      </c>
      <c r="N218" s="11">
        <f t="shared" si="37"/>
        <v>1676480.8232500001</v>
      </c>
      <c r="O218" s="11"/>
      <c r="P218" s="7" t="s">
        <v>1049</v>
      </c>
      <c r="Q218" s="102" t="s">
        <v>2270</v>
      </c>
      <c r="R218" s="102" t="s">
        <v>2547</v>
      </c>
      <c r="S218" s="112">
        <v>0.3</v>
      </c>
      <c r="T218" s="192">
        <v>1</v>
      </c>
      <c r="U218" s="193">
        <v>43833</v>
      </c>
      <c r="V218" s="193">
        <v>43812</v>
      </c>
      <c r="W218" s="113" t="s">
        <v>2434</v>
      </c>
      <c r="X218" s="113" t="s">
        <v>2434</v>
      </c>
      <c r="Y218" s="193">
        <v>43440</v>
      </c>
      <c r="Z218" s="193">
        <v>43448</v>
      </c>
      <c r="AA218" s="193">
        <v>43461</v>
      </c>
      <c r="AB218" s="193">
        <v>43476</v>
      </c>
      <c r="AC218" s="193">
        <v>43713</v>
      </c>
      <c r="AD218" s="113" t="s">
        <v>2435</v>
      </c>
      <c r="AE218" s="115">
        <v>1147508.93</v>
      </c>
      <c r="AF218" s="53">
        <f t="shared" si="38"/>
        <v>0</v>
      </c>
      <c r="AG218" s="54">
        <f t="shared" si="39"/>
        <v>0</v>
      </c>
      <c r="AH218" s="54">
        <f t="shared" si="40"/>
        <v>0</v>
      </c>
      <c r="AI218" s="54">
        <f t="shared" si="41"/>
        <v>0</v>
      </c>
      <c r="AJ218" s="54">
        <f t="shared" si="42"/>
        <v>1</v>
      </c>
      <c r="AK218" s="54">
        <f t="shared" si="43"/>
        <v>0</v>
      </c>
      <c r="AL218" s="54">
        <f t="shared" si="44"/>
        <v>0</v>
      </c>
      <c r="AM218" s="54">
        <f t="shared" si="45"/>
        <v>0</v>
      </c>
      <c r="AN218" s="54">
        <f t="shared" si="46"/>
        <v>0</v>
      </c>
      <c r="AO218" s="54">
        <f t="shared" si="47"/>
        <v>1</v>
      </c>
      <c r="AP218" s="7"/>
      <c r="AQ218" s="12" t="s">
        <v>20</v>
      </c>
    </row>
    <row r="219" spans="1:43" ht="33.950000000000003" hidden="1" customHeight="1" x14ac:dyDescent="0.25">
      <c r="A219" s="7" t="s">
        <v>247</v>
      </c>
      <c r="B219" s="7" t="s">
        <v>312</v>
      </c>
      <c r="C219" s="7">
        <v>304764</v>
      </c>
      <c r="D219" s="8" t="s">
        <v>318</v>
      </c>
      <c r="E219" s="8" t="s">
        <v>314</v>
      </c>
      <c r="F219" s="7">
        <v>1</v>
      </c>
      <c r="G219" s="7"/>
      <c r="H219" s="9">
        <v>1</v>
      </c>
      <c r="I219" s="9"/>
      <c r="J219" s="9"/>
      <c r="K219" s="9"/>
      <c r="L219" s="10">
        <v>1663800.35</v>
      </c>
      <c r="M219" s="11">
        <f t="shared" si="36"/>
        <v>8319.0017500000013</v>
      </c>
      <c r="N219" s="11">
        <f t="shared" si="37"/>
        <v>1655481.34825</v>
      </c>
      <c r="O219" s="11"/>
      <c r="P219" s="7" t="s">
        <v>1049</v>
      </c>
      <c r="Q219" s="102" t="s">
        <v>2270</v>
      </c>
      <c r="R219" s="102" t="s">
        <v>2547</v>
      </c>
      <c r="S219" s="112">
        <v>0.4</v>
      </c>
      <c r="T219" s="192">
        <v>1</v>
      </c>
      <c r="U219" s="193">
        <v>43833</v>
      </c>
      <c r="V219" s="193">
        <v>43812</v>
      </c>
      <c r="W219" s="113" t="s">
        <v>2436</v>
      </c>
      <c r="X219" s="113" t="s">
        <v>2436</v>
      </c>
      <c r="Y219" s="193">
        <v>43440</v>
      </c>
      <c r="Z219" s="193">
        <v>43448</v>
      </c>
      <c r="AA219" s="193">
        <v>43461</v>
      </c>
      <c r="AB219" s="193">
        <v>43476</v>
      </c>
      <c r="AC219" s="193">
        <v>43713</v>
      </c>
      <c r="AD219" s="113" t="s">
        <v>2435</v>
      </c>
      <c r="AE219" s="115">
        <v>1147508.93</v>
      </c>
      <c r="AF219" s="53">
        <f t="shared" si="38"/>
        <v>0</v>
      </c>
      <c r="AG219" s="54">
        <f t="shared" si="39"/>
        <v>0</v>
      </c>
      <c r="AH219" s="54">
        <f t="shared" si="40"/>
        <v>0</v>
      </c>
      <c r="AI219" s="54">
        <f t="shared" si="41"/>
        <v>0</v>
      </c>
      <c r="AJ219" s="54">
        <f t="shared" si="42"/>
        <v>1</v>
      </c>
      <c r="AK219" s="54">
        <f t="shared" si="43"/>
        <v>0</v>
      </c>
      <c r="AL219" s="54">
        <f t="shared" si="44"/>
        <v>0</v>
      </c>
      <c r="AM219" s="54">
        <f t="shared" si="45"/>
        <v>0</v>
      </c>
      <c r="AN219" s="54">
        <f t="shared" si="46"/>
        <v>0</v>
      </c>
      <c r="AO219" s="54">
        <f t="shared" si="47"/>
        <v>1</v>
      </c>
      <c r="AP219" s="7"/>
      <c r="AQ219" s="12" t="s">
        <v>20</v>
      </c>
    </row>
    <row r="220" spans="1:43" ht="33.950000000000003" hidden="1" customHeight="1" x14ac:dyDescent="0.25">
      <c r="A220" s="7" t="s">
        <v>247</v>
      </c>
      <c r="B220" s="7" t="s">
        <v>312</v>
      </c>
      <c r="C220" s="7">
        <v>304767</v>
      </c>
      <c r="D220" s="8" t="s">
        <v>319</v>
      </c>
      <c r="E220" s="8" t="s">
        <v>314</v>
      </c>
      <c r="F220" s="7">
        <v>1</v>
      </c>
      <c r="G220" s="7"/>
      <c r="H220" s="9">
        <v>1</v>
      </c>
      <c r="I220" s="9"/>
      <c r="J220" s="9"/>
      <c r="K220" s="9"/>
      <c r="L220" s="10">
        <v>1663800.35</v>
      </c>
      <c r="M220" s="11">
        <f t="shared" si="36"/>
        <v>8319.0017500000013</v>
      </c>
      <c r="N220" s="11">
        <f t="shared" si="37"/>
        <v>1655481.34825</v>
      </c>
      <c r="O220" s="11"/>
      <c r="P220" s="7" t="s">
        <v>1049</v>
      </c>
      <c r="Q220" s="102" t="s">
        <v>2270</v>
      </c>
      <c r="R220" s="102" t="s">
        <v>2547</v>
      </c>
      <c r="S220" s="112">
        <v>0.4</v>
      </c>
      <c r="T220" s="192">
        <v>1</v>
      </c>
      <c r="U220" s="193">
        <v>43833</v>
      </c>
      <c r="V220" s="193">
        <v>43812</v>
      </c>
      <c r="W220" s="113" t="s">
        <v>2434</v>
      </c>
      <c r="X220" s="113" t="s">
        <v>2434</v>
      </c>
      <c r="Y220" s="193">
        <v>43440</v>
      </c>
      <c r="Z220" s="193">
        <v>43448</v>
      </c>
      <c r="AA220" s="193">
        <v>43461</v>
      </c>
      <c r="AB220" s="193">
        <v>43476</v>
      </c>
      <c r="AC220" s="193">
        <v>43713</v>
      </c>
      <c r="AD220" s="113" t="s">
        <v>2435</v>
      </c>
      <c r="AE220" s="115">
        <v>1147508.93</v>
      </c>
      <c r="AF220" s="53">
        <f t="shared" si="38"/>
        <v>0</v>
      </c>
      <c r="AG220" s="54">
        <f t="shared" si="39"/>
        <v>0</v>
      </c>
      <c r="AH220" s="54">
        <f t="shared" si="40"/>
        <v>0</v>
      </c>
      <c r="AI220" s="54">
        <f t="shared" si="41"/>
        <v>0</v>
      </c>
      <c r="AJ220" s="54">
        <f t="shared" si="42"/>
        <v>1</v>
      </c>
      <c r="AK220" s="54">
        <f t="shared" si="43"/>
        <v>0</v>
      </c>
      <c r="AL220" s="54">
        <f t="shared" si="44"/>
        <v>0</v>
      </c>
      <c r="AM220" s="54">
        <f t="shared" si="45"/>
        <v>0</v>
      </c>
      <c r="AN220" s="54">
        <f t="shared" si="46"/>
        <v>0</v>
      </c>
      <c r="AO220" s="54">
        <f t="shared" si="47"/>
        <v>1</v>
      </c>
      <c r="AP220" s="7"/>
      <c r="AQ220" s="12" t="s">
        <v>20</v>
      </c>
    </row>
    <row r="221" spans="1:43" ht="33.950000000000003" hidden="1" customHeight="1" x14ac:dyDescent="0.25">
      <c r="A221" s="7" t="s">
        <v>247</v>
      </c>
      <c r="B221" s="7" t="s">
        <v>312</v>
      </c>
      <c r="C221" s="7">
        <v>304772</v>
      </c>
      <c r="D221" s="8" t="s">
        <v>320</v>
      </c>
      <c r="E221" s="8" t="s">
        <v>314</v>
      </c>
      <c r="F221" s="7">
        <v>1</v>
      </c>
      <c r="G221" s="7"/>
      <c r="H221" s="9">
        <v>1</v>
      </c>
      <c r="I221" s="9"/>
      <c r="J221" s="9"/>
      <c r="K221" s="9"/>
      <c r="L221" s="10">
        <v>1684905.35</v>
      </c>
      <c r="M221" s="11">
        <f t="shared" si="36"/>
        <v>8424.5267500000009</v>
      </c>
      <c r="N221" s="11">
        <f t="shared" si="37"/>
        <v>1676480.8232500001</v>
      </c>
      <c r="O221" s="11"/>
      <c r="P221" s="7" t="s">
        <v>1049</v>
      </c>
      <c r="Q221" s="102" t="s">
        <v>2270</v>
      </c>
      <c r="R221" s="102" t="s">
        <v>2547</v>
      </c>
      <c r="S221" s="112">
        <v>0.4</v>
      </c>
      <c r="T221" s="192">
        <v>1</v>
      </c>
      <c r="U221" s="193">
        <v>43833</v>
      </c>
      <c r="V221" s="193">
        <v>43812</v>
      </c>
      <c r="W221" s="113" t="s">
        <v>2436</v>
      </c>
      <c r="X221" s="113" t="s">
        <v>2436</v>
      </c>
      <c r="Y221" s="193">
        <v>43440</v>
      </c>
      <c r="Z221" s="193">
        <v>43448</v>
      </c>
      <c r="AA221" s="193">
        <v>43461</v>
      </c>
      <c r="AB221" s="193">
        <v>43476</v>
      </c>
      <c r="AC221" s="193">
        <v>43713</v>
      </c>
      <c r="AD221" s="113" t="s">
        <v>2435</v>
      </c>
      <c r="AE221" s="115">
        <v>1146894.68</v>
      </c>
      <c r="AF221" s="53">
        <f t="shared" si="38"/>
        <v>0</v>
      </c>
      <c r="AG221" s="54">
        <f t="shared" si="39"/>
        <v>0</v>
      </c>
      <c r="AH221" s="54">
        <f t="shared" si="40"/>
        <v>0</v>
      </c>
      <c r="AI221" s="54">
        <f t="shared" si="41"/>
        <v>0</v>
      </c>
      <c r="AJ221" s="54">
        <f t="shared" si="42"/>
        <v>1</v>
      </c>
      <c r="AK221" s="54">
        <f t="shared" si="43"/>
        <v>0</v>
      </c>
      <c r="AL221" s="54">
        <f t="shared" si="44"/>
        <v>0</v>
      </c>
      <c r="AM221" s="54">
        <f t="shared" si="45"/>
        <v>0</v>
      </c>
      <c r="AN221" s="54">
        <f t="shared" si="46"/>
        <v>0</v>
      </c>
      <c r="AO221" s="54">
        <f t="shared" si="47"/>
        <v>1</v>
      </c>
      <c r="AP221" s="7"/>
      <c r="AQ221" s="12" t="s">
        <v>20</v>
      </c>
    </row>
    <row r="222" spans="1:43" ht="33.950000000000003" hidden="1" customHeight="1" x14ac:dyDescent="0.25">
      <c r="A222" s="7" t="s">
        <v>247</v>
      </c>
      <c r="B222" s="7" t="s">
        <v>312</v>
      </c>
      <c r="C222" s="7">
        <v>317507</v>
      </c>
      <c r="D222" s="8" t="s">
        <v>321</v>
      </c>
      <c r="E222" s="8" t="s">
        <v>314</v>
      </c>
      <c r="F222" s="7">
        <v>1</v>
      </c>
      <c r="G222" s="7"/>
      <c r="H222" s="9">
        <v>1</v>
      </c>
      <c r="I222" s="23"/>
      <c r="J222" s="23"/>
      <c r="K222" s="23"/>
      <c r="L222" s="10">
        <v>1663800.35</v>
      </c>
      <c r="M222" s="11">
        <f t="shared" si="36"/>
        <v>8319.0017500000013</v>
      </c>
      <c r="N222" s="11">
        <f t="shared" si="37"/>
        <v>1655481.34825</v>
      </c>
      <c r="O222" s="11"/>
      <c r="P222" s="7" t="s">
        <v>1049</v>
      </c>
      <c r="Q222" s="102" t="s">
        <v>2270</v>
      </c>
      <c r="R222" s="102" t="s">
        <v>2547</v>
      </c>
      <c r="S222" s="112">
        <v>0.6</v>
      </c>
      <c r="T222" s="192">
        <v>1</v>
      </c>
      <c r="U222" s="193">
        <v>43833</v>
      </c>
      <c r="V222" s="193">
        <v>43812</v>
      </c>
      <c r="W222" s="113" t="s">
        <v>2436</v>
      </c>
      <c r="X222" s="113" t="s">
        <v>2436</v>
      </c>
      <c r="Y222" s="193">
        <v>43440</v>
      </c>
      <c r="Z222" s="193">
        <v>43448</v>
      </c>
      <c r="AA222" s="193">
        <v>43461</v>
      </c>
      <c r="AB222" s="193">
        <v>43476</v>
      </c>
      <c r="AC222" s="193">
        <v>43713</v>
      </c>
      <c r="AD222" s="113" t="s">
        <v>2435</v>
      </c>
      <c r="AE222" s="115">
        <v>1147508.93</v>
      </c>
      <c r="AF222" s="53">
        <f t="shared" si="38"/>
        <v>0</v>
      </c>
      <c r="AG222" s="54">
        <f t="shared" si="39"/>
        <v>0</v>
      </c>
      <c r="AH222" s="54">
        <f t="shared" si="40"/>
        <v>0</v>
      </c>
      <c r="AI222" s="54">
        <f t="shared" si="41"/>
        <v>0</v>
      </c>
      <c r="AJ222" s="54">
        <f t="shared" si="42"/>
        <v>1</v>
      </c>
      <c r="AK222" s="54">
        <f t="shared" si="43"/>
        <v>0</v>
      </c>
      <c r="AL222" s="54">
        <f t="shared" si="44"/>
        <v>0</v>
      </c>
      <c r="AM222" s="54">
        <f t="shared" si="45"/>
        <v>0</v>
      </c>
      <c r="AN222" s="54">
        <f t="shared" si="46"/>
        <v>0</v>
      </c>
      <c r="AO222" s="54">
        <f t="shared" si="47"/>
        <v>1</v>
      </c>
      <c r="AP222" s="7"/>
      <c r="AQ222" s="12" t="s">
        <v>20</v>
      </c>
    </row>
    <row r="223" spans="1:43" ht="33.950000000000003" hidden="1" customHeight="1" x14ac:dyDescent="0.25">
      <c r="A223" s="7" t="s">
        <v>247</v>
      </c>
      <c r="B223" s="7" t="s">
        <v>322</v>
      </c>
      <c r="C223" s="7">
        <v>317307</v>
      </c>
      <c r="D223" s="8" t="s">
        <v>323</v>
      </c>
      <c r="E223" s="8" t="s">
        <v>324</v>
      </c>
      <c r="F223" s="7">
        <v>2</v>
      </c>
      <c r="G223" s="7"/>
      <c r="H223" s="9">
        <v>1</v>
      </c>
      <c r="I223" s="23"/>
      <c r="J223" s="23"/>
      <c r="K223" s="23"/>
      <c r="L223" s="10">
        <v>1819429.64</v>
      </c>
      <c r="M223" s="11">
        <f t="shared" si="36"/>
        <v>9097.1481999999996</v>
      </c>
      <c r="N223" s="11">
        <f t="shared" si="37"/>
        <v>1810332.4918</v>
      </c>
      <c r="O223" s="11"/>
      <c r="P223" s="20" t="s">
        <v>1049</v>
      </c>
      <c r="Q223" s="102" t="s">
        <v>2270</v>
      </c>
      <c r="R223" s="102" t="s">
        <v>2547</v>
      </c>
      <c r="S223" s="81">
        <v>0.9</v>
      </c>
      <c r="T223" s="81">
        <v>1</v>
      </c>
      <c r="U223" s="102"/>
      <c r="V223" s="102"/>
      <c r="W223" s="102"/>
      <c r="X223" s="102"/>
      <c r="Y223" s="102"/>
      <c r="Z223" s="102"/>
      <c r="AA223" s="102"/>
      <c r="AB223" s="102"/>
      <c r="AC223" s="102"/>
      <c r="AD223" s="102"/>
      <c r="AE223" s="102"/>
      <c r="AF223" s="53">
        <f t="shared" si="38"/>
        <v>0</v>
      </c>
      <c r="AG223" s="54">
        <f t="shared" si="39"/>
        <v>0</v>
      </c>
      <c r="AH223" s="54">
        <f t="shared" si="40"/>
        <v>0</v>
      </c>
      <c r="AI223" s="54">
        <f t="shared" si="41"/>
        <v>0</v>
      </c>
      <c r="AJ223" s="54">
        <f t="shared" si="42"/>
        <v>1</v>
      </c>
      <c r="AK223" s="54">
        <f t="shared" si="43"/>
        <v>0</v>
      </c>
      <c r="AL223" s="54">
        <f t="shared" si="44"/>
        <v>0</v>
      </c>
      <c r="AM223" s="54">
        <f t="shared" si="45"/>
        <v>0</v>
      </c>
      <c r="AN223" s="54">
        <f t="shared" si="46"/>
        <v>0</v>
      </c>
      <c r="AO223" s="54">
        <f t="shared" si="47"/>
        <v>1</v>
      </c>
      <c r="AP223" s="7" t="s">
        <v>38</v>
      </c>
      <c r="AQ223" s="17"/>
    </row>
    <row r="224" spans="1:43" ht="33.950000000000003" hidden="1" customHeight="1" x14ac:dyDescent="0.25">
      <c r="A224" s="7" t="s">
        <v>247</v>
      </c>
      <c r="B224" s="7" t="s">
        <v>322</v>
      </c>
      <c r="C224" s="7">
        <v>304699</v>
      </c>
      <c r="D224" s="8" t="s">
        <v>325</v>
      </c>
      <c r="E224" s="8" t="s">
        <v>324</v>
      </c>
      <c r="F224" s="7">
        <v>2</v>
      </c>
      <c r="G224" s="7"/>
      <c r="H224" s="9">
        <v>1</v>
      </c>
      <c r="I224" s="23"/>
      <c r="J224" s="23"/>
      <c r="K224" s="23"/>
      <c r="L224" s="10">
        <v>2424321.83</v>
      </c>
      <c r="M224" s="11">
        <f t="shared" si="36"/>
        <v>12121.60915</v>
      </c>
      <c r="N224" s="11">
        <f t="shared" si="37"/>
        <v>2412200.2208500002</v>
      </c>
      <c r="O224" s="11"/>
      <c r="P224" s="7" t="s">
        <v>1049</v>
      </c>
      <c r="Q224" s="102" t="s">
        <v>2270</v>
      </c>
      <c r="R224" s="102" t="s">
        <v>2547</v>
      </c>
      <c r="S224" s="66">
        <v>0.8</v>
      </c>
      <c r="T224" s="81">
        <v>1</v>
      </c>
      <c r="U224" s="102"/>
      <c r="V224" s="102"/>
      <c r="W224" s="102"/>
      <c r="X224" s="102"/>
      <c r="Y224" s="102"/>
      <c r="Z224" s="102"/>
      <c r="AA224" s="102"/>
      <c r="AB224" s="102"/>
      <c r="AC224" s="102"/>
      <c r="AD224" s="102"/>
      <c r="AE224" s="102"/>
      <c r="AF224" s="53">
        <f t="shared" si="38"/>
        <v>0</v>
      </c>
      <c r="AG224" s="54">
        <f t="shared" si="39"/>
        <v>0</v>
      </c>
      <c r="AH224" s="54">
        <f t="shared" si="40"/>
        <v>0</v>
      </c>
      <c r="AI224" s="54">
        <f t="shared" si="41"/>
        <v>0</v>
      </c>
      <c r="AJ224" s="54">
        <f t="shared" si="42"/>
        <v>1</v>
      </c>
      <c r="AK224" s="54">
        <f t="shared" si="43"/>
        <v>0</v>
      </c>
      <c r="AL224" s="54">
        <f t="shared" si="44"/>
        <v>0</v>
      </c>
      <c r="AM224" s="54">
        <f t="shared" si="45"/>
        <v>0</v>
      </c>
      <c r="AN224" s="54">
        <f t="shared" si="46"/>
        <v>0</v>
      </c>
      <c r="AO224" s="54">
        <f t="shared" si="47"/>
        <v>1</v>
      </c>
      <c r="AP224" s="7"/>
      <c r="AQ224" s="12" t="s">
        <v>20</v>
      </c>
    </row>
    <row r="225" spans="1:43" ht="33.950000000000003" hidden="1" customHeight="1" x14ac:dyDescent="0.25">
      <c r="A225" s="7" t="s">
        <v>247</v>
      </c>
      <c r="B225" s="7" t="s">
        <v>326</v>
      </c>
      <c r="C225" s="7">
        <v>304851</v>
      </c>
      <c r="D225" s="8" t="s">
        <v>327</v>
      </c>
      <c r="E225" s="8" t="s">
        <v>328</v>
      </c>
      <c r="F225" s="7">
        <v>0</v>
      </c>
      <c r="G225" s="7"/>
      <c r="H225" s="9">
        <v>1</v>
      </c>
      <c r="I225" s="23"/>
      <c r="J225" s="23"/>
      <c r="K225" s="23"/>
      <c r="L225" s="10">
        <v>2963774.48</v>
      </c>
      <c r="M225" s="11">
        <f t="shared" si="36"/>
        <v>14818.8724</v>
      </c>
      <c r="N225" s="11">
        <f t="shared" si="37"/>
        <v>2948955.6075999998</v>
      </c>
      <c r="O225" s="11"/>
      <c r="P225" s="7" t="s">
        <v>1049</v>
      </c>
      <c r="Q225" s="102" t="s">
        <v>2270</v>
      </c>
      <c r="R225" s="102" t="s">
        <v>2271</v>
      </c>
      <c r="S225" s="81">
        <v>0.85</v>
      </c>
      <c r="T225" s="102"/>
      <c r="U225" s="102"/>
      <c r="V225" s="102"/>
      <c r="W225" s="102"/>
      <c r="X225" s="102"/>
      <c r="Y225" s="102"/>
      <c r="Z225" s="102"/>
      <c r="AA225" s="102"/>
      <c r="AB225" s="102"/>
      <c r="AC225" s="102"/>
      <c r="AD225" s="102"/>
      <c r="AE225" s="102"/>
      <c r="AF225" s="53">
        <f t="shared" si="38"/>
        <v>0</v>
      </c>
      <c r="AG225" s="54">
        <f t="shared" si="39"/>
        <v>0</v>
      </c>
      <c r="AH225" s="54">
        <f t="shared" si="40"/>
        <v>0</v>
      </c>
      <c r="AI225" s="54">
        <f t="shared" si="41"/>
        <v>1</v>
      </c>
      <c r="AJ225" s="54">
        <f t="shared" si="42"/>
        <v>0</v>
      </c>
      <c r="AK225" s="54">
        <f t="shared" si="43"/>
        <v>0</v>
      </c>
      <c r="AL225" s="54">
        <f t="shared" si="44"/>
        <v>0</v>
      </c>
      <c r="AM225" s="54">
        <f t="shared" si="45"/>
        <v>0</v>
      </c>
      <c r="AN225" s="54">
        <f t="shared" si="46"/>
        <v>1</v>
      </c>
      <c r="AO225" s="54">
        <f t="shared" si="47"/>
        <v>0</v>
      </c>
      <c r="AP225" s="7" t="s">
        <v>49</v>
      </c>
      <c r="AQ225" s="17"/>
    </row>
    <row r="226" spans="1:43" ht="33.950000000000003" hidden="1" customHeight="1" x14ac:dyDescent="0.25">
      <c r="A226" s="7" t="s">
        <v>247</v>
      </c>
      <c r="B226" s="7" t="s">
        <v>326</v>
      </c>
      <c r="C226" s="7">
        <v>317802</v>
      </c>
      <c r="D226" s="8" t="s">
        <v>329</v>
      </c>
      <c r="E226" s="8" t="s">
        <v>330</v>
      </c>
      <c r="F226" s="7">
        <v>0</v>
      </c>
      <c r="G226" s="7"/>
      <c r="H226" s="9">
        <v>1</v>
      </c>
      <c r="I226" s="23"/>
      <c r="J226" s="23"/>
      <c r="K226" s="23"/>
      <c r="L226" s="10">
        <v>2671625.71</v>
      </c>
      <c r="M226" s="11">
        <f t="shared" si="36"/>
        <v>13358.128549999999</v>
      </c>
      <c r="N226" s="11">
        <f t="shared" si="37"/>
        <v>2658267.5814499999</v>
      </c>
      <c r="O226" s="11"/>
      <c r="P226" s="7" t="s">
        <v>1049</v>
      </c>
      <c r="Q226" s="102" t="s">
        <v>2270</v>
      </c>
      <c r="R226" s="102" t="s">
        <v>2271</v>
      </c>
      <c r="S226" s="81">
        <v>0.85</v>
      </c>
      <c r="T226" s="102"/>
      <c r="U226" s="102"/>
      <c r="V226" s="102"/>
      <c r="W226" s="102"/>
      <c r="X226" s="102"/>
      <c r="Y226" s="102"/>
      <c r="Z226" s="102"/>
      <c r="AA226" s="102"/>
      <c r="AB226" s="102"/>
      <c r="AC226" s="102"/>
      <c r="AD226" s="102"/>
      <c r="AE226" s="102"/>
      <c r="AF226" s="53">
        <f t="shared" si="38"/>
        <v>0</v>
      </c>
      <c r="AG226" s="54">
        <f t="shared" si="39"/>
        <v>0</v>
      </c>
      <c r="AH226" s="54">
        <f t="shared" si="40"/>
        <v>0</v>
      </c>
      <c r="AI226" s="54">
        <f t="shared" si="41"/>
        <v>1</v>
      </c>
      <c r="AJ226" s="54">
        <f t="shared" si="42"/>
        <v>0</v>
      </c>
      <c r="AK226" s="54">
        <f t="shared" si="43"/>
        <v>0</v>
      </c>
      <c r="AL226" s="54">
        <f t="shared" si="44"/>
        <v>0</v>
      </c>
      <c r="AM226" s="54">
        <f t="shared" si="45"/>
        <v>0</v>
      </c>
      <c r="AN226" s="54">
        <f t="shared" si="46"/>
        <v>1</v>
      </c>
      <c r="AO226" s="54">
        <f t="shared" si="47"/>
        <v>0</v>
      </c>
      <c r="AP226" s="7" t="s">
        <v>49</v>
      </c>
      <c r="AQ226" s="17"/>
    </row>
    <row r="227" spans="1:43" ht="33.950000000000003" hidden="1" customHeight="1" x14ac:dyDescent="0.25">
      <c r="A227" s="7" t="s">
        <v>247</v>
      </c>
      <c r="B227" s="7" t="s">
        <v>326</v>
      </c>
      <c r="C227" s="7">
        <v>304840</v>
      </c>
      <c r="D227" s="8" t="s">
        <v>331</v>
      </c>
      <c r="E227" s="8" t="s">
        <v>330</v>
      </c>
      <c r="F227" s="7">
        <v>0</v>
      </c>
      <c r="G227" s="7"/>
      <c r="H227" s="9">
        <v>1</v>
      </c>
      <c r="I227" s="23"/>
      <c r="J227" s="23"/>
      <c r="K227" s="23"/>
      <c r="L227" s="10">
        <v>2442378.7200000002</v>
      </c>
      <c r="M227" s="11">
        <f t="shared" si="36"/>
        <v>12211.893600000001</v>
      </c>
      <c r="N227" s="11">
        <f t="shared" si="37"/>
        <v>2430166.8264000001</v>
      </c>
      <c r="O227" s="11"/>
      <c r="P227" s="7" t="s">
        <v>1049</v>
      </c>
      <c r="Q227" s="102" t="s">
        <v>2270</v>
      </c>
      <c r="R227" s="102" t="s">
        <v>2271</v>
      </c>
      <c r="S227" s="81">
        <v>0.85</v>
      </c>
      <c r="T227" s="102"/>
      <c r="U227" s="102"/>
      <c r="V227" s="102"/>
      <c r="W227" s="102"/>
      <c r="X227" s="102"/>
      <c r="Y227" s="102"/>
      <c r="Z227" s="102"/>
      <c r="AA227" s="102"/>
      <c r="AB227" s="102"/>
      <c r="AC227" s="102"/>
      <c r="AD227" s="102"/>
      <c r="AE227" s="102"/>
      <c r="AF227" s="53">
        <f t="shared" si="38"/>
        <v>0</v>
      </c>
      <c r="AG227" s="54">
        <f t="shared" si="39"/>
        <v>0</v>
      </c>
      <c r="AH227" s="54">
        <f t="shared" si="40"/>
        <v>0</v>
      </c>
      <c r="AI227" s="54">
        <f t="shared" si="41"/>
        <v>1</v>
      </c>
      <c r="AJ227" s="54">
        <f t="shared" si="42"/>
        <v>0</v>
      </c>
      <c r="AK227" s="54">
        <f t="shared" si="43"/>
        <v>0</v>
      </c>
      <c r="AL227" s="54">
        <f t="shared" si="44"/>
        <v>0</v>
      </c>
      <c r="AM227" s="54">
        <f t="shared" si="45"/>
        <v>0</v>
      </c>
      <c r="AN227" s="54">
        <f t="shared" si="46"/>
        <v>1</v>
      </c>
      <c r="AO227" s="54">
        <f t="shared" si="47"/>
        <v>0</v>
      </c>
      <c r="AP227" s="7" t="s">
        <v>49</v>
      </c>
      <c r="AQ227" s="17"/>
    </row>
    <row r="228" spans="1:43" ht="33.950000000000003" hidden="1" customHeight="1" x14ac:dyDescent="0.25">
      <c r="A228" s="7" t="s">
        <v>247</v>
      </c>
      <c r="B228" s="7" t="s">
        <v>326</v>
      </c>
      <c r="C228" s="7">
        <v>324401</v>
      </c>
      <c r="D228" s="8" t="s">
        <v>332</v>
      </c>
      <c r="E228" s="8" t="s">
        <v>333</v>
      </c>
      <c r="F228" s="7">
        <v>0</v>
      </c>
      <c r="G228" s="7"/>
      <c r="H228" s="9">
        <v>1</v>
      </c>
      <c r="I228" s="23"/>
      <c r="J228" s="23"/>
      <c r="K228" s="23"/>
      <c r="L228" s="10">
        <v>2643133.25</v>
      </c>
      <c r="M228" s="11">
        <f t="shared" si="36"/>
        <v>13215.66625</v>
      </c>
      <c r="N228" s="11">
        <f t="shared" si="37"/>
        <v>2629917.5837500002</v>
      </c>
      <c r="O228" s="11"/>
      <c r="P228" s="7" t="s">
        <v>1049</v>
      </c>
      <c r="Q228" s="102" t="s">
        <v>2270</v>
      </c>
      <c r="R228" s="102" t="s">
        <v>2271</v>
      </c>
      <c r="S228" s="81">
        <v>0.85</v>
      </c>
      <c r="T228" s="102"/>
      <c r="U228" s="102"/>
      <c r="V228" s="102"/>
      <c r="W228" s="102"/>
      <c r="X228" s="102"/>
      <c r="Y228" s="102"/>
      <c r="Z228" s="102"/>
      <c r="AA228" s="102"/>
      <c r="AB228" s="102"/>
      <c r="AC228" s="102"/>
      <c r="AD228" s="102"/>
      <c r="AE228" s="102"/>
      <c r="AF228" s="53">
        <f t="shared" si="38"/>
        <v>0</v>
      </c>
      <c r="AG228" s="54">
        <f t="shared" si="39"/>
        <v>0</v>
      </c>
      <c r="AH228" s="54">
        <f t="shared" si="40"/>
        <v>0</v>
      </c>
      <c r="AI228" s="54">
        <f t="shared" si="41"/>
        <v>1</v>
      </c>
      <c r="AJ228" s="54">
        <f t="shared" si="42"/>
        <v>0</v>
      </c>
      <c r="AK228" s="54">
        <f t="shared" si="43"/>
        <v>0</v>
      </c>
      <c r="AL228" s="54">
        <f t="shared" si="44"/>
        <v>0</v>
      </c>
      <c r="AM228" s="54">
        <f t="shared" si="45"/>
        <v>0</v>
      </c>
      <c r="AN228" s="54">
        <f t="shared" si="46"/>
        <v>1</v>
      </c>
      <c r="AO228" s="54">
        <f t="shared" si="47"/>
        <v>0</v>
      </c>
      <c r="AP228" s="7" t="s">
        <v>49</v>
      </c>
      <c r="AQ228" s="17"/>
    </row>
    <row r="229" spans="1:43" ht="33.950000000000003" hidden="1" customHeight="1" x14ac:dyDescent="0.25">
      <c r="A229" s="7" t="s">
        <v>247</v>
      </c>
      <c r="B229" s="7" t="s">
        <v>326</v>
      </c>
      <c r="C229" s="7">
        <v>304810</v>
      </c>
      <c r="D229" s="8" t="s">
        <v>334</v>
      </c>
      <c r="E229" s="8" t="s">
        <v>333</v>
      </c>
      <c r="F229" s="7">
        <v>0</v>
      </c>
      <c r="G229" s="7"/>
      <c r="H229" s="9">
        <v>1</v>
      </c>
      <c r="I229" s="23"/>
      <c r="J229" s="23"/>
      <c r="K229" s="23"/>
      <c r="L229" s="10">
        <v>2641134.86</v>
      </c>
      <c r="M229" s="11">
        <f t="shared" si="36"/>
        <v>13205.674299999999</v>
      </c>
      <c r="N229" s="11">
        <f t="shared" si="37"/>
        <v>2627929.1856999998</v>
      </c>
      <c r="O229" s="11"/>
      <c r="P229" s="7" t="s">
        <v>1049</v>
      </c>
      <c r="Q229" s="102" t="s">
        <v>2270</v>
      </c>
      <c r="R229" s="102" t="s">
        <v>2271</v>
      </c>
      <c r="S229" s="81">
        <v>0.85</v>
      </c>
      <c r="T229" s="102"/>
      <c r="U229" s="102"/>
      <c r="V229" s="102"/>
      <c r="W229" s="102"/>
      <c r="X229" s="102"/>
      <c r="Y229" s="102"/>
      <c r="Z229" s="102"/>
      <c r="AA229" s="102"/>
      <c r="AB229" s="102"/>
      <c r="AC229" s="102"/>
      <c r="AD229" s="102"/>
      <c r="AE229" s="102"/>
      <c r="AF229" s="53">
        <f t="shared" si="38"/>
        <v>0</v>
      </c>
      <c r="AG229" s="54">
        <f t="shared" si="39"/>
        <v>0</v>
      </c>
      <c r="AH229" s="54">
        <f t="shared" si="40"/>
        <v>0</v>
      </c>
      <c r="AI229" s="54">
        <f t="shared" si="41"/>
        <v>1</v>
      </c>
      <c r="AJ229" s="54">
        <f t="shared" si="42"/>
        <v>0</v>
      </c>
      <c r="AK229" s="54">
        <f t="shared" si="43"/>
        <v>0</v>
      </c>
      <c r="AL229" s="54">
        <f t="shared" si="44"/>
        <v>0</v>
      </c>
      <c r="AM229" s="54">
        <f t="shared" si="45"/>
        <v>0</v>
      </c>
      <c r="AN229" s="54">
        <f t="shared" si="46"/>
        <v>1</v>
      </c>
      <c r="AO229" s="54">
        <f t="shared" si="47"/>
        <v>0</v>
      </c>
      <c r="AP229" s="7" t="s">
        <v>49</v>
      </c>
      <c r="AQ229" s="17"/>
    </row>
    <row r="230" spans="1:43" ht="33.950000000000003" hidden="1" customHeight="1" x14ac:dyDescent="0.25">
      <c r="A230" s="7" t="s">
        <v>247</v>
      </c>
      <c r="B230" s="7" t="s">
        <v>326</v>
      </c>
      <c r="C230" s="7">
        <v>317801</v>
      </c>
      <c r="D230" s="8" t="s">
        <v>335</v>
      </c>
      <c r="E230" s="8" t="s">
        <v>333</v>
      </c>
      <c r="F230" s="7">
        <v>0</v>
      </c>
      <c r="G230" s="7"/>
      <c r="H230" s="9">
        <v>1</v>
      </c>
      <c r="I230" s="23"/>
      <c r="J230" s="23"/>
      <c r="K230" s="23"/>
      <c r="L230" s="10">
        <v>2442378.7200000002</v>
      </c>
      <c r="M230" s="11">
        <f t="shared" si="36"/>
        <v>12211.893600000001</v>
      </c>
      <c r="N230" s="11">
        <f t="shared" si="37"/>
        <v>2430166.8264000001</v>
      </c>
      <c r="O230" s="11"/>
      <c r="P230" s="7" t="s">
        <v>1049</v>
      </c>
      <c r="Q230" s="102" t="s">
        <v>2270</v>
      </c>
      <c r="R230" s="102" t="s">
        <v>2271</v>
      </c>
      <c r="S230" s="81">
        <v>0.85</v>
      </c>
      <c r="T230" s="102"/>
      <c r="U230" s="102"/>
      <c r="V230" s="102"/>
      <c r="W230" s="102"/>
      <c r="X230" s="102"/>
      <c r="Y230" s="102"/>
      <c r="Z230" s="102"/>
      <c r="AA230" s="102"/>
      <c r="AB230" s="102"/>
      <c r="AC230" s="102"/>
      <c r="AD230" s="102"/>
      <c r="AE230" s="102"/>
      <c r="AF230" s="53">
        <f t="shared" si="38"/>
        <v>0</v>
      </c>
      <c r="AG230" s="54">
        <f t="shared" si="39"/>
        <v>0</v>
      </c>
      <c r="AH230" s="54">
        <f t="shared" si="40"/>
        <v>0</v>
      </c>
      <c r="AI230" s="54">
        <f t="shared" si="41"/>
        <v>1</v>
      </c>
      <c r="AJ230" s="54">
        <f t="shared" si="42"/>
        <v>0</v>
      </c>
      <c r="AK230" s="54">
        <f t="shared" si="43"/>
        <v>0</v>
      </c>
      <c r="AL230" s="54">
        <f t="shared" si="44"/>
        <v>0</v>
      </c>
      <c r="AM230" s="54">
        <f t="shared" si="45"/>
        <v>0</v>
      </c>
      <c r="AN230" s="54">
        <f t="shared" si="46"/>
        <v>1</v>
      </c>
      <c r="AO230" s="54">
        <f t="shared" si="47"/>
        <v>0</v>
      </c>
      <c r="AP230" s="7" t="s">
        <v>49</v>
      </c>
      <c r="AQ230" s="17"/>
    </row>
    <row r="231" spans="1:43" ht="33.950000000000003" hidden="1" customHeight="1" x14ac:dyDescent="0.25">
      <c r="A231" s="7" t="s">
        <v>247</v>
      </c>
      <c r="B231" s="7" t="s">
        <v>326</v>
      </c>
      <c r="C231" s="7">
        <v>304828</v>
      </c>
      <c r="D231" s="8" t="s">
        <v>336</v>
      </c>
      <c r="E231" s="8" t="s">
        <v>337</v>
      </c>
      <c r="F231" s="7">
        <v>0</v>
      </c>
      <c r="G231" s="7"/>
      <c r="H231" s="9">
        <v>1</v>
      </c>
      <c r="I231" s="23"/>
      <c r="J231" s="23"/>
      <c r="K231" s="23"/>
      <c r="L231" s="10">
        <v>2682178.4700000002</v>
      </c>
      <c r="M231" s="11">
        <f t="shared" si="36"/>
        <v>13410.892350000002</v>
      </c>
      <c r="N231" s="11">
        <f t="shared" si="37"/>
        <v>2668767.5776500003</v>
      </c>
      <c r="O231" s="11"/>
      <c r="P231" s="7" t="s">
        <v>1049</v>
      </c>
      <c r="Q231" s="102" t="s">
        <v>2270</v>
      </c>
      <c r="R231" s="102" t="s">
        <v>2271</v>
      </c>
      <c r="S231" s="81">
        <v>0.85</v>
      </c>
      <c r="T231" s="102"/>
      <c r="U231" s="102"/>
      <c r="V231" s="102"/>
      <c r="W231" s="102"/>
      <c r="X231" s="102"/>
      <c r="Y231" s="102"/>
      <c r="Z231" s="102"/>
      <c r="AA231" s="102"/>
      <c r="AB231" s="102"/>
      <c r="AC231" s="102"/>
      <c r="AD231" s="102"/>
      <c r="AE231" s="102"/>
      <c r="AF231" s="53">
        <f t="shared" si="38"/>
        <v>0</v>
      </c>
      <c r="AG231" s="54">
        <f t="shared" si="39"/>
        <v>0</v>
      </c>
      <c r="AH231" s="54">
        <f t="shared" si="40"/>
        <v>0</v>
      </c>
      <c r="AI231" s="54">
        <f t="shared" si="41"/>
        <v>1</v>
      </c>
      <c r="AJ231" s="54">
        <f t="shared" si="42"/>
        <v>0</v>
      </c>
      <c r="AK231" s="54">
        <f t="shared" si="43"/>
        <v>0</v>
      </c>
      <c r="AL231" s="54">
        <f t="shared" si="44"/>
        <v>0</v>
      </c>
      <c r="AM231" s="54">
        <f t="shared" si="45"/>
        <v>0</v>
      </c>
      <c r="AN231" s="54">
        <f t="shared" si="46"/>
        <v>1</v>
      </c>
      <c r="AO231" s="54">
        <f t="shared" si="47"/>
        <v>0</v>
      </c>
      <c r="AP231" s="7" t="s">
        <v>49</v>
      </c>
      <c r="AQ231" s="17"/>
    </row>
    <row r="232" spans="1:43" ht="33.950000000000003" hidden="1" customHeight="1" x14ac:dyDescent="0.25">
      <c r="A232" s="7" t="s">
        <v>247</v>
      </c>
      <c r="B232" s="7" t="s">
        <v>326</v>
      </c>
      <c r="C232" s="7">
        <v>304825</v>
      </c>
      <c r="D232" s="8" t="s">
        <v>338</v>
      </c>
      <c r="E232" s="8" t="s">
        <v>339</v>
      </c>
      <c r="F232" s="7">
        <v>0</v>
      </c>
      <c r="G232" s="7"/>
      <c r="H232" s="9">
        <v>1</v>
      </c>
      <c r="I232" s="23"/>
      <c r="J232" s="23"/>
      <c r="K232" s="23"/>
      <c r="L232" s="10">
        <v>2454098.9300000002</v>
      </c>
      <c r="M232" s="11">
        <f t="shared" si="36"/>
        <v>12270.494650000001</v>
      </c>
      <c r="N232" s="11">
        <f t="shared" si="37"/>
        <v>2441828.4353500004</v>
      </c>
      <c r="O232" s="11"/>
      <c r="P232" s="7" t="s">
        <v>1049</v>
      </c>
      <c r="Q232" s="102" t="s">
        <v>2270</v>
      </c>
      <c r="R232" s="102" t="s">
        <v>2271</v>
      </c>
      <c r="S232" s="81">
        <v>0.85</v>
      </c>
      <c r="T232" s="102"/>
      <c r="U232" s="102"/>
      <c r="V232" s="102"/>
      <c r="W232" s="102"/>
      <c r="X232" s="102"/>
      <c r="Y232" s="102"/>
      <c r="Z232" s="102"/>
      <c r="AA232" s="102"/>
      <c r="AB232" s="102"/>
      <c r="AC232" s="102"/>
      <c r="AD232" s="102"/>
      <c r="AE232" s="102"/>
      <c r="AF232" s="53">
        <f t="shared" si="38"/>
        <v>0</v>
      </c>
      <c r="AG232" s="54">
        <f t="shared" si="39"/>
        <v>0</v>
      </c>
      <c r="AH232" s="54">
        <f t="shared" si="40"/>
        <v>0</v>
      </c>
      <c r="AI232" s="54">
        <f t="shared" si="41"/>
        <v>1</v>
      </c>
      <c r="AJ232" s="54">
        <f t="shared" si="42"/>
        <v>0</v>
      </c>
      <c r="AK232" s="54">
        <f t="shared" si="43"/>
        <v>0</v>
      </c>
      <c r="AL232" s="54">
        <f t="shared" si="44"/>
        <v>0</v>
      </c>
      <c r="AM232" s="54">
        <f t="shared" si="45"/>
        <v>0</v>
      </c>
      <c r="AN232" s="54">
        <f t="shared" si="46"/>
        <v>1</v>
      </c>
      <c r="AO232" s="54">
        <f t="shared" si="47"/>
        <v>0</v>
      </c>
      <c r="AP232" s="7" t="s">
        <v>49</v>
      </c>
      <c r="AQ232" s="17"/>
    </row>
    <row r="233" spans="1:43" ht="33.950000000000003" hidden="1" customHeight="1" x14ac:dyDescent="0.25">
      <c r="A233" s="7" t="s">
        <v>247</v>
      </c>
      <c r="B233" s="7" t="s">
        <v>326</v>
      </c>
      <c r="C233" s="7">
        <v>317805</v>
      </c>
      <c r="D233" s="8" t="s">
        <v>340</v>
      </c>
      <c r="E233" s="8" t="s">
        <v>341</v>
      </c>
      <c r="F233" s="7">
        <v>0</v>
      </c>
      <c r="G233" s="7"/>
      <c r="H233" s="9">
        <v>1</v>
      </c>
      <c r="I233" s="23"/>
      <c r="J233" s="23"/>
      <c r="K233" s="23"/>
      <c r="L233" s="10">
        <v>2661072.9500000002</v>
      </c>
      <c r="M233" s="11">
        <f t="shared" si="36"/>
        <v>13305.364750000001</v>
      </c>
      <c r="N233" s="11">
        <f t="shared" si="37"/>
        <v>2647767.58525</v>
      </c>
      <c r="O233" s="11"/>
      <c r="P233" s="7" t="s">
        <v>1049</v>
      </c>
      <c r="Q233" s="102" t="s">
        <v>2270</v>
      </c>
      <c r="R233" s="102" t="s">
        <v>2271</v>
      </c>
      <c r="S233" s="81">
        <v>0.85</v>
      </c>
      <c r="T233" s="102"/>
      <c r="U233" s="102"/>
      <c r="V233" s="102"/>
      <c r="W233" s="102"/>
      <c r="X233" s="102"/>
      <c r="Y233" s="102"/>
      <c r="Z233" s="102"/>
      <c r="AA233" s="102"/>
      <c r="AB233" s="102"/>
      <c r="AC233" s="102"/>
      <c r="AD233" s="102"/>
      <c r="AE233" s="102"/>
      <c r="AF233" s="53">
        <f t="shared" si="38"/>
        <v>0</v>
      </c>
      <c r="AG233" s="54">
        <f t="shared" si="39"/>
        <v>0</v>
      </c>
      <c r="AH233" s="54">
        <f t="shared" si="40"/>
        <v>0</v>
      </c>
      <c r="AI233" s="54">
        <f t="shared" si="41"/>
        <v>1</v>
      </c>
      <c r="AJ233" s="54">
        <f t="shared" si="42"/>
        <v>0</v>
      </c>
      <c r="AK233" s="54">
        <f t="shared" si="43"/>
        <v>0</v>
      </c>
      <c r="AL233" s="54">
        <f t="shared" si="44"/>
        <v>0</v>
      </c>
      <c r="AM233" s="54">
        <f t="shared" si="45"/>
        <v>0</v>
      </c>
      <c r="AN233" s="54">
        <f t="shared" si="46"/>
        <v>1</v>
      </c>
      <c r="AO233" s="54">
        <f t="shared" si="47"/>
        <v>0</v>
      </c>
      <c r="AP233" s="7" t="s">
        <v>49</v>
      </c>
      <c r="AQ233" s="17"/>
    </row>
    <row r="234" spans="1:43" ht="33.950000000000003" hidden="1" customHeight="1" x14ac:dyDescent="0.25">
      <c r="A234" s="7" t="s">
        <v>247</v>
      </c>
      <c r="B234" s="7" t="s">
        <v>342</v>
      </c>
      <c r="C234" s="7">
        <v>132139</v>
      </c>
      <c r="D234" s="22" t="s">
        <v>343</v>
      </c>
      <c r="E234" s="8" t="s">
        <v>344</v>
      </c>
      <c r="F234" s="7">
        <v>1</v>
      </c>
      <c r="G234" s="7"/>
      <c r="H234" s="9">
        <v>1</v>
      </c>
      <c r="I234" s="23"/>
      <c r="J234" s="23"/>
      <c r="K234" s="23"/>
      <c r="L234" s="10">
        <v>3000000</v>
      </c>
      <c r="M234" s="11">
        <f t="shared" si="36"/>
        <v>15000</v>
      </c>
      <c r="N234" s="11">
        <f t="shared" si="37"/>
        <v>2985000</v>
      </c>
      <c r="O234" s="11"/>
      <c r="P234" s="20" t="s">
        <v>1049</v>
      </c>
      <c r="Q234" s="102" t="s">
        <v>2270</v>
      </c>
      <c r="R234" s="102" t="s">
        <v>2547</v>
      </c>
      <c r="S234" s="102"/>
      <c r="T234" s="81">
        <v>1</v>
      </c>
      <c r="U234" s="102"/>
      <c r="V234" s="102"/>
      <c r="W234" s="102"/>
      <c r="X234" s="102"/>
      <c r="Y234" s="102"/>
      <c r="Z234" s="102"/>
      <c r="AA234" s="102"/>
      <c r="AB234" s="102"/>
      <c r="AC234" s="102"/>
      <c r="AD234" s="102"/>
      <c r="AE234" s="102"/>
      <c r="AF234" s="53">
        <f t="shared" si="38"/>
        <v>0</v>
      </c>
      <c r="AG234" s="54">
        <f t="shared" si="39"/>
        <v>0</v>
      </c>
      <c r="AH234" s="54">
        <f t="shared" si="40"/>
        <v>0</v>
      </c>
      <c r="AI234" s="54">
        <f t="shared" si="41"/>
        <v>0</v>
      </c>
      <c r="AJ234" s="54">
        <f t="shared" si="42"/>
        <v>1</v>
      </c>
      <c r="AK234" s="54">
        <f t="shared" si="43"/>
        <v>0</v>
      </c>
      <c r="AL234" s="54">
        <f t="shared" si="44"/>
        <v>0</v>
      </c>
      <c r="AM234" s="54">
        <f t="shared" si="45"/>
        <v>0</v>
      </c>
      <c r="AN234" s="54">
        <f t="shared" si="46"/>
        <v>0</v>
      </c>
      <c r="AO234" s="54">
        <f t="shared" si="47"/>
        <v>1</v>
      </c>
      <c r="AP234" s="7" t="s">
        <v>38</v>
      </c>
      <c r="AQ234" s="17"/>
    </row>
    <row r="235" spans="1:43" ht="33.950000000000003" hidden="1" customHeight="1" x14ac:dyDescent="0.25">
      <c r="A235" s="7" t="s">
        <v>247</v>
      </c>
      <c r="B235" s="7" t="s">
        <v>342</v>
      </c>
      <c r="C235" s="7">
        <v>304779</v>
      </c>
      <c r="D235" s="8" t="s">
        <v>345</v>
      </c>
      <c r="E235" s="8" t="s">
        <v>28</v>
      </c>
      <c r="F235" s="7">
        <v>1</v>
      </c>
      <c r="G235" s="7"/>
      <c r="H235" s="9">
        <v>1</v>
      </c>
      <c r="I235" s="23"/>
      <c r="J235" s="23"/>
      <c r="K235" s="23"/>
      <c r="L235" s="10">
        <v>3050000</v>
      </c>
      <c r="M235" s="11">
        <f t="shared" si="36"/>
        <v>15250</v>
      </c>
      <c r="N235" s="11">
        <f t="shared" si="37"/>
        <v>3034750</v>
      </c>
      <c r="O235" s="11"/>
      <c r="P235" s="7" t="s">
        <v>1049</v>
      </c>
      <c r="Q235" s="102" t="s">
        <v>2270</v>
      </c>
      <c r="R235" s="102" t="s">
        <v>2547</v>
      </c>
      <c r="S235" s="66">
        <v>0.8</v>
      </c>
      <c r="T235" s="81">
        <v>1</v>
      </c>
      <c r="U235" s="102"/>
      <c r="V235" s="102"/>
      <c r="W235" s="102"/>
      <c r="X235" s="102"/>
      <c r="Y235" s="102"/>
      <c r="Z235" s="102"/>
      <c r="AA235" s="102"/>
      <c r="AB235" s="102"/>
      <c r="AC235" s="102"/>
      <c r="AD235" s="102"/>
      <c r="AE235" s="102"/>
      <c r="AF235" s="53">
        <f t="shared" si="38"/>
        <v>0</v>
      </c>
      <c r="AG235" s="54">
        <f t="shared" si="39"/>
        <v>0</v>
      </c>
      <c r="AH235" s="54">
        <f t="shared" si="40"/>
        <v>0</v>
      </c>
      <c r="AI235" s="54">
        <f t="shared" si="41"/>
        <v>0</v>
      </c>
      <c r="AJ235" s="54">
        <f t="shared" si="42"/>
        <v>1</v>
      </c>
      <c r="AK235" s="54">
        <f t="shared" si="43"/>
        <v>0</v>
      </c>
      <c r="AL235" s="54">
        <f t="shared" si="44"/>
        <v>0</v>
      </c>
      <c r="AM235" s="54">
        <f t="shared" si="45"/>
        <v>0</v>
      </c>
      <c r="AN235" s="54">
        <f t="shared" si="46"/>
        <v>0</v>
      </c>
      <c r="AO235" s="54">
        <f t="shared" si="47"/>
        <v>1</v>
      </c>
      <c r="AP235" s="7"/>
      <c r="AQ235" s="12" t="s">
        <v>20</v>
      </c>
    </row>
    <row r="236" spans="1:43" ht="33.950000000000003" hidden="1" customHeight="1" x14ac:dyDescent="0.25">
      <c r="A236" s="7" t="s">
        <v>247</v>
      </c>
      <c r="B236" s="7" t="s">
        <v>346</v>
      </c>
      <c r="C236" s="7">
        <v>304873</v>
      </c>
      <c r="D236" s="8" t="s">
        <v>347</v>
      </c>
      <c r="E236" s="8" t="s">
        <v>348</v>
      </c>
      <c r="F236" s="7">
        <v>1</v>
      </c>
      <c r="G236" s="7"/>
      <c r="H236" s="9">
        <v>1</v>
      </c>
      <c r="I236" s="23"/>
      <c r="J236" s="23"/>
      <c r="K236" s="23"/>
      <c r="L236" s="10">
        <v>1653184.94</v>
      </c>
      <c r="M236" s="11">
        <f t="shared" si="36"/>
        <v>8265.9246999999996</v>
      </c>
      <c r="N236" s="11">
        <f t="shared" si="37"/>
        <v>1644919.0152999999</v>
      </c>
      <c r="O236" s="11"/>
      <c r="P236" s="7" t="s">
        <v>1049</v>
      </c>
      <c r="Q236" s="102" t="s">
        <v>2270</v>
      </c>
      <c r="R236" s="102" t="s">
        <v>2271</v>
      </c>
      <c r="S236" s="81">
        <v>0.6</v>
      </c>
      <c r="T236" s="81">
        <v>0.75</v>
      </c>
      <c r="U236" s="74">
        <v>43818</v>
      </c>
      <c r="V236" s="102"/>
      <c r="W236" s="102"/>
      <c r="X236" s="102" t="s">
        <v>2439</v>
      </c>
      <c r="Y236" s="74">
        <v>43418</v>
      </c>
      <c r="Z236" s="74">
        <v>43427</v>
      </c>
      <c r="AA236" s="74">
        <v>43441</v>
      </c>
      <c r="AB236" s="74">
        <v>43565</v>
      </c>
      <c r="AC236" s="74">
        <v>43720</v>
      </c>
      <c r="AD236" s="102" t="s">
        <v>2440</v>
      </c>
      <c r="AE236" s="10">
        <v>1152745</v>
      </c>
      <c r="AF236" s="53">
        <f t="shared" si="38"/>
        <v>0</v>
      </c>
      <c r="AG236" s="54">
        <f t="shared" si="39"/>
        <v>0</v>
      </c>
      <c r="AH236" s="54">
        <f t="shared" si="40"/>
        <v>0</v>
      </c>
      <c r="AI236" s="54">
        <f t="shared" si="41"/>
        <v>1</v>
      </c>
      <c r="AJ236" s="54">
        <f t="shared" si="42"/>
        <v>0</v>
      </c>
      <c r="AK236" s="54">
        <f t="shared" si="43"/>
        <v>0</v>
      </c>
      <c r="AL236" s="54">
        <f t="shared" si="44"/>
        <v>0</v>
      </c>
      <c r="AM236" s="54">
        <f t="shared" si="45"/>
        <v>0</v>
      </c>
      <c r="AN236" s="54">
        <f t="shared" si="46"/>
        <v>1</v>
      </c>
      <c r="AO236" s="54">
        <f t="shared" si="47"/>
        <v>0</v>
      </c>
      <c r="AP236" s="7" t="s">
        <v>73</v>
      </c>
      <c r="AQ236" s="19"/>
    </row>
    <row r="237" spans="1:43" ht="33.950000000000003" hidden="1" customHeight="1" x14ac:dyDescent="0.25">
      <c r="A237" s="7" t="s">
        <v>247</v>
      </c>
      <c r="B237" s="7" t="s">
        <v>346</v>
      </c>
      <c r="C237" s="7">
        <v>304901</v>
      </c>
      <c r="D237" s="8" t="s">
        <v>349</v>
      </c>
      <c r="E237" s="8" t="s">
        <v>348</v>
      </c>
      <c r="F237" s="7">
        <v>1</v>
      </c>
      <c r="G237" s="7"/>
      <c r="H237" s="9">
        <v>1</v>
      </c>
      <c r="I237" s="23"/>
      <c r="J237" s="23"/>
      <c r="K237" s="23"/>
      <c r="L237" s="10">
        <v>1314111.1299999999</v>
      </c>
      <c r="M237" s="11">
        <f t="shared" si="36"/>
        <v>6570.5556499999993</v>
      </c>
      <c r="N237" s="11">
        <f t="shared" si="37"/>
        <v>1307540.5743499999</v>
      </c>
      <c r="O237" s="11"/>
      <c r="P237" s="7" t="s">
        <v>1049</v>
      </c>
      <c r="Q237" s="102" t="s">
        <v>2270</v>
      </c>
      <c r="R237" s="102" t="s">
        <v>2271</v>
      </c>
      <c r="S237" s="81">
        <v>0.6</v>
      </c>
      <c r="T237" s="81">
        <v>0.75</v>
      </c>
      <c r="U237" s="74">
        <v>43818</v>
      </c>
      <c r="V237" s="102"/>
      <c r="W237" s="102"/>
      <c r="X237" s="102" t="s">
        <v>2439</v>
      </c>
      <c r="Y237" s="74">
        <v>43418</v>
      </c>
      <c r="Z237" s="74">
        <v>43427</v>
      </c>
      <c r="AA237" s="74">
        <v>43441</v>
      </c>
      <c r="AB237" s="74">
        <v>43565</v>
      </c>
      <c r="AC237" s="74">
        <v>43720</v>
      </c>
      <c r="AD237" s="102" t="s">
        <v>2440</v>
      </c>
      <c r="AE237" s="10">
        <v>915662.23</v>
      </c>
      <c r="AF237" s="53">
        <f t="shared" si="38"/>
        <v>0</v>
      </c>
      <c r="AG237" s="54">
        <f t="shared" si="39"/>
        <v>0</v>
      </c>
      <c r="AH237" s="54">
        <f t="shared" si="40"/>
        <v>0</v>
      </c>
      <c r="AI237" s="54">
        <f t="shared" si="41"/>
        <v>1</v>
      </c>
      <c r="AJ237" s="54">
        <f t="shared" si="42"/>
        <v>0</v>
      </c>
      <c r="AK237" s="54">
        <f t="shared" si="43"/>
        <v>0</v>
      </c>
      <c r="AL237" s="54">
        <f t="shared" si="44"/>
        <v>0</v>
      </c>
      <c r="AM237" s="54">
        <f t="shared" si="45"/>
        <v>0</v>
      </c>
      <c r="AN237" s="54">
        <f t="shared" si="46"/>
        <v>1</v>
      </c>
      <c r="AO237" s="54">
        <f t="shared" si="47"/>
        <v>0</v>
      </c>
      <c r="AP237" s="7" t="s">
        <v>73</v>
      </c>
      <c r="AQ237" s="19"/>
    </row>
    <row r="238" spans="1:43" ht="33.950000000000003" hidden="1" customHeight="1" x14ac:dyDescent="0.25">
      <c r="A238" s="7" t="s">
        <v>247</v>
      </c>
      <c r="B238" s="7" t="s">
        <v>346</v>
      </c>
      <c r="C238" s="7">
        <v>317928</v>
      </c>
      <c r="D238" s="8" t="s">
        <v>350</v>
      </c>
      <c r="E238" s="8" t="s">
        <v>348</v>
      </c>
      <c r="F238" s="7">
        <v>1</v>
      </c>
      <c r="G238" s="7"/>
      <c r="H238" s="9">
        <v>1</v>
      </c>
      <c r="I238" s="23"/>
      <c r="J238" s="23"/>
      <c r="K238" s="23"/>
      <c r="L238" s="10">
        <v>1255260.45</v>
      </c>
      <c r="M238" s="11">
        <f t="shared" si="36"/>
        <v>6276.3022499999997</v>
      </c>
      <c r="N238" s="11">
        <f t="shared" si="37"/>
        <v>1248984.14775</v>
      </c>
      <c r="O238" s="11"/>
      <c r="P238" s="7" t="s">
        <v>1049</v>
      </c>
      <c r="Q238" s="102" t="s">
        <v>2270</v>
      </c>
      <c r="R238" s="102" t="s">
        <v>2271</v>
      </c>
      <c r="S238" s="81">
        <v>0.6</v>
      </c>
      <c r="T238" s="81">
        <v>0.75</v>
      </c>
      <c r="U238" s="74">
        <v>43818</v>
      </c>
      <c r="V238" s="102"/>
      <c r="W238" s="102"/>
      <c r="X238" s="102" t="s">
        <v>2439</v>
      </c>
      <c r="Y238" s="74">
        <v>43418</v>
      </c>
      <c r="Z238" s="74">
        <v>43427</v>
      </c>
      <c r="AA238" s="74">
        <v>43441</v>
      </c>
      <c r="AB238" s="74">
        <v>43565</v>
      </c>
      <c r="AC238" s="74">
        <v>43720</v>
      </c>
      <c r="AD238" s="102" t="s">
        <v>2440</v>
      </c>
      <c r="AE238" s="10">
        <v>874592.77</v>
      </c>
      <c r="AF238" s="53">
        <f t="shared" si="38"/>
        <v>0</v>
      </c>
      <c r="AG238" s="54">
        <f t="shared" si="39"/>
        <v>0</v>
      </c>
      <c r="AH238" s="54">
        <f t="shared" si="40"/>
        <v>0</v>
      </c>
      <c r="AI238" s="54">
        <f t="shared" si="41"/>
        <v>1</v>
      </c>
      <c r="AJ238" s="54">
        <f t="shared" si="42"/>
        <v>0</v>
      </c>
      <c r="AK238" s="54">
        <f t="shared" si="43"/>
        <v>0</v>
      </c>
      <c r="AL238" s="54">
        <f t="shared" si="44"/>
        <v>0</v>
      </c>
      <c r="AM238" s="54">
        <f t="shared" si="45"/>
        <v>0</v>
      </c>
      <c r="AN238" s="54">
        <f t="shared" si="46"/>
        <v>1</v>
      </c>
      <c r="AO238" s="54">
        <f t="shared" si="47"/>
        <v>0</v>
      </c>
      <c r="AP238" s="7" t="s">
        <v>73</v>
      </c>
      <c r="AQ238" s="19"/>
    </row>
    <row r="239" spans="1:43" ht="33.950000000000003" hidden="1" customHeight="1" x14ac:dyDescent="0.25">
      <c r="A239" s="7" t="s">
        <v>247</v>
      </c>
      <c r="B239" s="7" t="s">
        <v>346</v>
      </c>
      <c r="C239" s="7">
        <v>500570</v>
      </c>
      <c r="D239" s="8" t="s">
        <v>351</v>
      </c>
      <c r="E239" s="8" t="s">
        <v>348</v>
      </c>
      <c r="F239" s="7">
        <v>1</v>
      </c>
      <c r="G239" s="7"/>
      <c r="H239" s="9">
        <v>1</v>
      </c>
      <c r="I239" s="23"/>
      <c r="J239" s="23"/>
      <c r="K239" s="23"/>
      <c r="L239" s="10">
        <v>1466804.64</v>
      </c>
      <c r="M239" s="11">
        <f t="shared" si="36"/>
        <v>7334.0231999999996</v>
      </c>
      <c r="N239" s="11">
        <f t="shared" si="37"/>
        <v>1459470.6168</v>
      </c>
      <c r="O239" s="11"/>
      <c r="P239" s="20" t="s">
        <v>1049</v>
      </c>
      <c r="Q239" s="102" t="s">
        <v>2270</v>
      </c>
      <c r="R239" s="102" t="s">
        <v>2271</v>
      </c>
      <c r="S239" s="81">
        <v>0.6</v>
      </c>
      <c r="T239" s="81">
        <v>0.75</v>
      </c>
      <c r="U239" s="195">
        <v>43899</v>
      </c>
      <c r="V239" s="102"/>
      <c r="W239" s="102"/>
      <c r="X239" s="102"/>
      <c r="Y239" s="102" t="s">
        <v>2441</v>
      </c>
      <c r="Z239" s="102" t="s">
        <v>2442</v>
      </c>
      <c r="AA239" s="102" t="s">
        <v>2443</v>
      </c>
      <c r="AB239" s="102"/>
      <c r="AC239" s="102"/>
      <c r="AD239" s="102" t="s">
        <v>2433</v>
      </c>
      <c r="AE239" s="196">
        <v>1453905.87</v>
      </c>
      <c r="AF239" s="53">
        <f t="shared" si="38"/>
        <v>0</v>
      </c>
      <c r="AG239" s="54">
        <f t="shared" si="39"/>
        <v>0</v>
      </c>
      <c r="AH239" s="54">
        <f t="shared" si="40"/>
        <v>0</v>
      </c>
      <c r="AI239" s="54">
        <f t="shared" si="41"/>
        <v>1</v>
      </c>
      <c r="AJ239" s="54">
        <f t="shared" si="42"/>
        <v>0</v>
      </c>
      <c r="AK239" s="54">
        <f t="shared" si="43"/>
        <v>0</v>
      </c>
      <c r="AL239" s="54">
        <f t="shared" si="44"/>
        <v>0</v>
      </c>
      <c r="AM239" s="54">
        <f t="shared" si="45"/>
        <v>0</v>
      </c>
      <c r="AN239" s="54">
        <f t="shared" si="46"/>
        <v>1</v>
      </c>
      <c r="AO239" s="54">
        <f t="shared" si="47"/>
        <v>0</v>
      </c>
      <c r="AP239" s="7" t="s">
        <v>38</v>
      </c>
      <c r="AQ239" s="17"/>
    </row>
    <row r="240" spans="1:43" ht="33.950000000000003" hidden="1" customHeight="1" x14ac:dyDescent="0.25">
      <c r="A240" s="7" t="s">
        <v>247</v>
      </c>
      <c r="B240" s="7" t="s">
        <v>346</v>
      </c>
      <c r="C240" s="7">
        <v>500574</v>
      </c>
      <c r="D240" s="8" t="s">
        <v>352</v>
      </c>
      <c r="E240" s="8" t="s">
        <v>348</v>
      </c>
      <c r="F240" s="7">
        <v>1</v>
      </c>
      <c r="G240" s="7"/>
      <c r="H240" s="9">
        <v>1</v>
      </c>
      <c r="I240" s="23"/>
      <c r="J240" s="23"/>
      <c r="K240" s="23"/>
      <c r="L240" s="10">
        <v>1127964.1100000001</v>
      </c>
      <c r="M240" s="11">
        <f t="shared" si="36"/>
        <v>5639.8205500000004</v>
      </c>
      <c r="N240" s="11">
        <f t="shared" si="37"/>
        <v>1122324.28945</v>
      </c>
      <c r="O240" s="11"/>
      <c r="P240" s="20" t="s">
        <v>1049</v>
      </c>
      <c r="Q240" s="102" t="s">
        <v>2270</v>
      </c>
      <c r="R240" s="102" t="s">
        <v>2271</v>
      </c>
      <c r="S240" s="81">
        <v>0.6</v>
      </c>
      <c r="T240" s="81">
        <v>0.75</v>
      </c>
      <c r="U240" s="195">
        <v>43899</v>
      </c>
      <c r="V240" s="102"/>
      <c r="W240" s="102"/>
      <c r="X240" s="102"/>
      <c r="Y240" s="102" t="s">
        <v>2441</v>
      </c>
      <c r="Z240" s="102" t="s">
        <v>2442</v>
      </c>
      <c r="AA240" s="102" t="s">
        <v>2443</v>
      </c>
      <c r="AB240" s="102"/>
      <c r="AC240" s="102"/>
      <c r="AD240" s="102" t="s">
        <v>2433</v>
      </c>
      <c r="AE240" s="196">
        <v>1115008.3899999999</v>
      </c>
      <c r="AF240" s="53">
        <f t="shared" si="38"/>
        <v>0</v>
      </c>
      <c r="AG240" s="54">
        <f t="shared" si="39"/>
        <v>0</v>
      </c>
      <c r="AH240" s="54">
        <f t="shared" si="40"/>
        <v>0</v>
      </c>
      <c r="AI240" s="54">
        <f t="shared" si="41"/>
        <v>1</v>
      </c>
      <c r="AJ240" s="54">
        <f t="shared" si="42"/>
        <v>0</v>
      </c>
      <c r="AK240" s="54">
        <f t="shared" si="43"/>
        <v>0</v>
      </c>
      <c r="AL240" s="54">
        <f t="shared" si="44"/>
        <v>0</v>
      </c>
      <c r="AM240" s="54">
        <f t="shared" si="45"/>
        <v>0</v>
      </c>
      <c r="AN240" s="54">
        <f t="shared" si="46"/>
        <v>1</v>
      </c>
      <c r="AO240" s="54">
        <f t="shared" si="47"/>
        <v>0</v>
      </c>
      <c r="AP240" s="7" t="s">
        <v>38</v>
      </c>
      <c r="AQ240" s="17"/>
    </row>
    <row r="241" spans="1:43" ht="33.950000000000003" hidden="1" customHeight="1" x14ac:dyDescent="0.25">
      <c r="A241" s="7" t="s">
        <v>247</v>
      </c>
      <c r="B241" s="7" t="s">
        <v>346</v>
      </c>
      <c r="C241" s="7">
        <v>500575</v>
      </c>
      <c r="D241" s="8" t="s">
        <v>353</v>
      </c>
      <c r="E241" s="8" t="s">
        <v>348</v>
      </c>
      <c r="F241" s="7">
        <v>1</v>
      </c>
      <c r="G241" s="7"/>
      <c r="H241" s="9">
        <v>1</v>
      </c>
      <c r="I241" s="23"/>
      <c r="J241" s="23"/>
      <c r="K241" s="23"/>
      <c r="L241" s="10">
        <v>1005489.5</v>
      </c>
      <c r="M241" s="11">
        <f t="shared" si="36"/>
        <v>5027.4475000000002</v>
      </c>
      <c r="N241" s="11">
        <f t="shared" si="37"/>
        <v>1000462.0525</v>
      </c>
      <c r="O241" s="11"/>
      <c r="P241" s="20" t="s">
        <v>1049</v>
      </c>
      <c r="Q241" s="102" t="s">
        <v>2270</v>
      </c>
      <c r="R241" s="102" t="s">
        <v>2271</v>
      </c>
      <c r="S241" s="81">
        <v>0.6</v>
      </c>
      <c r="T241" s="81">
        <v>0.75</v>
      </c>
      <c r="U241" s="195">
        <v>43899</v>
      </c>
      <c r="V241" s="102"/>
      <c r="W241" s="102"/>
      <c r="X241" s="102"/>
      <c r="Y241" s="102" t="s">
        <v>2441</v>
      </c>
      <c r="Z241" s="102" t="s">
        <v>2442</v>
      </c>
      <c r="AA241" s="102" t="s">
        <v>2443</v>
      </c>
      <c r="AB241" s="102"/>
      <c r="AC241" s="102"/>
      <c r="AD241" s="102" t="s">
        <v>2433</v>
      </c>
      <c r="AE241" s="196">
        <v>993761.13</v>
      </c>
      <c r="AF241" s="53">
        <f t="shared" si="38"/>
        <v>0</v>
      </c>
      <c r="AG241" s="54">
        <f t="shared" si="39"/>
        <v>0</v>
      </c>
      <c r="AH241" s="54">
        <f t="shared" si="40"/>
        <v>0</v>
      </c>
      <c r="AI241" s="54">
        <f t="shared" si="41"/>
        <v>1</v>
      </c>
      <c r="AJ241" s="54">
        <f t="shared" si="42"/>
        <v>0</v>
      </c>
      <c r="AK241" s="54">
        <f t="shared" si="43"/>
        <v>0</v>
      </c>
      <c r="AL241" s="54">
        <f t="shared" si="44"/>
        <v>0</v>
      </c>
      <c r="AM241" s="54">
        <f t="shared" si="45"/>
        <v>0</v>
      </c>
      <c r="AN241" s="54">
        <f t="shared" si="46"/>
        <v>1</v>
      </c>
      <c r="AO241" s="54">
        <f t="shared" si="47"/>
        <v>0</v>
      </c>
      <c r="AP241" s="7" t="s">
        <v>38</v>
      </c>
      <c r="AQ241" s="17"/>
    </row>
    <row r="242" spans="1:43" ht="33.950000000000003" hidden="1" customHeight="1" x14ac:dyDescent="0.25">
      <c r="A242" s="7" t="s">
        <v>247</v>
      </c>
      <c r="B242" s="7" t="s">
        <v>346</v>
      </c>
      <c r="C242" s="7">
        <v>304875</v>
      </c>
      <c r="D242" s="8" t="s">
        <v>354</v>
      </c>
      <c r="E242" s="8" t="s">
        <v>264</v>
      </c>
      <c r="F242" s="7">
        <v>1</v>
      </c>
      <c r="G242" s="7"/>
      <c r="H242" s="9">
        <v>1</v>
      </c>
      <c r="I242" s="23"/>
      <c r="J242" s="23"/>
      <c r="K242" s="23"/>
      <c r="L242" s="10">
        <v>1221860.92</v>
      </c>
      <c r="M242" s="11">
        <f t="shared" si="36"/>
        <v>6109.3045999999995</v>
      </c>
      <c r="N242" s="11">
        <f t="shared" si="37"/>
        <v>1215751.6154</v>
      </c>
      <c r="O242" s="11"/>
      <c r="P242" s="7" t="s">
        <v>1049</v>
      </c>
      <c r="Q242" s="102" t="s">
        <v>2270</v>
      </c>
      <c r="R242" s="102" t="s">
        <v>2271</v>
      </c>
      <c r="S242" s="81">
        <v>0.6</v>
      </c>
      <c r="T242" s="81">
        <v>0.75</v>
      </c>
      <c r="U242" s="74">
        <v>43818</v>
      </c>
      <c r="V242" s="102"/>
      <c r="W242" s="102"/>
      <c r="X242" s="102" t="s">
        <v>2444</v>
      </c>
      <c r="Y242" s="74">
        <v>43418</v>
      </c>
      <c r="Z242" s="74">
        <v>43427</v>
      </c>
      <c r="AA242" s="74">
        <v>43441</v>
      </c>
      <c r="AB242" s="74">
        <v>43565</v>
      </c>
      <c r="AC242" s="74">
        <v>43720</v>
      </c>
      <c r="AD242" s="102" t="s">
        <v>2440</v>
      </c>
      <c r="AE242" s="10">
        <v>850951.6</v>
      </c>
      <c r="AF242" s="53">
        <f t="shared" si="38"/>
        <v>0</v>
      </c>
      <c r="AG242" s="54">
        <f t="shared" si="39"/>
        <v>0</v>
      </c>
      <c r="AH242" s="54">
        <f t="shared" si="40"/>
        <v>0</v>
      </c>
      <c r="AI242" s="54">
        <f t="shared" si="41"/>
        <v>1</v>
      </c>
      <c r="AJ242" s="54">
        <f t="shared" si="42"/>
        <v>0</v>
      </c>
      <c r="AK242" s="54">
        <f t="shared" si="43"/>
        <v>0</v>
      </c>
      <c r="AL242" s="54">
        <f t="shared" si="44"/>
        <v>0</v>
      </c>
      <c r="AM242" s="54">
        <f t="shared" si="45"/>
        <v>0</v>
      </c>
      <c r="AN242" s="54">
        <f t="shared" si="46"/>
        <v>1</v>
      </c>
      <c r="AO242" s="54">
        <f t="shared" si="47"/>
        <v>0</v>
      </c>
      <c r="AP242" s="7" t="s">
        <v>73</v>
      </c>
      <c r="AQ242" s="19"/>
    </row>
    <row r="243" spans="1:43" ht="33.950000000000003" hidden="1" customHeight="1" x14ac:dyDescent="0.25">
      <c r="A243" s="7" t="s">
        <v>247</v>
      </c>
      <c r="B243" s="7" t="s">
        <v>346</v>
      </c>
      <c r="C243" s="7" t="s">
        <v>274</v>
      </c>
      <c r="D243" s="8" t="s">
        <v>355</v>
      </c>
      <c r="E243" s="8" t="s">
        <v>264</v>
      </c>
      <c r="F243" s="7">
        <v>1</v>
      </c>
      <c r="G243" s="7"/>
      <c r="H243" s="9">
        <v>1</v>
      </c>
      <c r="I243" s="23"/>
      <c r="J243" s="23"/>
      <c r="K243" s="23"/>
      <c r="L243" s="10">
        <v>1212892.1499999999</v>
      </c>
      <c r="M243" s="11">
        <f t="shared" si="36"/>
        <v>6064.4607499999993</v>
      </c>
      <c r="N243" s="11">
        <f t="shared" si="37"/>
        <v>1206827.6892499998</v>
      </c>
      <c r="O243" s="11"/>
      <c r="P243" s="20" t="s">
        <v>1049</v>
      </c>
      <c r="Q243" s="102" t="s">
        <v>2270</v>
      </c>
      <c r="R243" s="102" t="s">
        <v>2271</v>
      </c>
      <c r="S243" s="81">
        <v>0.6</v>
      </c>
      <c r="T243" s="81">
        <v>0.8</v>
      </c>
      <c r="U243" s="195">
        <v>43899</v>
      </c>
      <c r="V243" s="102"/>
      <c r="W243" s="102"/>
      <c r="X243" s="102"/>
      <c r="Y243" s="102" t="s">
        <v>2441</v>
      </c>
      <c r="Z243" s="102" t="s">
        <v>2442</v>
      </c>
      <c r="AA243" s="102" t="s">
        <v>2443</v>
      </c>
      <c r="AB243" s="102"/>
      <c r="AC243" s="102"/>
      <c r="AD243" s="102" t="s">
        <v>2433</v>
      </c>
      <c r="AE243" s="196">
        <v>1200998.92</v>
      </c>
      <c r="AF243" s="53">
        <f t="shared" si="38"/>
        <v>0</v>
      </c>
      <c r="AG243" s="54">
        <f t="shared" si="39"/>
        <v>0</v>
      </c>
      <c r="AH243" s="54">
        <f t="shared" si="40"/>
        <v>0</v>
      </c>
      <c r="AI243" s="54">
        <f t="shared" si="41"/>
        <v>1</v>
      </c>
      <c r="AJ243" s="54">
        <f t="shared" si="42"/>
        <v>0</v>
      </c>
      <c r="AK243" s="54">
        <f t="shared" si="43"/>
        <v>0</v>
      </c>
      <c r="AL243" s="54">
        <f t="shared" si="44"/>
        <v>0</v>
      </c>
      <c r="AM243" s="54">
        <f t="shared" si="45"/>
        <v>0</v>
      </c>
      <c r="AN243" s="54">
        <f t="shared" si="46"/>
        <v>1</v>
      </c>
      <c r="AO243" s="54">
        <f t="shared" si="47"/>
        <v>0</v>
      </c>
      <c r="AP243" s="7" t="s">
        <v>38</v>
      </c>
      <c r="AQ243" s="17"/>
    </row>
    <row r="244" spans="1:43" ht="33.950000000000003" hidden="1" customHeight="1" x14ac:dyDescent="0.25">
      <c r="A244" s="7" t="s">
        <v>247</v>
      </c>
      <c r="B244" s="7" t="s">
        <v>346</v>
      </c>
      <c r="C244" s="7">
        <v>304857</v>
      </c>
      <c r="D244" s="8" t="s">
        <v>356</v>
      </c>
      <c r="E244" s="8" t="s">
        <v>357</v>
      </c>
      <c r="F244" s="7">
        <v>1</v>
      </c>
      <c r="G244" s="7"/>
      <c r="H244" s="9">
        <v>1</v>
      </c>
      <c r="I244" s="23"/>
      <c r="J244" s="23"/>
      <c r="K244" s="23"/>
      <c r="L244" s="10">
        <v>1928978.57</v>
      </c>
      <c r="M244" s="11">
        <f t="shared" si="36"/>
        <v>9644.8928500000002</v>
      </c>
      <c r="N244" s="11">
        <f t="shared" si="37"/>
        <v>1919333.6771500001</v>
      </c>
      <c r="O244" s="11"/>
      <c r="P244" s="7" t="s">
        <v>1049</v>
      </c>
      <c r="Q244" s="102" t="s">
        <v>2270</v>
      </c>
      <c r="R244" s="102" t="s">
        <v>2271</v>
      </c>
      <c r="S244" s="81">
        <v>0.6</v>
      </c>
      <c r="T244" s="81">
        <v>0.75</v>
      </c>
      <c r="U244" s="74">
        <v>43818</v>
      </c>
      <c r="V244" s="102"/>
      <c r="W244" s="102"/>
      <c r="X244" s="102" t="s">
        <v>2445</v>
      </c>
      <c r="Y244" s="74">
        <v>43418</v>
      </c>
      <c r="Z244" s="74">
        <v>43427</v>
      </c>
      <c r="AA244" s="74">
        <v>43441</v>
      </c>
      <c r="AB244" s="74">
        <v>43565</v>
      </c>
      <c r="AC244" s="74">
        <v>43720</v>
      </c>
      <c r="AD244" s="102" t="s">
        <v>2440</v>
      </c>
      <c r="AE244" s="10">
        <v>1344126.05</v>
      </c>
      <c r="AF244" s="53">
        <f t="shared" si="38"/>
        <v>0</v>
      </c>
      <c r="AG244" s="54">
        <f t="shared" si="39"/>
        <v>0</v>
      </c>
      <c r="AH244" s="54">
        <f t="shared" si="40"/>
        <v>0</v>
      </c>
      <c r="AI244" s="54">
        <f t="shared" si="41"/>
        <v>1</v>
      </c>
      <c r="AJ244" s="54">
        <f t="shared" si="42"/>
        <v>0</v>
      </c>
      <c r="AK244" s="54">
        <f t="shared" si="43"/>
        <v>0</v>
      </c>
      <c r="AL244" s="54">
        <f t="shared" si="44"/>
        <v>0</v>
      </c>
      <c r="AM244" s="54">
        <f t="shared" si="45"/>
        <v>0</v>
      </c>
      <c r="AN244" s="54">
        <f t="shared" si="46"/>
        <v>1</v>
      </c>
      <c r="AO244" s="54">
        <f t="shared" si="47"/>
        <v>0</v>
      </c>
      <c r="AP244" s="7" t="s">
        <v>73</v>
      </c>
      <c r="AQ244" s="19"/>
    </row>
    <row r="245" spans="1:43" ht="33.950000000000003" hidden="1" customHeight="1" x14ac:dyDescent="0.25">
      <c r="A245" s="7" t="s">
        <v>247</v>
      </c>
      <c r="B245" s="7" t="s">
        <v>346</v>
      </c>
      <c r="C245" s="7">
        <v>304877</v>
      </c>
      <c r="D245" s="8" t="s">
        <v>358</v>
      </c>
      <c r="E245" s="8" t="s">
        <v>357</v>
      </c>
      <c r="F245" s="7">
        <v>1</v>
      </c>
      <c r="G245" s="7"/>
      <c r="H245" s="9">
        <v>1</v>
      </c>
      <c r="I245" s="9"/>
      <c r="J245" s="9"/>
      <c r="K245" s="9"/>
      <c r="L245" s="10">
        <v>2851263.4</v>
      </c>
      <c r="M245" s="11">
        <f t="shared" si="36"/>
        <v>14256.316999999999</v>
      </c>
      <c r="N245" s="11">
        <f t="shared" si="37"/>
        <v>2837007.0830000001</v>
      </c>
      <c r="O245" s="11"/>
      <c r="P245" s="7" t="s">
        <v>1049</v>
      </c>
      <c r="Q245" s="102" t="s">
        <v>2270</v>
      </c>
      <c r="R245" s="102" t="s">
        <v>2271</v>
      </c>
      <c r="S245" s="81">
        <v>0.6</v>
      </c>
      <c r="T245" s="81">
        <v>0.75</v>
      </c>
      <c r="U245" s="74">
        <v>43818</v>
      </c>
      <c r="V245" s="102"/>
      <c r="W245" s="102"/>
      <c r="X245" s="102" t="s">
        <v>2445</v>
      </c>
      <c r="Y245" s="74">
        <v>43418</v>
      </c>
      <c r="Z245" s="74">
        <v>43427</v>
      </c>
      <c r="AA245" s="74">
        <v>43441</v>
      </c>
      <c r="AB245" s="74">
        <v>43565</v>
      </c>
      <c r="AC245" s="74">
        <v>43720</v>
      </c>
      <c r="AD245" s="102" t="s">
        <v>2440</v>
      </c>
      <c r="AE245" s="10">
        <v>1985873.95</v>
      </c>
      <c r="AF245" s="53">
        <f t="shared" si="38"/>
        <v>0</v>
      </c>
      <c r="AG245" s="54">
        <f t="shared" si="39"/>
        <v>0</v>
      </c>
      <c r="AH245" s="54">
        <f t="shared" si="40"/>
        <v>0</v>
      </c>
      <c r="AI245" s="54">
        <f t="shared" si="41"/>
        <v>1</v>
      </c>
      <c r="AJ245" s="54">
        <f t="shared" si="42"/>
        <v>0</v>
      </c>
      <c r="AK245" s="54">
        <f t="shared" si="43"/>
        <v>0</v>
      </c>
      <c r="AL245" s="54">
        <f t="shared" si="44"/>
        <v>0</v>
      </c>
      <c r="AM245" s="54">
        <f t="shared" si="45"/>
        <v>0</v>
      </c>
      <c r="AN245" s="54">
        <f t="shared" si="46"/>
        <v>1</v>
      </c>
      <c r="AO245" s="54">
        <f t="shared" si="47"/>
        <v>0</v>
      </c>
      <c r="AP245" s="7" t="s">
        <v>73</v>
      </c>
      <c r="AQ245" s="19"/>
    </row>
    <row r="246" spans="1:43" ht="33.950000000000003" hidden="1" customHeight="1" x14ac:dyDescent="0.25">
      <c r="A246" s="7" t="s">
        <v>247</v>
      </c>
      <c r="B246" s="7" t="s">
        <v>346</v>
      </c>
      <c r="C246" s="7">
        <v>304900</v>
      </c>
      <c r="D246" s="8" t="s">
        <v>359</v>
      </c>
      <c r="E246" s="8" t="s">
        <v>357</v>
      </c>
      <c r="F246" s="7">
        <v>1</v>
      </c>
      <c r="G246" s="7"/>
      <c r="H246" s="9">
        <v>1</v>
      </c>
      <c r="I246" s="9"/>
      <c r="J246" s="9"/>
      <c r="K246" s="9"/>
      <c r="L246" s="10">
        <v>1375891.89</v>
      </c>
      <c r="M246" s="11">
        <f t="shared" si="36"/>
        <v>6879.4594499999994</v>
      </c>
      <c r="N246" s="11">
        <f t="shared" si="37"/>
        <v>1369012.4305499999</v>
      </c>
      <c r="O246" s="11"/>
      <c r="P246" s="20" t="s">
        <v>1049</v>
      </c>
      <c r="Q246" s="102" t="s">
        <v>2270</v>
      </c>
      <c r="R246" s="102" t="s">
        <v>2271</v>
      </c>
      <c r="S246" s="81">
        <v>0.6</v>
      </c>
      <c r="T246" s="81">
        <v>0.75</v>
      </c>
      <c r="U246" s="195">
        <v>43899</v>
      </c>
      <c r="V246" s="102"/>
      <c r="W246" s="102"/>
      <c r="X246" s="102"/>
      <c r="Y246" s="102" t="s">
        <v>2441</v>
      </c>
      <c r="Z246" s="102" t="s">
        <v>2442</v>
      </c>
      <c r="AA246" s="102" t="s">
        <v>2443</v>
      </c>
      <c r="AB246" s="102"/>
      <c r="AC246" s="102"/>
      <c r="AD246" s="102" t="s">
        <v>2433</v>
      </c>
      <c r="AE246" s="196">
        <v>1363691.37</v>
      </c>
      <c r="AF246" s="53">
        <f t="shared" si="38"/>
        <v>0</v>
      </c>
      <c r="AG246" s="54">
        <f t="shared" si="39"/>
        <v>0</v>
      </c>
      <c r="AH246" s="54">
        <f t="shared" si="40"/>
        <v>0</v>
      </c>
      <c r="AI246" s="54">
        <f t="shared" si="41"/>
        <v>1</v>
      </c>
      <c r="AJ246" s="54">
        <f t="shared" si="42"/>
        <v>0</v>
      </c>
      <c r="AK246" s="54">
        <f t="shared" si="43"/>
        <v>0</v>
      </c>
      <c r="AL246" s="54">
        <f t="shared" si="44"/>
        <v>0</v>
      </c>
      <c r="AM246" s="54">
        <f t="shared" si="45"/>
        <v>0</v>
      </c>
      <c r="AN246" s="54">
        <f t="shared" si="46"/>
        <v>1</v>
      </c>
      <c r="AO246" s="54">
        <f t="shared" si="47"/>
        <v>0</v>
      </c>
      <c r="AP246" s="7" t="s">
        <v>38</v>
      </c>
      <c r="AQ246" s="17"/>
    </row>
    <row r="247" spans="1:43" ht="33.950000000000003" hidden="1" customHeight="1" x14ac:dyDescent="0.25">
      <c r="A247" s="7" t="s">
        <v>247</v>
      </c>
      <c r="B247" s="7" t="s">
        <v>346</v>
      </c>
      <c r="C247" s="7">
        <v>304872</v>
      </c>
      <c r="D247" s="8" t="s">
        <v>360</v>
      </c>
      <c r="E247" s="8" t="s">
        <v>361</v>
      </c>
      <c r="F247" s="7">
        <v>1</v>
      </c>
      <c r="G247" s="7"/>
      <c r="H247" s="9">
        <v>1</v>
      </c>
      <c r="I247" s="9"/>
      <c r="J247" s="9"/>
      <c r="K247" s="9"/>
      <c r="L247" s="10">
        <v>1500271.3</v>
      </c>
      <c r="M247" s="11">
        <f t="shared" si="36"/>
        <v>7501.3565000000008</v>
      </c>
      <c r="N247" s="11">
        <f t="shared" si="37"/>
        <v>1492769.9435000001</v>
      </c>
      <c r="O247" s="11"/>
      <c r="P247" s="7" t="s">
        <v>1049</v>
      </c>
      <c r="Q247" s="102" t="s">
        <v>2270</v>
      </c>
      <c r="R247" s="102" t="s">
        <v>2271</v>
      </c>
      <c r="S247" s="81">
        <v>0.6</v>
      </c>
      <c r="T247" s="81">
        <v>0.75</v>
      </c>
      <c r="U247" s="74">
        <v>43818</v>
      </c>
      <c r="V247" s="102"/>
      <c r="W247" s="102"/>
      <c r="X247" s="102" t="s">
        <v>2444</v>
      </c>
      <c r="Y247" s="74">
        <v>43418</v>
      </c>
      <c r="Z247" s="74">
        <v>43427</v>
      </c>
      <c r="AA247" s="74">
        <v>43441</v>
      </c>
      <c r="AB247" s="74">
        <v>43565</v>
      </c>
      <c r="AC247" s="74">
        <v>43720</v>
      </c>
      <c r="AD247" s="102" t="s">
        <v>2440</v>
      </c>
      <c r="AE247" s="10">
        <v>1045028.28</v>
      </c>
      <c r="AF247" s="53">
        <f t="shared" si="38"/>
        <v>0</v>
      </c>
      <c r="AG247" s="54">
        <f t="shared" si="39"/>
        <v>0</v>
      </c>
      <c r="AH247" s="54">
        <f t="shared" si="40"/>
        <v>0</v>
      </c>
      <c r="AI247" s="54">
        <f t="shared" si="41"/>
        <v>1</v>
      </c>
      <c r="AJ247" s="54">
        <f t="shared" si="42"/>
        <v>0</v>
      </c>
      <c r="AK247" s="54">
        <f t="shared" si="43"/>
        <v>0</v>
      </c>
      <c r="AL247" s="54">
        <f t="shared" si="44"/>
        <v>0</v>
      </c>
      <c r="AM247" s="54">
        <f t="shared" si="45"/>
        <v>0</v>
      </c>
      <c r="AN247" s="54">
        <f t="shared" si="46"/>
        <v>1</v>
      </c>
      <c r="AO247" s="54">
        <f t="shared" si="47"/>
        <v>0</v>
      </c>
      <c r="AP247" s="7" t="s">
        <v>73</v>
      </c>
      <c r="AQ247" s="19"/>
    </row>
    <row r="248" spans="1:43" ht="33.950000000000003" hidden="1" customHeight="1" x14ac:dyDescent="0.25">
      <c r="A248" s="7" t="s">
        <v>247</v>
      </c>
      <c r="B248" s="7" t="s">
        <v>346</v>
      </c>
      <c r="C248" s="7">
        <v>304886</v>
      </c>
      <c r="D248" s="8" t="s">
        <v>362</v>
      </c>
      <c r="E248" s="8" t="s">
        <v>361</v>
      </c>
      <c r="F248" s="7">
        <v>1</v>
      </c>
      <c r="G248" s="7"/>
      <c r="H248" s="9">
        <v>1</v>
      </c>
      <c r="I248" s="9"/>
      <c r="J248" s="9"/>
      <c r="K248" s="9"/>
      <c r="L248" s="10">
        <v>1538865.71</v>
      </c>
      <c r="M248" s="11">
        <f t="shared" si="36"/>
        <v>7694.3285500000002</v>
      </c>
      <c r="N248" s="11">
        <f t="shared" si="37"/>
        <v>1531171.38145</v>
      </c>
      <c r="O248" s="11"/>
      <c r="P248" s="7" t="s">
        <v>1049</v>
      </c>
      <c r="Q248" s="102" t="s">
        <v>2270</v>
      </c>
      <c r="R248" s="102" t="s">
        <v>2271</v>
      </c>
      <c r="S248" s="81">
        <v>0.6</v>
      </c>
      <c r="T248" s="81">
        <v>0.75</v>
      </c>
      <c r="U248" s="74">
        <v>43818</v>
      </c>
      <c r="V248" s="102"/>
      <c r="W248" s="102"/>
      <c r="X248" s="102" t="s">
        <v>2444</v>
      </c>
      <c r="Y248" s="74">
        <v>43418</v>
      </c>
      <c r="Z248" s="74">
        <v>43427</v>
      </c>
      <c r="AA248" s="74">
        <v>43441</v>
      </c>
      <c r="AB248" s="74">
        <v>43565</v>
      </c>
      <c r="AC248" s="74">
        <v>43720</v>
      </c>
      <c r="AD248" s="102" t="s">
        <v>2440</v>
      </c>
      <c r="AE248" s="10">
        <v>1073020.1100000001</v>
      </c>
      <c r="AF248" s="53">
        <f t="shared" si="38"/>
        <v>0</v>
      </c>
      <c r="AG248" s="54">
        <f t="shared" si="39"/>
        <v>0</v>
      </c>
      <c r="AH248" s="54">
        <f t="shared" si="40"/>
        <v>0</v>
      </c>
      <c r="AI248" s="54">
        <f t="shared" si="41"/>
        <v>1</v>
      </c>
      <c r="AJ248" s="54">
        <f t="shared" si="42"/>
        <v>0</v>
      </c>
      <c r="AK248" s="54">
        <f t="shared" si="43"/>
        <v>0</v>
      </c>
      <c r="AL248" s="54">
        <f t="shared" si="44"/>
        <v>0</v>
      </c>
      <c r="AM248" s="54">
        <f t="shared" si="45"/>
        <v>0</v>
      </c>
      <c r="AN248" s="54">
        <f t="shared" si="46"/>
        <v>1</v>
      </c>
      <c r="AO248" s="54">
        <f t="shared" si="47"/>
        <v>0</v>
      </c>
      <c r="AP248" s="7" t="s">
        <v>73</v>
      </c>
      <c r="AQ248" s="19"/>
    </row>
    <row r="249" spans="1:43" ht="33.950000000000003" hidden="1" customHeight="1" x14ac:dyDescent="0.25">
      <c r="A249" s="7" t="s">
        <v>247</v>
      </c>
      <c r="B249" s="7" t="s">
        <v>346</v>
      </c>
      <c r="C249" s="7">
        <v>304887</v>
      </c>
      <c r="D249" s="8" t="s">
        <v>363</v>
      </c>
      <c r="E249" s="8" t="s">
        <v>361</v>
      </c>
      <c r="F249" s="7">
        <v>1</v>
      </c>
      <c r="G249" s="7"/>
      <c r="H249" s="9">
        <v>1</v>
      </c>
      <c r="I249" s="9"/>
      <c r="J249" s="9"/>
      <c r="K249" s="9"/>
      <c r="L249" s="10">
        <v>1750041.35</v>
      </c>
      <c r="M249" s="11">
        <f t="shared" si="36"/>
        <v>8750.2067500000012</v>
      </c>
      <c r="N249" s="11">
        <f t="shared" si="37"/>
        <v>1741291.1432500002</v>
      </c>
      <c r="O249" s="11"/>
      <c r="P249" s="20" t="s">
        <v>1049</v>
      </c>
      <c r="Q249" s="102" t="s">
        <v>2270</v>
      </c>
      <c r="R249" s="102" t="s">
        <v>2271</v>
      </c>
      <c r="S249" s="81">
        <v>0.6</v>
      </c>
      <c r="T249" s="81">
        <v>0.8</v>
      </c>
      <c r="U249" s="195">
        <v>43899</v>
      </c>
      <c r="V249" s="102"/>
      <c r="W249" s="102"/>
      <c r="X249" s="102"/>
      <c r="Y249" s="102" t="s">
        <v>2441</v>
      </c>
      <c r="Z249" s="102" t="s">
        <v>2442</v>
      </c>
      <c r="AA249" s="102" t="s">
        <v>2443</v>
      </c>
      <c r="AB249" s="102"/>
      <c r="AC249" s="102"/>
      <c r="AD249" s="102" t="s">
        <v>2451</v>
      </c>
      <c r="AE249" s="196">
        <v>1727104.15</v>
      </c>
      <c r="AF249" s="53">
        <f t="shared" si="38"/>
        <v>0</v>
      </c>
      <c r="AG249" s="54">
        <f t="shared" si="39"/>
        <v>0</v>
      </c>
      <c r="AH249" s="54">
        <f t="shared" si="40"/>
        <v>0</v>
      </c>
      <c r="AI249" s="54">
        <f t="shared" si="41"/>
        <v>1</v>
      </c>
      <c r="AJ249" s="54">
        <f t="shared" si="42"/>
        <v>0</v>
      </c>
      <c r="AK249" s="54">
        <f t="shared" si="43"/>
        <v>0</v>
      </c>
      <c r="AL249" s="54">
        <f t="shared" si="44"/>
        <v>0</v>
      </c>
      <c r="AM249" s="54">
        <f t="shared" si="45"/>
        <v>0</v>
      </c>
      <c r="AN249" s="54">
        <f t="shared" si="46"/>
        <v>1</v>
      </c>
      <c r="AO249" s="54">
        <f t="shared" si="47"/>
        <v>0</v>
      </c>
      <c r="AP249" s="7" t="s">
        <v>38</v>
      </c>
      <c r="AQ249" s="17"/>
    </row>
    <row r="250" spans="1:43" ht="33.950000000000003" hidden="1" customHeight="1" x14ac:dyDescent="0.25">
      <c r="A250" s="7" t="s">
        <v>247</v>
      </c>
      <c r="B250" s="7" t="s">
        <v>346</v>
      </c>
      <c r="C250" s="7">
        <v>500321</v>
      </c>
      <c r="D250" s="8" t="s">
        <v>364</v>
      </c>
      <c r="E250" s="8" t="s">
        <v>361</v>
      </c>
      <c r="F250" s="7">
        <v>1</v>
      </c>
      <c r="G250" s="7"/>
      <c r="H250" s="9">
        <v>1</v>
      </c>
      <c r="I250" s="9"/>
      <c r="J250" s="9"/>
      <c r="K250" s="9"/>
      <c r="L250" s="10">
        <v>1621790.35</v>
      </c>
      <c r="M250" s="11">
        <f t="shared" si="36"/>
        <v>8108.9517500000011</v>
      </c>
      <c r="N250" s="11">
        <f t="shared" si="37"/>
        <v>1613681.3982500001</v>
      </c>
      <c r="O250" s="11"/>
      <c r="P250" s="20" t="s">
        <v>1049</v>
      </c>
      <c r="Q250" s="102" t="s">
        <v>2270</v>
      </c>
      <c r="R250" s="102" t="s">
        <v>2271</v>
      </c>
      <c r="S250" s="81">
        <v>0.6</v>
      </c>
      <c r="T250" s="81">
        <v>0.75</v>
      </c>
      <c r="U250" s="195">
        <v>43899</v>
      </c>
      <c r="V250" s="102"/>
      <c r="W250" s="102"/>
      <c r="X250" s="102"/>
      <c r="Y250" s="102" t="s">
        <v>2441</v>
      </c>
      <c r="Z250" s="102" t="s">
        <v>2442</v>
      </c>
      <c r="AA250" s="102" t="s">
        <v>2443</v>
      </c>
      <c r="AB250" s="102"/>
      <c r="AC250" s="102"/>
      <c r="AD250" s="102" t="s">
        <v>2451</v>
      </c>
      <c r="AE250" s="196">
        <v>1602684.41</v>
      </c>
      <c r="AF250" s="53">
        <f t="shared" si="38"/>
        <v>0</v>
      </c>
      <c r="AG250" s="54">
        <f t="shared" si="39"/>
        <v>0</v>
      </c>
      <c r="AH250" s="54">
        <f t="shared" si="40"/>
        <v>0</v>
      </c>
      <c r="AI250" s="54">
        <f t="shared" si="41"/>
        <v>1</v>
      </c>
      <c r="AJ250" s="54">
        <f t="shared" si="42"/>
        <v>0</v>
      </c>
      <c r="AK250" s="54">
        <f t="shared" si="43"/>
        <v>0</v>
      </c>
      <c r="AL250" s="54">
        <f t="shared" si="44"/>
        <v>0</v>
      </c>
      <c r="AM250" s="54">
        <f t="shared" si="45"/>
        <v>0</v>
      </c>
      <c r="AN250" s="54">
        <f t="shared" si="46"/>
        <v>1</v>
      </c>
      <c r="AO250" s="54">
        <f t="shared" si="47"/>
        <v>0</v>
      </c>
      <c r="AP250" s="7" t="s">
        <v>38</v>
      </c>
      <c r="AQ250" s="17"/>
    </row>
    <row r="251" spans="1:43" ht="33.950000000000003" hidden="1" customHeight="1" x14ac:dyDescent="0.25">
      <c r="A251" s="7" t="s">
        <v>247</v>
      </c>
      <c r="B251" s="7" t="s">
        <v>346</v>
      </c>
      <c r="C251" s="7">
        <v>304885</v>
      </c>
      <c r="D251" s="8" t="s">
        <v>365</v>
      </c>
      <c r="E251" s="8" t="s">
        <v>366</v>
      </c>
      <c r="F251" s="7">
        <v>1</v>
      </c>
      <c r="G251" s="7"/>
      <c r="H251" s="9">
        <v>1</v>
      </c>
      <c r="I251" s="9"/>
      <c r="J251" s="9"/>
      <c r="K251" s="9"/>
      <c r="L251" s="10">
        <v>1294402.28</v>
      </c>
      <c r="M251" s="11">
        <f t="shared" si="36"/>
        <v>6472.0114000000003</v>
      </c>
      <c r="N251" s="11">
        <f t="shared" si="37"/>
        <v>1287930.2686000001</v>
      </c>
      <c r="O251" s="11"/>
      <c r="P251" s="20" t="s">
        <v>1049</v>
      </c>
      <c r="Q251" s="102" t="s">
        <v>2270</v>
      </c>
      <c r="R251" s="102" t="s">
        <v>2271</v>
      </c>
      <c r="S251" s="81">
        <v>0.6</v>
      </c>
      <c r="T251" s="81">
        <v>0.75</v>
      </c>
      <c r="U251" s="195">
        <v>43899</v>
      </c>
      <c r="V251" s="102"/>
      <c r="W251" s="102"/>
      <c r="X251" s="102"/>
      <c r="Y251" s="102" t="s">
        <v>2441</v>
      </c>
      <c r="Z251" s="102" t="s">
        <v>2442</v>
      </c>
      <c r="AA251" s="102" t="s">
        <v>2443</v>
      </c>
      <c r="AB251" s="102"/>
      <c r="AC251" s="102"/>
      <c r="AD251" s="102" t="s">
        <v>2433</v>
      </c>
      <c r="AE251" s="196">
        <v>1282843.7</v>
      </c>
      <c r="AF251" s="53">
        <f t="shared" si="38"/>
        <v>0</v>
      </c>
      <c r="AG251" s="54">
        <f t="shared" si="39"/>
        <v>0</v>
      </c>
      <c r="AH251" s="54">
        <f t="shared" si="40"/>
        <v>0</v>
      </c>
      <c r="AI251" s="54">
        <f t="shared" si="41"/>
        <v>1</v>
      </c>
      <c r="AJ251" s="54">
        <f t="shared" si="42"/>
        <v>0</v>
      </c>
      <c r="AK251" s="54">
        <f t="shared" si="43"/>
        <v>0</v>
      </c>
      <c r="AL251" s="54">
        <f t="shared" si="44"/>
        <v>0</v>
      </c>
      <c r="AM251" s="54">
        <f t="shared" si="45"/>
        <v>0</v>
      </c>
      <c r="AN251" s="54">
        <f t="shared" si="46"/>
        <v>1</v>
      </c>
      <c r="AO251" s="54">
        <f t="shared" si="47"/>
        <v>0</v>
      </c>
      <c r="AP251" s="7" t="s">
        <v>38</v>
      </c>
      <c r="AQ251" s="17"/>
    </row>
    <row r="252" spans="1:43" ht="33.950000000000003" hidden="1" customHeight="1" x14ac:dyDescent="0.25">
      <c r="A252" s="7" t="s">
        <v>247</v>
      </c>
      <c r="B252" s="7" t="s">
        <v>346</v>
      </c>
      <c r="C252" s="7">
        <v>500320</v>
      </c>
      <c r="D252" s="8" t="s">
        <v>367</v>
      </c>
      <c r="E252" s="8" t="s">
        <v>366</v>
      </c>
      <c r="F252" s="7">
        <v>1</v>
      </c>
      <c r="G252" s="7"/>
      <c r="H252" s="9">
        <v>1</v>
      </c>
      <c r="I252" s="9"/>
      <c r="J252" s="9"/>
      <c r="K252" s="9"/>
      <c r="L252" s="10">
        <v>1716311.05</v>
      </c>
      <c r="M252" s="11">
        <f t="shared" si="36"/>
        <v>8581.5552500000013</v>
      </c>
      <c r="N252" s="11">
        <f t="shared" si="37"/>
        <v>1707729.4947500001</v>
      </c>
      <c r="O252" s="11"/>
      <c r="P252" s="20" t="s">
        <v>1049</v>
      </c>
      <c r="Q252" s="102" t="s">
        <v>2270</v>
      </c>
      <c r="R252" s="102" t="s">
        <v>2271</v>
      </c>
      <c r="S252" s="81">
        <v>0.6</v>
      </c>
      <c r="T252" s="81">
        <v>0.8</v>
      </c>
      <c r="U252" s="195">
        <v>43899</v>
      </c>
      <c r="V252" s="102"/>
      <c r="W252" s="102"/>
      <c r="X252" s="102"/>
      <c r="Y252" s="102" t="s">
        <v>2441</v>
      </c>
      <c r="Z252" s="102" t="s">
        <v>2442</v>
      </c>
      <c r="AA252" s="102" t="s">
        <v>2443</v>
      </c>
      <c r="AB252" s="102"/>
      <c r="AC252" s="102"/>
      <c r="AD252" s="102" t="s">
        <v>2433</v>
      </c>
      <c r="AE252" s="196">
        <v>1701759.2</v>
      </c>
      <c r="AF252" s="53">
        <f t="shared" si="38"/>
        <v>0</v>
      </c>
      <c r="AG252" s="54">
        <f t="shared" si="39"/>
        <v>0</v>
      </c>
      <c r="AH252" s="54">
        <f t="shared" si="40"/>
        <v>0</v>
      </c>
      <c r="AI252" s="54">
        <f t="shared" si="41"/>
        <v>1</v>
      </c>
      <c r="AJ252" s="54">
        <f t="shared" si="42"/>
        <v>0</v>
      </c>
      <c r="AK252" s="54">
        <f t="shared" si="43"/>
        <v>0</v>
      </c>
      <c r="AL252" s="54">
        <f t="shared" si="44"/>
        <v>0</v>
      </c>
      <c r="AM252" s="54">
        <f t="shared" si="45"/>
        <v>0</v>
      </c>
      <c r="AN252" s="54">
        <f t="shared" si="46"/>
        <v>1</v>
      </c>
      <c r="AO252" s="54">
        <f t="shared" si="47"/>
        <v>0</v>
      </c>
      <c r="AP252" s="7" t="s">
        <v>38</v>
      </c>
      <c r="AQ252" s="17"/>
    </row>
    <row r="253" spans="1:43" ht="33.950000000000003" hidden="1" customHeight="1" x14ac:dyDescent="0.25">
      <c r="A253" s="7" t="s">
        <v>247</v>
      </c>
      <c r="B253" s="7" t="s">
        <v>346</v>
      </c>
      <c r="C253" s="7">
        <v>500578</v>
      </c>
      <c r="D253" s="8" t="s">
        <v>368</v>
      </c>
      <c r="E253" s="8" t="s">
        <v>366</v>
      </c>
      <c r="F253" s="7">
        <v>1</v>
      </c>
      <c r="G253" s="7"/>
      <c r="H253" s="9">
        <v>1</v>
      </c>
      <c r="I253" s="9"/>
      <c r="J253" s="9"/>
      <c r="K253" s="9"/>
      <c r="L253" s="10">
        <v>1785447.51</v>
      </c>
      <c r="M253" s="11">
        <f t="shared" si="36"/>
        <v>8927.2375499999998</v>
      </c>
      <c r="N253" s="11">
        <f t="shared" si="37"/>
        <v>1776520.27245</v>
      </c>
      <c r="O253" s="11"/>
      <c r="P253" s="20" t="s">
        <v>1049</v>
      </c>
      <c r="Q253" s="102" t="s">
        <v>2270</v>
      </c>
      <c r="R253" s="102" t="s">
        <v>2271</v>
      </c>
      <c r="S253" s="81">
        <v>0.6</v>
      </c>
      <c r="T253" s="81">
        <v>0.75</v>
      </c>
      <c r="U253" s="195">
        <v>43899</v>
      </c>
      <c r="V253" s="102"/>
      <c r="W253" s="102"/>
      <c r="X253" s="102"/>
      <c r="Y253" s="102" t="s">
        <v>2441</v>
      </c>
      <c r="Z253" s="102" t="s">
        <v>2442</v>
      </c>
      <c r="AA253" s="102" t="s">
        <v>2443</v>
      </c>
      <c r="AB253" s="102"/>
      <c r="AC253" s="102"/>
      <c r="AD253" s="102" t="s">
        <v>2433</v>
      </c>
      <c r="AE253" s="196">
        <v>1771215.67</v>
      </c>
      <c r="AF253" s="53">
        <f t="shared" si="38"/>
        <v>0</v>
      </c>
      <c r="AG253" s="54">
        <f t="shared" si="39"/>
        <v>0</v>
      </c>
      <c r="AH253" s="54">
        <f t="shared" si="40"/>
        <v>0</v>
      </c>
      <c r="AI253" s="54">
        <f t="shared" si="41"/>
        <v>1</v>
      </c>
      <c r="AJ253" s="54">
        <f t="shared" si="42"/>
        <v>0</v>
      </c>
      <c r="AK253" s="54">
        <f t="shared" si="43"/>
        <v>0</v>
      </c>
      <c r="AL253" s="54">
        <f t="shared" si="44"/>
        <v>0</v>
      </c>
      <c r="AM253" s="54">
        <f t="shared" si="45"/>
        <v>0</v>
      </c>
      <c r="AN253" s="54">
        <f t="shared" si="46"/>
        <v>1</v>
      </c>
      <c r="AO253" s="54">
        <f t="shared" si="47"/>
        <v>0</v>
      </c>
      <c r="AP253" s="7" t="s">
        <v>38</v>
      </c>
      <c r="AQ253" s="17"/>
    </row>
    <row r="254" spans="1:43" ht="33.950000000000003" hidden="1" customHeight="1" x14ac:dyDescent="0.25">
      <c r="A254" s="7" t="s">
        <v>247</v>
      </c>
      <c r="B254" s="7" t="s">
        <v>346</v>
      </c>
      <c r="C254" s="7">
        <v>304897</v>
      </c>
      <c r="D254" s="8" t="s">
        <v>369</v>
      </c>
      <c r="E254" s="8" t="s">
        <v>370</v>
      </c>
      <c r="F254" s="7">
        <v>1</v>
      </c>
      <c r="G254" s="7"/>
      <c r="H254" s="9">
        <v>1</v>
      </c>
      <c r="I254" s="9"/>
      <c r="J254" s="9"/>
      <c r="K254" s="9"/>
      <c r="L254" s="10">
        <v>2374996.94</v>
      </c>
      <c r="M254" s="11">
        <f t="shared" si="36"/>
        <v>11874.984699999999</v>
      </c>
      <c r="N254" s="11">
        <f t="shared" si="37"/>
        <v>2363121.9553</v>
      </c>
      <c r="O254" s="11"/>
      <c r="P254" s="7" t="s">
        <v>1049</v>
      </c>
      <c r="Q254" s="102" t="s">
        <v>2270</v>
      </c>
      <c r="R254" s="102" t="s">
        <v>2271</v>
      </c>
      <c r="S254" s="81">
        <v>0.6</v>
      </c>
      <c r="T254" s="81">
        <v>0.75</v>
      </c>
      <c r="U254" s="74">
        <v>43818</v>
      </c>
      <c r="V254" s="102"/>
      <c r="W254" s="102"/>
      <c r="X254" s="102" t="s">
        <v>2446</v>
      </c>
      <c r="Y254" s="74">
        <v>43418</v>
      </c>
      <c r="Z254" s="74">
        <v>43427</v>
      </c>
      <c r="AA254" s="74">
        <v>43441</v>
      </c>
      <c r="AB254" s="74">
        <v>43565</v>
      </c>
      <c r="AC254" s="74">
        <v>43720</v>
      </c>
      <c r="AD254" s="102" t="s">
        <v>2440</v>
      </c>
      <c r="AE254" s="10">
        <v>1655268.67</v>
      </c>
      <c r="AF254" s="53">
        <f t="shared" si="38"/>
        <v>0</v>
      </c>
      <c r="AG254" s="54">
        <f t="shared" si="39"/>
        <v>0</v>
      </c>
      <c r="AH254" s="54">
        <f t="shared" si="40"/>
        <v>0</v>
      </c>
      <c r="AI254" s="54">
        <f t="shared" si="41"/>
        <v>1</v>
      </c>
      <c r="AJ254" s="54">
        <f t="shared" si="42"/>
        <v>0</v>
      </c>
      <c r="AK254" s="54">
        <f t="shared" si="43"/>
        <v>0</v>
      </c>
      <c r="AL254" s="54">
        <f t="shared" si="44"/>
        <v>0</v>
      </c>
      <c r="AM254" s="54">
        <f t="shared" si="45"/>
        <v>0</v>
      </c>
      <c r="AN254" s="54">
        <f t="shared" si="46"/>
        <v>1</v>
      </c>
      <c r="AO254" s="54">
        <f t="shared" si="47"/>
        <v>0</v>
      </c>
      <c r="AP254" s="7" t="s">
        <v>73</v>
      </c>
      <c r="AQ254" s="19"/>
    </row>
    <row r="255" spans="1:43" ht="33.950000000000003" hidden="1" customHeight="1" x14ac:dyDescent="0.25">
      <c r="A255" s="7" t="s">
        <v>247</v>
      </c>
      <c r="B255" s="7" t="s">
        <v>346</v>
      </c>
      <c r="C255" s="7">
        <v>317904</v>
      </c>
      <c r="D255" s="8" t="s">
        <v>371</v>
      </c>
      <c r="E255" s="8" t="s">
        <v>370</v>
      </c>
      <c r="F255" s="7">
        <v>1</v>
      </c>
      <c r="G255" s="7"/>
      <c r="H255" s="9">
        <v>1</v>
      </c>
      <c r="I255" s="9"/>
      <c r="J255" s="9"/>
      <c r="K255" s="9"/>
      <c r="L255" s="10">
        <v>1137072.29</v>
      </c>
      <c r="M255" s="11">
        <f t="shared" si="36"/>
        <v>5685.3614500000003</v>
      </c>
      <c r="N255" s="11">
        <f t="shared" si="37"/>
        <v>1131386.9285500001</v>
      </c>
      <c r="O255" s="11"/>
      <c r="P255" s="7" t="s">
        <v>1049</v>
      </c>
      <c r="Q255" s="102" t="s">
        <v>2270</v>
      </c>
      <c r="R255" s="102" t="s">
        <v>2271</v>
      </c>
      <c r="S255" s="81">
        <v>0.6</v>
      </c>
      <c r="T255" s="81">
        <v>0.75</v>
      </c>
      <c r="U255" s="74">
        <v>43818</v>
      </c>
      <c r="V255" s="102"/>
      <c r="W255" s="102"/>
      <c r="X255" s="102" t="s">
        <v>2446</v>
      </c>
      <c r="Y255" s="74">
        <v>43418</v>
      </c>
      <c r="Z255" s="74">
        <v>43427</v>
      </c>
      <c r="AA255" s="74">
        <v>43441</v>
      </c>
      <c r="AB255" s="74">
        <v>43565</v>
      </c>
      <c r="AC255" s="74">
        <v>43720</v>
      </c>
      <c r="AD255" s="102" t="s">
        <v>2440</v>
      </c>
      <c r="AE255" s="10">
        <v>791731.33</v>
      </c>
      <c r="AF255" s="53">
        <f t="shared" si="38"/>
        <v>0</v>
      </c>
      <c r="AG255" s="54">
        <f t="shared" si="39"/>
        <v>0</v>
      </c>
      <c r="AH255" s="54">
        <f t="shared" si="40"/>
        <v>0</v>
      </c>
      <c r="AI255" s="54">
        <f t="shared" si="41"/>
        <v>1</v>
      </c>
      <c r="AJ255" s="54">
        <f t="shared" si="42"/>
        <v>0</v>
      </c>
      <c r="AK255" s="54">
        <f t="shared" si="43"/>
        <v>0</v>
      </c>
      <c r="AL255" s="54">
        <f t="shared" si="44"/>
        <v>0</v>
      </c>
      <c r="AM255" s="54">
        <f t="shared" si="45"/>
        <v>0</v>
      </c>
      <c r="AN255" s="54">
        <f t="shared" si="46"/>
        <v>1</v>
      </c>
      <c r="AO255" s="54">
        <f t="shared" si="47"/>
        <v>0</v>
      </c>
      <c r="AP255" s="7" t="s">
        <v>73</v>
      </c>
      <c r="AQ255" s="19"/>
    </row>
    <row r="256" spans="1:43" ht="33.950000000000003" hidden="1" customHeight="1" x14ac:dyDescent="0.25">
      <c r="A256" s="7" t="s">
        <v>247</v>
      </c>
      <c r="B256" s="7" t="s">
        <v>346</v>
      </c>
      <c r="C256" s="7">
        <v>304863</v>
      </c>
      <c r="D256" s="8" t="s">
        <v>372</v>
      </c>
      <c r="E256" s="8" t="s">
        <v>373</v>
      </c>
      <c r="F256" s="7">
        <v>2</v>
      </c>
      <c r="G256" s="7"/>
      <c r="H256" s="9">
        <v>1</v>
      </c>
      <c r="I256" s="9"/>
      <c r="J256" s="9"/>
      <c r="K256" s="9"/>
      <c r="L256" s="10">
        <v>1129903.06</v>
      </c>
      <c r="M256" s="11">
        <f t="shared" si="36"/>
        <v>5649.5153</v>
      </c>
      <c r="N256" s="11">
        <f t="shared" si="37"/>
        <v>1124253.5447</v>
      </c>
      <c r="O256" s="11"/>
      <c r="P256" s="7" t="s">
        <v>1049</v>
      </c>
      <c r="Q256" s="102" t="s">
        <v>2270</v>
      </c>
      <c r="R256" s="102" t="s">
        <v>2271</v>
      </c>
      <c r="S256" s="81">
        <v>0.6</v>
      </c>
      <c r="T256" s="81">
        <v>0.75</v>
      </c>
      <c r="U256" s="74">
        <v>43818</v>
      </c>
      <c r="V256" s="102"/>
      <c r="W256" s="102"/>
      <c r="X256" s="102" t="s">
        <v>2447</v>
      </c>
      <c r="Y256" s="74">
        <v>43418</v>
      </c>
      <c r="Z256" s="74">
        <v>43427</v>
      </c>
      <c r="AA256" s="74">
        <v>43441</v>
      </c>
      <c r="AB256" s="74">
        <v>43565</v>
      </c>
      <c r="AC256" s="74">
        <v>43720</v>
      </c>
      <c r="AD256" s="102" t="s">
        <v>2440</v>
      </c>
      <c r="AE256" s="10">
        <v>786377.82</v>
      </c>
      <c r="AF256" s="53">
        <f t="shared" si="38"/>
        <v>0</v>
      </c>
      <c r="AG256" s="54">
        <f t="shared" si="39"/>
        <v>0</v>
      </c>
      <c r="AH256" s="54">
        <f t="shared" si="40"/>
        <v>0</v>
      </c>
      <c r="AI256" s="54">
        <f t="shared" si="41"/>
        <v>1</v>
      </c>
      <c r="AJ256" s="54">
        <f t="shared" si="42"/>
        <v>0</v>
      </c>
      <c r="AK256" s="54">
        <f t="shared" si="43"/>
        <v>0</v>
      </c>
      <c r="AL256" s="54">
        <f t="shared" si="44"/>
        <v>0</v>
      </c>
      <c r="AM256" s="54">
        <f t="shared" si="45"/>
        <v>0</v>
      </c>
      <c r="AN256" s="54">
        <f t="shared" si="46"/>
        <v>1</v>
      </c>
      <c r="AO256" s="54">
        <f t="shared" si="47"/>
        <v>0</v>
      </c>
      <c r="AP256" s="7" t="s">
        <v>73</v>
      </c>
      <c r="AQ256" s="19"/>
    </row>
    <row r="257" spans="1:43" ht="33.950000000000003" hidden="1" customHeight="1" x14ac:dyDescent="0.25">
      <c r="A257" s="7" t="s">
        <v>247</v>
      </c>
      <c r="B257" s="7" t="s">
        <v>346</v>
      </c>
      <c r="C257" s="7">
        <v>317921</v>
      </c>
      <c r="D257" s="8" t="s">
        <v>374</v>
      </c>
      <c r="E257" s="8" t="s">
        <v>373</v>
      </c>
      <c r="F257" s="7">
        <v>2</v>
      </c>
      <c r="G257" s="7"/>
      <c r="H257" s="9">
        <v>1</v>
      </c>
      <c r="I257" s="9"/>
      <c r="J257" s="9"/>
      <c r="K257" s="9"/>
      <c r="L257" s="10">
        <v>640212.69999999995</v>
      </c>
      <c r="M257" s="11">
        <f t="shared" si="36"/>
        <v>3201.0634999999997</v>
      </c>
      <c r="N257" s="11">
        <f t="shared" si="37"/>
        <v>637011.63649999991</v>
      </c>
      <c r="O257" s="11"/>
      <c r="P257" s="7" t="s">
        <v>1049</v>
      </c>
      <c r="Q257" s="102" t="s">
        <v>2270</v>
      </c>
      <c r="R257" s="102" t="s">
        <v>2271</v>
      </c>
      <c r="S257" s="81">
        <v>0.6</v>
      </c>
      <c r="T257" s="81">
        <v>0.75</v>
      </c>
      <c r="U257" s="74">
        <v>43818</v>
      </c>
      <c r="V257" s="102"/>
      <c r="W257" s="102"/>
      <c r="X257" s="102" t="s">
        <v>2447</v>
      </c>
      <c r="Y257" s="74">
        <v>43418</v>
      </c>
      <c r="Z257" s="74">
        <v>43427</v>
      </c>
      <c r="AA257" s="74">
        <v>43441</v>
      </c>
      <c r="AB257" s="74">
        <v>43565</v>
      </c>
      <c r="AC257" s="74">
        <v>43720</v>
      </c>
      <c r="AD257" s="102" t="s">
        <v>2440</v>
      </c>
      <c r="AE257" s="10">
        <v>445893.95</v>
      </c>
      <c r="AF257" s="53">
        <f t="shared" si="38"/>
        <v>0</v>
      </c>
      <c r="AG257" s="54">
        <f t="shared" si="39"/>
        <v>0</v>
      </c>
      <c r="AH257" s="54">
        <f t="shared" si="40"/>
        <v>0</v>
      </c>
      <c r="AI257" s="54">
        <f t="shared" si="41"/>
        <v>1</v>
      </c>
      <c r="AJ257" s="54">
        <f t="shared" si="42"/>
        <v>0</v>
      </c>
      <c r="AK257" s="54">
        <f t="shared" si="43"/>
        <v>0</v>
      </c>
      <c r="AL257" s="54">
        <f t="shared" si="44"/>
        <v>0</v>
      </c>
      <c r="AM257" s="54">
        <f t="shared" si="45"/>
        <v>0</v>
      </c>
      <c r="AN257" s="54">
        <f t="shared" si="46"/>
        <v>1</v>
      </c>
      <c r="AO257" s="54">
        <f t="shared" si="47"/>
        <v>0</v>
      </c>
      <c r="AP257" s="7" t="s">
        <v>73</v>
      </c>
      <c r="AQ257" s="19"/>
    </row>
    <row r="258" spans="1:43" ht="33.950000000000003" hidden="1" customHeight="1" x14ac:dyDescent="0.25">
      <c r="A258" s="7" t="s">
        <v>247</v>
      </c>
      <c r="B258" s="7" t="s">
        <v>346</v>
      </c>
      <c r="C258" s="7">
        <v>304902</v>
      </c>
      <c r="D258" s="8" t="s">
        <v>375</v>
      </c>
      <c r="E258" s="8" t="s">
        <v>376</v>
      </c>
      <c r="F258" s="7">
        <v>2</v>
      </c>
      <c r="G258" s="7"/>
      <c r="H258" s="9">
        <v>1</v>
      </c>
      <c r="I258" s="9"/>
      <c r="J258" s="9"/>
      <c r="K258" s="9"/>
      <c r="L258" s="10">
        <v>1186757.78</v>
      </c>
      <c r="M258" s="11">
        <f t="shared" si="36"/>
        <v>5933.7889000000005</v>
      </c>
      <c r="N258" s="11">
        <f t="shared" si="37"/>
        <v>1180823.9911</v>
      </c>
      <c r="O258" s="11"/>
      <c r="P258" s="7" t="s">
        <v>1049</v>
      </c>
      <c r="Q258" s="102" t="s">
        <v>2270</v>
      </c>
      <c r="R258" s="102" t="s">
        <v>2271</v>
      </c>
      <c r="S258" s="81">
        <v>0.6</v>
      </c>
      <c r="T258" s="81">
        <v>0.75</v>
      </c>
      <c r="U258" s="74">
        <v>43818</v>
      </c>
      <c r="V258" s="102"/>
      <c r="W258" s="102"/>
      <c r="X258" s="102" t="s">
        <v>2448</v>
      </c>
      <c r="Y258" s="74">
        <v>43418</v>
      </c>
      <c r="Z258" s="74">
        <v>43427</v>
      </c>
      <c r="AA258" s="74">
        <v>43441</v>
      </c>
      <c r="AB258" s="74">
        <v>43565</v>
      </c>
      <c r="AC258" s="74">
        <v>43720</v>
      </c>
      <c r="AD258" s="102" t="s">
        <v>2440</v>
      </c>
      <c r="AE258" s="10">
        <v>828588.36</v>
      </c>
      <c r="AF258" s="53">
        <f t="shared" si="38"/>
        <v>0</v>
      </c>
      <c r="AG258" s="54">
        <f t="shared" si="39"/>
        <v>0</v>
      </c>
      <c r="AH258" s="54">
        <f t="shared" si="40"/>
        <v>0</v>
      </c>
      <c r="AI258" s="54">
        <f t="shared" si="41"/>
        <v>1</v>
      </c>
      <c r="AJ258" s="54">
        <f t="shared" si="42"/>
        <v>0</v>
      </c>
      <c r="AK258" s="54">
        <f t="shared" si="43"/>
        <v>0</v>
      </c>
      <c r="AL258" s="54">
        <f t="shared" si="44"/>
        <v>0</v>
      </c>
      <c r="AM258" s="54">
        <f t="shared" si="45"/>
        <v>0</v>
      </c>
      <c r="AN258" s="54">
        <f t="shared" si="46"/>
        <v>1</v>
      </c>
      <c r="AO258" s="54">
        <f t="shared" si="47"/>
        <v>0</v>
      </c>
      <c r="AP258" s="7" t="s">
        <v>73</v>
      </c>
      <c r="AQ258" s="19"/>
    </row>
    <row r="259" spans="1:43" ht="33.950000000000003" hidden="1" customHeight="1" x14ac:dyDescent="0.25">
      <c r="A259" s="7" t="s">
        <v>247</v>
      </c>
      <c r="B259" s="7" t="s">
        <v>346</v>
      </c>
      <c r="C259" s="7">
        <v>500572</v>
      </c>
      <c r="D259" s="8" t="s">
        <v>377</v>
      </c>
      <c r="E259" s="8" t="s">
        <v>376</v>
      </c>
      <c r="F259" s="7">
        <v>2</v>
      </c>
      <c r="G259" s="7"/>
      <c r="H259" s="9">
        <v>1</v>
      </c>
      <c r="I259" s="9"/>
      <c r="J259" s="9"/>
      <c r="K259" s="9"/>
      <c r="L259" s="10">
        <v>1435055.36</v>
      </c>
      <c r="M259" s="11">
        <f t="shared" si="36"/>
        <v>7175.2768000000005</v>
      </c>
      <c r="N259" s="11">
        <f t="shared" si="37"/>
        <v>1427880.0832</v>
      </c>
      <c r="O259" s="11"/>
      <c r="P259" s="7" t="s">
        <v>1049</v>
      </c>
      <c r="Q259" s="102" t="s">
        <v>2270</v>
      </c>
      <c r="R259" s="102" t="s">
        <v>2271</v>
      </c>
      <c r="S259" s="81">
        <v>0.6</v>
      </c>
      <c r="T259" s="81">
        <v>0.75</v>
      </c>
      <c r="U259" s="74">
        <v>43818</v>
      </c>
      <c r="V259" s="102"/>
      <c r="W259" s="102"/>
      <c r="X259" s="102" t="s">
        <v>2448</v>
      </c>
      <c r="Y259" s="74">
        <v>43418</v>
      </c>
      <c r="Z259" s="74">
        <v>43427</v>
      </c>
      <c r="AA259" s="74">
        <v>43441</v>
      </c>
      <c r="AB259" s="74">
        <v>43565</v>
      </c>
      <c r="AC259" s="74">
        <v>43720</v>
      </c>
      <c r="AD259" s="102" t="s">
        <v>2440</v>
      </c>
      <c r="AE259" s="10">
        <v>998411.64</v>
      </c>
      <c r="AF259" s="53">
        <f t="shared" si="38"/>
        <v>0</v>
      </c>
      <c r="AG259" s="54">
        <f t="shared" si="39"/>
        <v>0</v>
      </c>
      <c r="AH259" s="54">
        <f t="shared" si="40"/>
        <v>0</v>
      </c>
      <c r="AI259" s="54">
        <f t="shared" si="41"/>
        <v>1</v>
      </c>
      <c r="AJ259" s="54">
        <f t="shared" si="42"/>
        <v>0</v>
      </c>
      <c r="AK259" s="54">
        <f t="shared" si="43"/>
        <v>0</v>
      </c>
      <c r="AL259" s="54">
        <f t="shared" si="44"/>
        <v>0</v>
      </c>
      <c r="AM259" s="54">
        <f t="shared" si="45"/>
        <v>0</v>
      </c>
      <c r="AN259" s="54">
        <f t="shared" si="46"/>
        <v>1</v>
      </c>
      <c r="AO259" s="54">
        <f t="shared" si="47"/>
        <v>0</v>
      </c>
      <c r="AP259" s="7" t="s">
        <v>73</v>
      </c>
      <c r="AQ259" s="19"/>
    </row>
    <row r="260" spans="1:43" ht="33.950000000000003" hidden="1" customHeight="1" x14ac:dyDescent="0.25">
      <c r="A260" s="7" t="s">
        <v>247</v>
      </c>
      <c r="B260" s="7" t="s">
        <v>346</v>
      </c>
      <c r="C260" s="7">
        <v>304884</v>
      </c>
      <c r="D260" s="8" t="s">
        <v>378</v>
      </c>
      <c r="E260" s="8" t="s">
        <v>379</v>
      </c>
      <c r="F260" s="7">
        <v>2</v>
      </c>
      <c r="G260" s="7"/>
      <c r="H260" s="9">
        <v>1</v>
      </c>
      <c r="I260" s="9"/>
      <c r="J260" s="9"/>
      <c r="K260" s="9"/>
      <c r="L260" s="10">
        <v>1260411.8600000001</v>
      </c>
      <c r="M260" s="11">
        <f t="shared" si="36"/>
        <v>6302.0593000000008</v>
      </c>
      <c r="N260" s="11">
        <f t="shared" si="37"/>
        <v>1254109.8007</v>
      </c>
      <c r="O260" s="11"/>
      <c r="P260" s="7" t="s">
        <v>1049</v>
      </c>
      <c r="Q260" s="102" t="s">
        <v>2270</v>
      </c>
      <c r="R260" s="102" t="s">
        <v>2271</v>
      </c>
      <c r="S260" s="81">
        <v>0.6</v>
      </c>
      <c r="T260" s="81">
        <v>0.75</v>
      </c>
      <c r="U260" s="74">
        <v>43818</v>
      </c>
      <c r="V260" s="102"/>
      <c r="W260" s="102"/>
      <c r="X260" s="102" t="s">
        <v>2447</v>
      </c>
      <c r="Y260" s="74">
        <v>43418</v>
      </c>
      <c r="Z260" s="74">
        <v>43427</v>
      </c>
      <c r="AA260" s="74">
        <v>43441</v>
      </c>
      <c r="AB260" s="74">
        <v>43565</v>
      </c>
      <c r="AC260" s="74">
        <v>43720</v>
      </c>
      <c r="AD260" s="102" t="s">
        <v>2440</v>
      </c>
      <c r="AE260" s="10">
        <v>878728.24</v>
      </c>
      <c r="AF260" s="53">
        <f t="shared" si="38"/>
        <v>0</v>
      </c>
      <c r="AG260" s="54">
        <f t="shared" si="39"/>
        <v>0</v>
      </c>
      <c r="AH260" s="54">
        <f t="shared" si="40"/>
        <v>0</v>
      </c>
      <c r="AI260" s="54">
        <f t="shared" si="41"/>
        <v>1</v>
      </c>
      <c r="AJ260" s="54">
        <f t="shared" si="42"/>
        <v>0</v>
      </c>
      <c r="AK260" s="54">
        <f t="shared" si="43"/>
        <v>0</v>
      </c>
      <c r="AL260" s="54">
        <f t="shared" si="44"/>
        <v>0</v>
      </c>
      <c r="AM260" s="54">
        <f t="shared" si="45"/>
        <v>0</v>
      </c>
      <c r="AN260" s="54">
        <f t="shared" si="46"/>
        <v>1</v>
      </c>
      <c r="AO260" s="54">
        <f t="shared" si="47"/>
        <v>0</v>
      </c>
      <c r="AP260" s="7" t="s">
        <v>73</v>
      </c>
      <c r="AQ260" s="19"/>
    </row>
    <row r="261" spans="1:43" ht="33.950000000000003" hidden="1" customHeight="1" x14ac:dyDescent="0.25">
      <c r="A261" s="7" t="s">
        <v>247</v>
      </c>
      <c r="B261" s="7" t="s">
        <v>346</v>
      </c>
      <c r="C261" s="7">
        <v>304878</v>
      </c>
      <c r="D261" s="22" t="s">
        <v>380</v>
      </c>
      <c r="E261" s="8" t="s">
        <v>379</v>
      </c>
      <c r="F261" s="7">
        <v>2</v>
      </c>
      <c r="G261" s="7"/>
      <c r="H261" s="9">
        <v>1</v>
      </c>
      <c r="I261" s="9"/>
      <c r="J261" s="9"/>
      <c r="K261" s="9"/>
      <c r="L261" s="10">
        <v>1051052.8600000001</v>
      </c>
      <c r="M261" s="11">
        <f t="shared" si="36"/>
        <v>5255.2643000000007</v>
      </c>
      <c r="N261" s="11">
        <f t="shared" si="37"/>
        <v>1045797.5957000001</v>
      </c>
      <c r="O261" s="11"/>
      <c r="P261" s="20" t="s">
        <v>1049</v>
      </c>
      <c r="Q261" s="102" t="s">
        <v>2270</v>
      </c>
      <c r="R261" s="102" t="s">
        <v>2271</v>
      </c>
      <c r="S261" s="81">
        <v>0.6</v>
      </c>
      <c r="T261" s="81">
        <v>0.75</v>
      </c>
      <c r="U261" s="195">
        <v>43899</v>
      </c>
      <c r="V261" s="102"/>
      <c r="W261" s="102"/>
      <c r="X261" s="102"/>
      <c r="Y261" s="102" t="s">
        <v>2441</v>
      </c>
      <c r="Z261" s="102" t="s">
        <v>2442</v>
      </c>
      <c r="AA261" s="102" t="s">
        <v>2443</v>
      </c>
      <c r="AB261" s="102"/>
      <c r="AC261" s="102"/>
      <c r="AD261" s="102" t="s">
        <v>2451</v>
      </c>
      <c r="AE261" s="196">
        <v>1032425.83</v>
      </c>
      <c r="AF261" s="53">
        <f t="shared" si="38"/>
        <v>0</v>
      </c>
      <c r="AG261" s="54">
        <f t="shared" si="39"/>
        <v>0</v>
      </c>
      <c r="AH261" s="54">
        <f t="shared" si="40"/>
        <v>0</v>
      </c>
      <c r="AI261" s="54">
        <f t="shared" si="41"/>
        <v>1</v>
      </c>
      <c r="AJ261" s="54">
        <f t="shared" si="42"/>
        <v>0</v>
      </c>
      <c r="AK261" s="54">
        <f t="shared" si="43"/>
        <v>0</v>
      </c>
      <c r="AL261" s="54">
        <f t="shared" si="44"/>
        <v>0</v>
      </c>
      <c r="AM261" s="54">
        <f t="shared" si="45"/>
        <v>0</v>
      </c>
      <c r="AN261" s="54">
        <f t="shared" si="46"/>
        <v>1</v>
      </c>
      <c r="AO261" s="54">
        <f t="shared" si="47"/>
        <v>0</v>
      </c>
      <c r="AP261" s="7" t="s">
        <v>38</v>
      </c>
      <c r="AQ261" s="17"/>
    </row>
    <row r="262" spans="1:43" ht="33.950000000000003" hidden="1" customHeight="1" x14ac:dyDescent="0.25">
      <c r="A262" s="7" t="s">
        <v>247</v>
      </c>
      <c r="B262" s="7" t="s">
        <v>346</v>
      </c>
      <c r="C262" s="7">
        <v>304882</v>
      </c>
      <c r="D262" s="8" t="s">
        <v>381</v>
      </c>
      <c r="E262" s="8" t="s">
        <v>379</v>
      </c>
      <c r="F262" s="7">
        <v>2</v>
      </c>
      <c r="G262" s="7"/>
      <c r="H262" s="9">
        <v>1</v>
      </c>
      <c r="I262" s="9"/>
      <c r="J262" s="9"/>
      <c r="K262" s="9"/>
      <c r="L262" s="10">
        <v>1109868.75</v>
      </c>
      <c r="M262" s="11">
        <f t="shared" si="36"/>
        <v>5549.34375</v>
      </c>
      <c r="N262" s="11">
        <f t="shared" si="37"/>
        <v>1104319.40625</v>
      </c>
      <c r="O262" s="11"/>
      <c r="P262" s="20" t="s">
        <v>1049</v>
      </c>
      <c r="Q262" s="102" t="s">
        <v>2270</v>
      </c>
      <c r="R262" s="102" t="s">
        <v>2271</v>
      </c>
      <c r="S262" s="81">
        <v>0.6</v>
      </c>
      <c r="T262" s="81">
        <v>0.75</v>
      </c>
      <c r="U262" s="195">
        <v>43899</v>
      </c>
      <c r="V262" s="102"/>
      <c r="W262" s="102"/>
      <c r="X262" s="102"/>
      <c r="Y262" s="102" t="s">
        <v>2441</v>
      </c>
      <c r="Z262" s="102" t="s">
        <v>2442</v>
      </c>
      <c r="AA262" s="102" t="s">
        <v>2443</v>
      </c>
      <c r="AB262" s="102"/>
      <c r="AC262" s="102"/>
      <c r="AD262" s="102" t="s">
        <v>2451</v>
      </c>
      <c r="AE262" s="196">
        <v>1032425.83</v>
      </c>
      <c r="AF262" s="53">
        <f t="shared" si="38"/>
        <v>0</v>
      </c>
      <c r="AG262" s="54">
        <f t="shared" si="39"/>
        <v>0</v>
      </c>
      <c r="AH262" s="54">
        <f t="shared" si="40"/>
        <v>0</v>
      </c>
      <c r="AI262" s="54">
        <f t="shared" si="41"/>
        <v>1</v>
      </c>
      <c r="AJ262" s="54">
        <f t="shared" si="42"/>
        <v>0</v>
      </c>
      <c r="AK262" s="54">
        <f t="shared" si="43"/>
        <v>0</v>
      </c>
      <c r="AL262" s="54">
        <f t="shared" si="44"/>
        <v>0</v>
      </c>
      <c r="AM262" s="54">
        <f t="shared" si="45"/>
        <v>0</v>
      </c>
      <c r="AN262" s="54">
        <f t="shared" si="46"/>
        <v>1</v>
      </c>
      <c r="AO262" s="54">
        <f t="shared" si="47"/>
        <v>0</v>
      </c>
      <c r="AP262" s="7" t="s">
        <v>38</v>
      </c>
      <c r="AQ262" s="17"/>
    </row>
    <row r="263" spans="1:43" ht="33.950000000000003" hidden="1" customHeight="1" x14ac:dyDescent="0.25">
      <c r="A263" s="7" t="s">
        <v>247</v>
      </c>
      <c r="B263" s="7" t="s">
        <v>382</v>
      </c>
      <c r="C263" s="7">
        <v>304922</v>
      </c>
      <c r="D263" s="8" t="s">
        <v>383</v>
      </c>
      <c r="E263" s="8" t="s">
        <v>384</v>
      </c>
      <c r="F263" s="7">
        <v>1</v>
      </c>
      <c r="G263" s="7"/>
      <c r="H263" s="9">
        <v>1</v>
      </c>
      <c r="I263" s="9"/>
      <c r="J263" s="9"/>
      <c r="K263" s="9"/>
      <c r="L263" s="10">
        <v>1646127.05</v>
      </c>
      <c r="M263" s="11">
        <f t="shared" ref="M263:M325" si="48">L263*0.005</f>
        <v>8230.6352500000012</v>
      </c>
      <c r="N263" s="11">
        <f t="shared" ref="N263:N275" si="49">L263-M263</f>
        <v>1637896.41475</v>
      </c>
      <c r="O263" s="11"/>
      <c r="P263" s="7" t="s">
        <v>1049</v>
      </c>
      <c r="Q263" s="102" t="s">
        <v>2270</v>
      </c>
      <c r="R263" s="102" t="s">
        <v>2666</v>
      </c>
      <c r="S263" s="191">
        <v>0.62539999999999996</v>
      </c>
      <c r="T263" s="191">
        <v>0.62539999999999996</v>
      </c>
      <c r="U263" s="102" t="s">
        <v>2667</v>
      </c>
      <c r="V263" s="102"/>
      <c r="W263" s="102"/>
      <c r="X263" s="102"/>
      <c r="Y263" s="102" t="s">
        <v>2449</v>
      </c>
      <c r="Z263" s="102" t="s">
        <v>2329</v>
      </c>
      <c r="AA263" s="102" t="s">
        <v>2450</v>
      </c>
      <c r="AB263" s="102"/>
      <c r="AC263" s="102"/>
      <c r="AD263" s="102" t="s">
        <v>2451</v>
      </c>
      <c r="AE263" s="105"/>
      <c r="AF263" s="53">
        <f t="shared" si="38"/>
        <v>0</v>
      </c>
      <c r="AG263" s="54">
        <f t="shared" si="39"/>
        <v>0</v>
      </c>
      <c r="AH263" s="54">
        <f t="shared" si="40"/>
        <v>0</v>
      </c>
      <c r="AI263" s="54">
        <f t="shared" si="41"/>
        <v>0</v>
      </c>
      <c r="AJ263" s="54">
        <f t="shared" si="42"/>
        <v>0</v>
      </c>
      <c r="AK263" s="54">
        <f t="shared" si="43"/>
        <v>0</v>
      </c>
      <c r="AL263" s="54">
        <f t="shared" si="44"/>
        <v>0</v>
      </c>
      <c r="AM263" s="54">
        <f t="shared" si="45"/>
        <v>0</v>
      </c>
      <c r="AN263" s="54">
        <f t="shared" si="46"/>
        <v>0</v>
      </c>
      <c r="AO263" s="54">
        <f t="shared" si="47"/>
        <v>0</v>
      </c>
      <c r="AP263" s="7" t="s">
        <v>49</v>
      </c>
      <c r="AQ263" s="17"/>
    </row>
    <row r="264" spans="1:43" ht="33.950000000000003" hidden="1" customHeight="1" x14ac:dyDescent="0.25">
      <c r="A264" s="7" t="s">
        <v>247</v>
      </c>
      <c r="B264" s="7" t="s">
        <v>382</v>
      </c>
      <c r="C264" s="7">
        <v>304871</v>
      </c>
      <c r="D264" s="8" t="s">
        <v>385</v>
      </c>
      <c r="E264" s="8" t="s">
        <v>384</v>
      </c>
      <c r="F264" s="7">
        <v>1</v>
      </c>
      <c r="G264" s="7"/>
      <c r="H264" s="9">
        <v>1</v>
      </c>
      <c r="I264" s="9"/>
      <c r="J264" s="9"/>
      <c r="K264" s="9"/>
      <c r="L264" s="10">
        <v>1468612.62</v>
      </c>
      <c r="M264" s="11">
        <f t="shared" si="48"/>
        <v>7343.0631000000003</v>
      </c>
      <c r="N264" s="11">
        <f t="shared" si="49"/>
        <v>1461269.5569000002</v>
      </c>
      <c r="O264" s="11"/>
      <c r="P264" s="20" t="s">
        <v>1049</v>
      </c>
      <c r="Q264" s="102" t="s">
        <v>2270</v>
      </c>
      <c r="R264" s="102" t="s">
        <v>2666</v>
      </c>
      <c r="S264" s="191">
        <v>0.60329999999999995</v>
      </c>
      <c r="T264" s="191">
        <v>0.60329999999999995</v>
      </c>
      <c r="U264" s="102" t="s">
        <v>2667</v>
      </c>
      <c r="V264" s="102"/>
      <c r="W264" s="102"/>
      <c r="X264" s="102"/>
      <c r="Y264" s="102" t="s">
        <v>2449</v>
      </c>
      <c r="Z264" s="102" t="s">
        <v>2329</v>
      </c>
      <c r="AA264" s="102" t="s">
        <v>2450</v>
      </c>
      <c r="AB264" s="102"/>
      <c r="AC264" s="102"/>
      <c r="AD264" s="102" t="s">
        <v>2451</v>
      </c>
      <c r="AE264" s="105"/>
      <c r="AF264" s="53">
        <f t="shared" ref="AF264:AF326" si="50">IF($R264="Reverted",1,0)</f>
        <v>0</v>
      </c>
      <c r="AG264" s="54">
        <f t="shared" ref="AG264:AG326" si="51">IF($R264="Not yet started",1,0)</f>
        <v>0</v>
      </c>
      <c r="AH264" s="54">
        <f t="shared" ref="AH264:AH326" si="52">IF($R264="Under Procurement",1,0)</f>
        <v>0</v>
      </c>
      <c r="AI264" s="54">
        <f t="shared" ref="AI264:AI326" si="53">IF($R264="Ongoing",1,0)</f>
        <v>0</v>
      </c>
      <c r="AJ264" s="54">
        <f t="shared" ref="AJ264:AJ326" si="54">IF($R264="Completed",1,0)</f>
        <v>0</v>
      </c>
      <c r="AK264" s="54">
        <f t="shared" ref="AK264:AK326" si="55">IF($AF264=1,$H264,0)</f>
        <v>0</v>
      </c>
      <c r="AL264" s="54">
        <f t="shared" ref="AL264:AL326" si="56">IF($AG264=1,$H264,0)</f>
        <v>0</v>
      </c>
      <c r="AM264" s="54">
        <f t="shared" ref="AM264:AM326" si="57">IF($AH264=1,$H264,0)</f>
        <v>0</v>
      </c>
      <c r="AN264" s="54">
        <f t="shared" ref="AN264:AN326" si="58">IF($AI264=1,$H264,0)</f>
        <v>0</v>
      </c>
      <c r="AO264" s="54">
        <f t="shared" ref="AO264:AO326" si="59">IF($AJ264=1,$H264,0)</f>
        <v>0</v>
      </c>
      <c r="AP264" s="7" t="s">
        <v>38</v>
      </c>
      <c r="AQ264" s="17"/>
    </row>
    <row r="265" spans="1:43" ht="33.950000000000003" hidden="1" customHeight="1" x14ac:dyDescent="0.25">
      <c r="A265" s="13" t="s">
        <v>386</v>
      </c>
      <c r="B265" s="13" t="s">
        <v>387</v>
      </c>
      <c r="C265" s="13">
        <v>305392</v>
      </c>
      <c r="D265" s="14" t="s">
        <v>388</v>
      </c>
      <c r="E265" s="14" t="s">
        <v>389</v>
      </c>
      <c r="F265" s="13">
        <v>2</v>
      </c>
      <c r="G265" s="13"/>
      <c r="H265" s="15">
        <v>1</v>
      </c>
      <c r="I265" s="15"/>
      <c r="J265" s="15"/>
      <c r="K265" s="15"/>
      <c r="L265" s="16">
        <v>3589077.54</v>
      </c>
      <c r="M265" s="11">
        <f t="shared" si="48"/>
        <v>17945.387699999999</v>
      </c>
      <c r="N265" s="11">
        <f t="shared" si="49"/>
        <v>3571132.1523000002</v>
      </c>
      <c r="O265" s="11"/>
      <c r="P265" s="13" t="s">
        <v>1049</v>
      </c>
      <c r="Q265" s="7" t="s">
        <v>2270</v>
      </c>
      <c r="R265" s="102" t="s">
        <v>2438</v>
      </c>
      <c r="S265" s="66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53">
        <f t="shared" si="50"/>
        <v>0</v>
      </c>
      <c r="AG265" s="54">
        <f t="shared" si="51"/>
        <v>0</v>
      </c>
      <c r="AH265" s="54">
        <f t="shared" si="52"/>
        <v>1</v>
      </c>
      <c r="AI265" s="54">
        <f t="shared" si="53"/>
        <v>0</v>
      </c>
      <c r="AJ265" s="54">
        <f t="shared" si="54"/>
        <v>0</v>
      </c>
      <c r="AK265" s="54">
        <f t="shared" si="55"/>
        <v>0</v>
      </c>
      <c r="AL265" s="54">
        <f t="shared" si="56"/>
        <v>0</v>
      </c>
      <c r="AM265" s="54">
        <f t="shared" si="57"/>
        <v>1</v>
      </c>
      <c r="AN265" s="54">
        <f t="shared" si="58"/>
        <v>0</v>
      </c>
      <c r="AO265" s="54">
        <f t="shared" si="59"/>
        <v>0</v>
      </c>
      <c r="AP265" s="7" t="s">
        <v>73</v>
      </c>
      <c r="AQ265" s="19"/>
    </row>
    <row r="266" spans="1:43" ht="33.950000000000003" hidden="1" customHeight="1" x14ac:dyDescent="0.25">
      <c r="A266" s="7" t="s">
        <v>386</v>
      </c>
      <c r="B266" s="7" t="s">
        <v>390</v>
      </c>
      <c r="C266" s="7">
        <v>136749</v>
      </c>
      <c r="D266" s="8" t="s">
        <v>391</v>
      </c>
      <c r="E266" s="8" t="s">
        <v>392</v>
      </c>
      <c r="F266" s="7">
        <v>0</v>
      </c>
      <c r="G266" s="7"/>
      <c r="H266" s="9">
        <v>1</v>
      </c>
      <c r="I266" s="9"/>
      <c r="J266" s="9"/>
      <c r="K266" s="9"/>
      <c r="L266" s="10">
        <v>2568525.7999999998</v>
      </c>
      <c r="M266" s="11">
        <f t="shared" si="48"/>
        <v>12842.628999999999</v>
      </c>
      <c r="N266" s="11">
        <f t="shared" si="49"/>
        <v>2555683.1709999996</v>
      </c>
      <c r="O266" s="11"/>
      <c r="P266" s="13" t="s">
        <v>1049</v>
      </c>
      <c r="Q266" s="7" t="s">
        <v>2270</v>
      </c>
      <c r="R266" s="102" t="s">
        <v>2271</v>
      </c>
      <c r="S266" s="66"/>
      <c r="T266" s="66">
        <v>0.7</v>
      </c>
      <c r="U266" s="159" t="s">
        <v>2601</v>
      </c>
      <c r="V266" s="160"/>
      <c r="W266" s="159" t="s">
        <v>2602</v>
      </c>
      <c r="X266" s="159" t="s">
        <v>2603</v>
      </c>
      <c r="Y266" s="159" t="s">
        <v>2604</v>
      </c>
      <c r="Z266" s="159" t="s">
        <v>2605</v>
      </c>
      <c r="AA266" s="159" t="s">
        <v>2606</v>
      </c>
      <c r="AB266" s="159" t="s">
        <v>2607</v>
      </c>
      <c r="AC266" s="159" t="s">
        <v>2608</v>
      </c>
      <c r="AD266" s="159" t="s">
        <v>2609</v>
      </c>
      <c r="AE266" s="161">
        <v>2545618.14</v>
      </c>
      <c r="AF266" s="53">
        <f t="shared" si="50"/>
        <v>0</v>
      </c>
      <c r="AG266" s="54">
        <f t="shared" si="51"/>
        <v>0</v>
      </c>
      <c r="AH266" s="54">
        <f t="shared" si="52"/>
        <v>0</v>
      </c>
      <c r="AI266" s="54">
        <f t="shared" si="53"/>
        <v>1</v>
      </c>
      <c r="AJ266" s="54">
        <f t="shared" si="54"/>
        <v>0</v>
      </c>
      <c r="AK266" s="54">
        <f t="shared" si="55"/>
        <v>0</v>
      </c>
      <c r="AL266" s="54">
        <f t="shared" si="56"/>
        <v>0</v>
      </c>
      <c r="AM266" s="54">
        <f t="shared" si="57"/>
        <v>0</v>
      </c>
      <c r="AN266" s="54">
        <f t="shared" si="58"/>
        <v>1</v>
      </c>
      <c r="AO266" s="54">
        <f t="shared" si="59"/>
        <v>0</v>
      </c>
      <c r="AP266" s="7" t="s">
        <v>73</v>
      </c>
      <c r="AQ266" s="19"/>
    </row>
    <row r="267" spans="1:43" ht="33.950000000000003" hidden="1" customHeight="1" x14ac:dyDescent="0.25">
      <c r="A267" s="24" t="s">
        <v>386</v>
      </c>
      <c r="B267" s="24" t="s">
        <v>390</v>
      </c>
      <c r="C267" s="24">
        <v>305423</v>
      </c>
      <c r="D267" s="25" t="s">
        <v>393</v>
      </c>
      <c r="E267" s="25" t="s">
        <v>392</v>
      </c>
      <c r="F267" s="24">
        <v>0</v>
      </c>
      <c r="G267" s="24"/>
      <c r="H267" s="26">
        <v>1</v>
      </c>
      <c r="I267" s="26"/>
      <c r="J267" s="26"/>
      <c r="K267" s="26"/>
      <c r="L267" s="11">
        <v>1916775.3</v>
      </c>
      <c r="M267" s="11">
        <f t="shared" si="48"/>
        <v>9583.8765000000003</v>
      </c>
      <c r="N267" s="11">
        <f t="shared" si="49"/>
        <v>1907191.4235</v>
      </c>
      <c r="O267" s="11"/>
      <c r="P267" s="13" t="s">
        <v>1049</v>
      </c>
      <c r="Q267" s="7" t="s">
        <v>2270</v>
      </c>
      <c r="R267" s="102" t="s">
        <v>2271</v>
      </c>
      <c r="S267" s="66"/>
      <c r="T267" s="66">
        <v>0.8</v>
      </c>
      <c r="U267" s="159" t="s">
        <v>2601</v>
      </c>
      <c r="V267" s="160"/>
      <c r="W267" s="159" t="s">
        <v>2610</v>
      </c>
      <c r="X267" s="159" t="s">
        <v>2611</v>
      </c>
      <c r="Y267" s="159" t="s">
        <v>2612</v>
      </c>
      <c r="Z267" s="159" t="s">
        <v>2605</v>
      </c>
      <c r="AA267" s="159" t="s">
        <v>2606</v>
      </c>
      <c r="AB267" s="159" t="s">
        <v>2607</v>
      </c>
      <c r="AC267" s="159" t="s">
        <v>2608</v>
      </c>
      <c r="AD267" s="159" t="s">
        <v>2609</v>
      </c>
      <c r="AE267" s="161">
        <v>1899112.96</v>
      </c>
      <c r="AF267" s="53">
        <f t="shared" si="50"/>
        <v>0</v>
      </c>
      <c r="AG267" s="54">
        <f t="shared" si="51"/>
        <v>0</v>
      </c>
      <c r="AH267" s="54">
        <f t="shared" si="52"/>
        <v>0</v>
      </c>
      <c r="AI267" s="54">
        <f t="shared" si="53"/>
        <v>1</v>
      </c>
      <c r="AJ267" s="54">
        <f t="shared" si="54"/>
        <v>0</v>
      </c>
      <c r="AK267" s="54">
        <f t="shared" si="55"/>
        <v>0</v>
      </c>
      <c r="AL267" s="54">
        <f t="shared" si="56"/>
        <v>0</v>
      </c>
      <c r="AM267" s="54">
        <f t="shared" si="57"/>
        <v>0</v>
      </c>
      <c r="AN267" s="54">
        <f t="shared" si="58"/>
        <v>1</v>
      </c>
      <c r="AO267" s="54">
        <f t="shared" si="59"/>
        <v>0</v>
      </c>
      <c r="AP267" s="7" t="s">
        <v>38</v>
      </c>
      <c r="AQ267" s="17"/>
    </row>
    <row r="268" spans="1:43" ht="33.950000000000003" hidden="1" customHeight="1" x14ac:dyDescent="0.25">
      <c r="A268" s="7" t="s">
        <v>386</v>
      </c>
      <c r="B268" s="7" t="s">
        <v>394</v>
      </c>
      <c r="C268" s="7">
        <v>136838</v>
      </c>
      <c r="D268" s="8" t="s">
        <v>395</v>
      </c>
      <c r="E268" s="8" t="s">
        <v>396</v>
      </c>
      <c r="F268" s="7">
        <v>0</v>
      </c>
      <c r="G268" s="7"/>
      <c r="H268" s="9">
        <v>1</v>
      </c>
      <c r="I268" s="9"/>
      <c r="J268" s="9"/>
      <c r="K268" s="9"/>
      <c r="L268" s="10">
        <v>5804008.5899999999</v>
      </c>
      <c r="M268" s="11">
        <f t="shared" si="48"/>
        <v>29020.042949999999</v>
      </c>
      <c r="N268" s="11">
        <f t="shared" si="49"/>
        <v>5774988.5470500002</v>
      </c>
      <c r="O268" s="11"/>
      <c r="P268" s="13" t="s">
        <v>1049</v>
      </c>
      <c r="Q268" s="7" t="s">
        <v>2270</v>
      </c>
      <c r="R268" s="102" t="s">
        <v>2271</v>
      </c>
      <c r="S268" s="66"/>
      <c r="T268" s="66">
        <v>0</v>
      </c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53">
        <f t="shared" si="50"/>
        <v>0</v>
      </c>
      <c r="AG268" s="54">
        <f t="shared" si="51"/>
        <v>0</v>
      </c>
      <c r="AH268" s="54">
        <f t="shared" si="52"/>
        <v>0</v>
      </c>
      <c r="AI268" s="54">
        <f t="shared" si="53"/>
        <v>1</v>
      </c>
      <c r="AJ268" s="54">
        <f t="shared" si="54"/>
        <v>0</v>
      </c>
      <c r="AK268" s="54">
        <f t="shared" si="55"/>
        <v>0</v>
      </c>
      <c r="AL268" s="54">
        <f t="shared" si="56"/>
        <v>0</v>
      </c>
      <c r="AM268" s="54">
        <f t="shared" si="57"/>
        <v>0</v>
      </c>
      <c r="AN268" s="54">
        <f t="shared" si="58"/>
        <v>1</v>
      </c>
      <c r="AO268" s="54">
        <f t="shared" si="59"/>
        <v>0</v>
      </c>
      <c r="AP268" s="7" t="s">
        <v>49</v>
      </c>
      <c r="AQ268" s="17"/>
    </row>
    <row r="269" spans="1:43" ht="33.950000000000003" hidden="1" customHeight="1" x14ac:dyDescent="0.25">
      <c r="A269" s="7" t="s">
        <v>386</v>
      </c>
      <c r="B269" s="7" t="s">
        <v>394</v>
      </c>
      <c r="C269" s="7">
        <v>136831</v>
      </c>
      <c r="D269" s="8" t="s">
        <v>397</v>
      </c>
      <c r="E269" s="8" t="s">
        <v>396</v>
      </c>
      <c r="F269" s="7">
        <v>0</v>
      </c>
      <c r="G269" s="7"/>
      <c r="H269" s="9">
        <v>1</v>
      </c>
      <c r="I269" s="9"/>
      <c r="J269" s="9"/>
      <c r="K269" s="9"/>
      <c r="L269" s="10">
        <v>1306702.92</v>
      </c>
      <c r="M269" s="11">
        <f t="shared" si="48"/>
        <v>6533.5145999999995</v>
      </c>
      <c r="N269" s="11">
        <f t="shared" si="49"/>
        <v>1300169.4053999998</v>
      </c>
      <c r="O269" s="11"/>
      <c r="P269" s="13" t="s">
        <v>1049</v>
      </c>
      <c r="Q269" s="7" t="s">
        <v>2270</v>
      </c>
      <c r="R269" s="102" t="s">
        <v>2271</v>
      </c>
      <c r="S269" s="66"/>
      <c r="T269" s="66">
        <v>0</v>
      </c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53">
        <f t="shared" si="50"/>
        <v>0</v>
      </c>
      <c r="AG269" s="54">
        <f t="shared" si="51"/>
        <v>0</v>
      </c>
      <c r="AH269" s="54">
        <f t="shared" si="52"/>
        <v>0</v>
      </c>
      <c r="AI269" s="54">
        <f t="shared" si="53"/>
        <v>1</v>
      </c>
      <c r="AJ269" s="54">
        <f t="shared" si="54"/>
        <v>0</v>
      </c>
      <c r="AK269" s="54">
        <f t="shared" si="55"/>
        <v>0</v>
      </c>
      <c r="AL269" s="54">
        <f t="shared" si="56"/>
        <v>0</v>
      </c>
      <c r="AM269" s="54">
        <f t="shared" si="57"/>
        <v>0</v>
      </c>
      <c r="AN269" s="54">
        <f t="shared" si="58"/>
        <v>1</v>
      </c>
      <c r="AO269" s="54">
        <f t="shared" si="59"/>
        <v>0</v>
      </c>
      <c r="AP269" s="7" t="s">
        <v>49</v>
      </c>
      <c r="AQ269" s="17"/>
    </row>
    <row r="270" spans="1:43" ht="33.950000000000003" hidden="1" customHeight="1" x14ac:dyDescent="0.25">
      <c r="A270" s="7" t="s">
        <v>386</v>
      </c>
      <c r="B270" s="7" t="s">
        <v>394</v>
      </c>
      <c r="C270" s="7">
        <v>136836</v>
      </c>
      <c r="D270" s="8" t="s">
        <v>398</v>
      </c>
      <c r="E270" s="8" t="s">
        <v>396</v>
      </c>
      <c r="F270" s="7">
        <v>0</v>
      </c>
      <c r="G270" s="7"/>
      <c r="H270" s="9">
        <v>1</v>
      </c>
      <c r="I270" s="9"/>
      <c r="J270" s="9"/>
      <c r="K270" s="9"/>
      <c r="L270" s="10">
        <v>778980.73</v>
      </c>
      <c r="M270" s="11">
        <f t="shared" si="48"/>
        <v>3894.9036500000002</v>
      </c>
      <c r="N270" s="11">
        <f t="shared" si="49"/>
        <v>775085.82634999999</v>
      </c>
      <c r="O270" s="11"/>
      <c r="P270" s="13" t="s">
        <v>1049</v>
      </c>
      <c r="Q270" s="7" t="s">
        <v>2270</v>
      </c>
      <c r="R270" s="102" t="s">
        <v>2271</v>
      </c>
      <c r="S270" s="66"/>
      <c r="T270" s="66">
        <v>0</v>
      </c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53">
        <f t="shared" si="50"/>
        <v>0</v>
      </c>
      <c r="AG270" s="54">
        <f t="shared" si="51"/>
        <v>0</v>
      </c>
      <c r="AH270" s="54">
        <f t="shared" si="52"/>
        <v>0</v>
      </c>
      <c r="AI270" s="54">
        <f t="shared" si="53"/>
        <v>1</v>
      </c>
      <c r="AJ270" s="54">
        <f t="shared" si="54"/>
        <v>0</v>
      </c>
      <c r="AK270" s="54">
        <f t="shared" si="55"/>
        <v>0</v>
      </c>
      <c r="AL270" s="54">
        <f t="shared" si="56"/>
        <v>0</v>
      </c>
      <c r="AM270" s="54">
        <f t="shared" si="57"/>
        <v>0</v>
      </c>
      <c r="AN270" s="54">
        <f t="shared" si="58"/>
        <v>1</v>
      </c>
      <c r="AO270" s="54">
        <f t="shared" si="59"/>
        <v>0</v>
      </c>
      <c r="AP270" s="7" t="s">
        <v>49</v>
      </c>
      <c r="AQ270" s="17" t="s">
        <v>399</v>
      </c>
    </row>
    <row r="271" spans="1:43" ht="33.950000000000003" hidden="1" customHeight="1" x14ac:dyDescent="0.25">
      <c r="A271" s="7" t="s">
        <v>386</v>
      </c>
      <c r="B271" s="7" t="s">
        <v>400</v>
      </c>
      <c r="C271" s="7">
        <v>500333</v>
      </c>
      <c r="D271" s="8" t="s">
        <v>401</v>
      </c>
      <c r="E271" s="8" t="s">
        <v>402</v>
      </c>
      <c r="F271" s="7">
        <v>0</v>
      </c>
      <c r="G271" s="7"/>
      <c r="H271" s="9">
        <v>1</v>
      </c>
      <c r="I271" s="9"/>
      <c r="J271" s="9"/>
      <c r="K271" s="9"/>
      <c r="L271" s="10">
        <v>5897707.6699999999</v>
      </c>
      <c r="M271" s="11">
        <f t="shared" si="48"/>
        <v>29488.538349999999</v>
      </c>
      <c r="N271" s="11">
        <f t="shared" si="49"/>
        <v>5868219.1316499999</v>
      </c>
      <c r="O271" s="11"/>
      <c r="P271" s="13" t="s">
        <v>1049</v>
      </c>
      <c r="Q271" s="7" t="s">
        <v>2270</v>
      </c>
      <c r="R271" s="102" t="s">
        <v>2271</v>
      </c>
      <c r="S271" s="66"/>
      <c r="T271" s="66">
        <v>0</v>
      </c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53">
        <f t="shared" si="50"/>
        <v>0</v>
      </c>
      <c r="AG271" s="54">
        <f t="shared" si="51"/>
        <v>0</v>
      </c>
      <c r="AH271" s="54">
        <f t="shared" si="52"/>
        <v>0</v>
      </c>
      <c r="AI271" s="54">
        <f t="shared" si="53"/>
        <v>1</v>
      </c>
      <c r="AJ271" s="54">
        <f t="shared" si="54"/>
        <v>0</v>
      </c>
      <c r="AK271" s="54">
        <f t="shared" si="55"/>
        <v>0</v>
      </c>
      <c r="AL271" s="54">
        <f t="shared" si="56"/>
        <v>0</v>
      </c>
      <c r="AM271" s="54">
        <f t="shared" si="57"/>
        <v>0</v>
      </c>
      <c r="AN271" s="54">
        <f t="shared" si="58"/>
        <v>1</v>
      </c>
      <c r="AO271" s="54">
        <f t="shared" si="59"/>
        <v>0</v>
      </c>
      <c r="AP271" s="7" t="s">
        <v>73</v>
      </c>
      <c r="AQ271" s="19"/>
    </row>
    <row r="272" spans="1:43" ht="33.950000000000003" hidden="1" customHeight="1" x14ac:dyDescent="0.25">
      <c r="A272" s="7" t="s">
        <v>386</v>
      </c>
      <c r="B272" s="7" t="s">
        <v>403</v>
      </c>
      <c r="C272" s="7">
        <v>305307</v>
      </c>
      <c r="D272" s="8" t="s">
        <v>404</v>
      </c>
      <c r="E272" s="8" t="s">
        <v>405</v>
      </c>
      <c r="F272" s="7">
        <v>4</v>
      </c>
      <c r="G272" s="7"/>
      <c r="H272" s="9">
        <v>1</v>
      </c>
      <c r="I272" s="9"/>
      <c r="J272" s="9"/>
      <c r="K272" s="9"/>
      <c r="L272" s="10">
        <v>1099606.1499999999</v>
      </c>
      <c r="M272" s="11">
        <f t="shared" si="48"/>
        <v>5498.0307499999999</v>
      </c>
      <c r="N272" s="11">
        <f t="shared" si="49"/>
        <v>1094108.11925</v>
      </c>
      <c r="O272" s="11"/>
      <c r="P272" s="13" t="s">
        <v>1049</v>
      </c>
      <c r="Q272" s="7" t="s">
        <v>2270</v>
      </c>
      <c r="R272" s="102" t="s">
        <v>2271</v>
      </c>
      <c r="S272" s="66"/>
      <c r="T272" s="66">
        <v>0</v>
      </c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53">
        <f t="shared" si="50"/>
        <v>0</v>
      </c>
      <c r="AG272" s="54">
        <f t="shared" si="51"/>
        <v>0</v>
      </c>
      <c r="AH272" s="54">
        <f t="shared" si="52"/>
        <v>0</v>
      </c>
      <c r="AI272" s="54">
        <f t="shared" si="53"/>
        <v>1</v>
      </c>
      <c r="AJ272" s="54">
        <f t="shared" si="54"/>
        <v>0</v>
      </c>
      <c r="AK272" s="54">
        <f t="shared" si="55"/>
        <v>0</v>
      </c>
      <c r="AL272" s="54">
        <f t="shared" si="56"/>
        <v>0</v>
      </c>
      <c r="AM272" s="54">
        <f t="shared" si="57"/>
        <v>0</v>
      </c>
      <c r="AN272" s="54">
        <f t="shared" si="58"/>
        <v>1</v>
      </c>
      <c r="AO272" s="54">
        <f t="shared" si="59"/>
        <v>0</v>
      </c>
      <c r="AP272" s="7" t="s">
        <v>73</v>
      </c>
      <c r="AQ272" s="19"/>
    </row>
    <row r="273" spans="1:43" ht="33.950000000000003" hidden="1" customHeight="1" x14ac:dyDescent="0.25">
      <c r="A273" s="7" t="s">
        <v>386</v>
      </c>
      <c r="B273" s="7" t="s">
        <v>403</v>
      </c>
      <c r="C273" s="7">
        <v>305309</v>
      </c>
      <c r="D273" s="8" t="s">
        <v>406</v>
      </c>
      <c r="E273" s="8" t="s">
        <v>407</v>
      </c>
      <c r="F273" s="7">
        <v>5</v>
      </c>
      <c r="G273" s="7"/>
      <c r="H273" s="9">
        <v>1</v>
      </c>
      <c r="I273" s="9"/>
      <c r="J273" s="9"/>
      <c r="K273" s="9"/>
      <c r="L273" s="10">
        <v>1178788.6299999999</v>
      </c>
      <c r="M273" s="11">
        <f t="shared" si="48"/>
        <v>5893.9431499999992</v>
      </c>
      <c r="N273" s="11">
        <f t="shared" si="49"/>
        <v>1172894.6868499999</v>
      </c>
      <c r="O273" s="11"/>
      <c r="P273" s="13" t="s">
        <v>1049</v>
      </c>
      <c r="Q273" s="7" t="s">
        <v>2270</v>
      </c>
      <c r="R273" s="102" t="s">
        <v>2271</v>
      </c>
      <c r="S273" s="66"/>
      <c r="T273" s="66">
        <v>0</v>
      </c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53">
        <f t="shared" si="50"/>
        <v>0</v>
      </c>
      <c r="AG273" s="54">
        <f t="shared" si="51"/>
        <v>0</v>
      </c>
      <c r="AH273" s="54">
        <f t="shared" si="52"/>
        <v>0</v>
      </c>
      <c r="AI273" s="54">
        <f t="shared" si="53"/>
        <v>1</v>
      </c>
      <c r="AJ273" s="54">
        <f t="shared" si="54"/>
        <v>0</v>
      </c>
      <c r="AK273" s="54">
        <f t="shared" si="55"/>
        <v>0</v>
      </c>
      <c r="AL273" s="54">
        <f t="shared" si="56"/>
        <v>0</v>
      </c>
      <c r="AM273" s="54">
        <f t="shared" si="57"/>
        <v>0</v>
      </c>
      <c r="AN273" s="54">
        <f t="shared" si="58"/>
        <v>1</v>
      </c>
      <c r="AO273" s="54">
        <f t="shared" si="59"/>
        <v>0</v>
      </c>
      <c r="AP273" s="7" t="s">
        <v>73</v>
      </c>
      <c r="AQ273" s="19"/>
    </row>
    <row r="274" spans="1:43" ht="33.950000000000003" hidden="1" customHeight="1" x14ac:dyDescent="0.25">
      <c r="A274" s="13" t="s">
        <v>386</v>
      </c>
      <c r="B274" s="13" t="s">
        <v>403</v>
      </c>
      <c r="C274" s="13">
        <v>136481</v>
      </c>
      <c r="D274" s="14" t="s">
        <v>408</v>
      </c>
      <c r="E274" s="14" t="s">
        <v>409</v>
      </c>
      <c r="F274" s="13">
        <v>6</v>
      </c>
      <c r="G274" s="13"/>
      <c r="H274" s="15">
        <v>1</v>
      </c>
      <c r="I274" s="15"/>
      <c r="J274" s="42"/>
      <c r="K274" s="42"/>
      <c r="L274" s="27">
        <v>2126244.7999999998</v>
      </c>
      <c r="M274" s="11">
        <f t="shared" si="48"/>
        <v>10631.224</v>
      </c>
      <c r="N274" s="11">
        <f t="shared" si="49"/>
        <v>2115613.5759999999</v>
      </c>
      <c r="O274" s="11"/>
      <c r="P274" s="13" t="s">
        <v>1049</v>
      </c>
      <c r="Q274" s="7" t="s">
        <v>2270</v>
      </c>
      <c r="R274" s="102" t="s">
        <v>2271</v>
      </c>
      <c r="S274" s="66"/>
      <c r="T274" s="66">
        <v>0</v>
      </c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53">
        <f t="shared" si="50"/>
        <v>0</v>
      </c>
      <c r="AG274" s="54">
        <f t="shared" si="51"/>
        <v>0</v>
      </c>
      <c r="AH274" s="54">
        <f t="shared" si="52"/>
        <v>0</v>
      </c>
      <c r="AI274" s="54">
        <f t="shared" si="53"/>
        <v>1</v>
      </c>
      <c r="AJ274" s="54">
        <f t="shared" si="54"/>
        <v>0</v>
      </c>
      <c r="AK274" s="54">
        <f t="shared" si="55"/>
        <v>0</v>
      </c>
      <c r="AL274" s="54">
        <f t="shared" si="56"/>
        <v>0</v>
      </c>
      <c r="AM274" s="54">
        <f t="shared" si="57"/>
        <v>0</v>
      </c>
      <c r="AN274" s="54">
        <f t="shared" si="58"/>
        <v>1</v>
      </c>
      <c r="AO274" s="54">
        <f t="shared" si="59"/>
        <v>0</v>
      </c>
      <c r="AP274" s="7" t="s">
        <v>73</v>
      </c>
      <c r="AQ274" s="19"/>
    </row>
    <row r="275" spans="1:43" ht="33.950000000000003" hidden="1" customHeight="1" x14ac:dyDescent="0.25">
      <c r="A275" s="7" t="s">
        <v>386</v>
      </c>
      <c r="B275" s="7" t="s">
        <v>410</v>
      </c>
      <c r="C275" s="7">
        <v>305402</v>
      </c>
      <c r="D275" s="8" t="s">
        <v>411</v>
      </c>
      <c r="E275" s="8" t="s">
        <v>412</v>
      </c>
      <c r="F275" s="7">
        <v>1</v>
      </c>
      <c r="G275" s="7"/>
      <c r="H275" s="9">
        <v>1</v>
      </c>
      <c r="I275" s="9"/>
      <c r="J275" s="9"/>
      <c r="K275" s="9"/>
      <c r="L275" s="10">
        <v>492401.11</v>
      </c>
      <c r="M275" s="11">
        <f t="shared" si="48"/>
        <v>2462.0055499999999</v>
      </c>
      <c r="N275" s="11">
        <f t="shared" si="49"/>
        <v>489939.10444999998</v>
      </c>
      <c r="O275" s="11"/>
      <c r="P275" s="13" t="s">
        <v>1049</v>
      </c>
      <c r="Q275" s="7" t="s">
        <v>2317</v>
      </c>
      <c r="R275" s="102" t="s">
        <v>2547</v>
      </c>
      <c r="S275" s="66"/>
      <c r="T275" s="66">
        <v>1</v>
      </c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53">
        <f t="shared" si="50"/>
        <v>0</v>
      </c>
      <c r="AG275" s="54">
        <f t="shared" si="51"/>
        <v>0</v>
      </c>
      <c r="AH275" s="54">
        <f t="shared" si="52"/>
        <v>0</v>
      </c>
      <c r="AI275" s="54">
        <f t="shared" si="53"/>
        <v>0</v>
      </c>
      <c r="AJ275" s="54">
        <f t="shared" si="54"/>
        <v>1</v>
      </c>
      <c r="AK275" s="54">
        <f t="shared" si="55"/>
        <v>0</v>
      </c>
      <c r="AL275" s="54">
        <f t="shared" si="56"/>
        <v>0</v>
      </c>
      <c r="AM275" s="54">
        <f t="shared" si="57"/>
        <v>0</v>
      </c>
      <c r="AN275" s="54">
        <f t="shared" si="58"/>
        <v>0</v>
      </c>
      <c r="AO275" s="54">
        <f t="shared" si="59"/>
        <v>1</v>
      </c>
      <c r="AP275" s="7"/>
      <c r="AQ275" s="12" t="s">
        <v>20</v>
      </c>
    </row>
    <row r="276" spans="1:43" ht="33.950000000000003" hidden="1" customHeight="1" x14ac:dyDescent="0.25">
      <c r="A276" s="7" t="s">
        <v>386</v>
      </c>
      <c r="B276" s="7" t="s">
        <v>410</v>
      </c>
      <c r="C276" s="7">
        <v>136687</v>
      </c>
      <c r="D276" s="8" t="s">
        <v>413</v>
      </c>
      <c r="E276" s="8" t="s">
        <v>412</v>
      </c>
      <c r="F276" s="7">
        <v>1</v>
      </c>
      <c r="G276" s="7"/>
      <c r="H276" s="9">
        <v>1</v>
      </c>
      <c r="I276" s="9"/>
      <c r="J276" s="9"/>
      <c r="K276" s="9"/>
      <c r="L276" s="10">
        <v>717615.09</v>
      </c>
      <c r="M276" s="11">
        <f t="shared" si="48"/>
        <v>3588.0754499999998</v>
      </c>
      <c r="N276" s="11">
        <v>717615.09</v>
      </c>
      <c r="O276" s="11"/>
      <c r="P276" s="13" t="s">
        <v>1049</v>
      </c>
      <c r="Q276" s="7" t="s">
        <v>2317</v>
      </c>
      <c r="R276" s="102" t="s">
        <v>2547</v>
      </c>
      <c r="S276" s="66"/>
      <c r="T276" s="66">
        <v>1</v>
      </c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53">
        <f t="shared" si="50"/>
        <v>0</v>
      </c>
      <c r="AG276" s="54">
        <f t="shared" si="51"/>
        <v>0</v>
      </c>
      <c r="AH276" s="54">
        <f t="shared" si="52"/>
        <v>0</v>
      </c>
      <c r="AI276" s="54">
        <f t="shared" si="53"/>
        <v>0</v>
      </c>
      <c r="AJ276" s="54">
        <f t="shared" si="54"/>
        <v>1</v>
      </c>
      <c r="AK276" s="54">
        <f t="shared" si="55"/>
        <v>0</v>
      </c>
      <c r="AL276" s="54">
        <f t="shared" si="56"/>
        <v>0</v>
      </c>
      <c r="AM276" s="54">
        <f t="shared" si="57"/>
        <v>0</v>
      </c>
      <c r="AN276" s="54">
        <f t="shared" si="58"/>
        <v>0</v>
      </c>
      <c r="AO276" s="54">
        <f t="shared" si="59"/>
        <v>1</v>
      </c>
      <c r="AP276" s="7" t="s">
        <v>414</v>
      </c>
      <c r="AQ276" s="12"/>
    </row>
    <row r="277" spans="1:43" ht="33.950000000000003" hidden="1" customHeight="1" x14ac:dyDescent="0.25">
      <c r="A277" s="7" t="s">
        <v>386</v>
      </c>
      <c r="B277" s="7" t="s">
        <v>410</v>
      </c>
      <c r="C277" s="7">
        <v>136678</v>
      </c>
      <c r="D277" s="8" t="s">
        <v>415</v>
      </c>
      <c r="E277" s="8" t="s">
        <v>412</v>
      </c>
      <c r="F277" s="7">
        <v>1</v>
      </c>
      <c r="G277" s="7"/>
      <c r="H277" s="9">
        <v>1</v>
      </c>
      <c r="I277" s="9"/>
      <c r="J277" s="9"/>
      <c r="K277" s="9"/>
      <c r="L277" s="10">
        <v>511212.09</v>
      </c>
      <c r="M277" s="11">
        <f t="shared" si="48"/>
        <v>2556.0604500000004</v>
      </c>
      <c r="N277" s="11">
        <v>511212.09</v>
      </c>
      <c r="O277" s="11"/>
      <c r="P277" s="13" t="s">
        <v>1049</v>
      </c>
      <c r="Q277" s="7" t="s">
        <v>2317</v>
      </c>
      <c r="R277" s="102" t="s">
        <v>2547</v>
      </c>
      <c r="S277" s="66"/>
      <c r="T277" s="66">
        <v>1</v>
      </c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53">
        <f t="shared" si="50"/>
        <v>0</v>
      </c>
      <c r="AG277" s="54">
        <f t="shared" si="51"/>
        <v>0</v>
      </c>
      <c r="AH277" s="54">
        <f t="shared" si="52"/>
        <v>0</v>
      </c>
      <c r="AI277" s="54">
        <f t="shared" si="53"/>
        <v>0</v>
      </c>
      <c r="AJ277" s="54">
        <f t="shared" si="54"/>
        <v>1</v>
      </c>
      <c r="AK277" s="54">
        <f t="shared" si="55"/>
        <v>0</v>
      </c>
      <c r="AL277" s="54">
        <f t="shared" si="56"/>
        <v>0</v>
      </c>
      <c r="AM277" s="54">
        <f t="shared" si="57"/>
        <v>0</v>
      </c>
      <c r="AN277" s="54">
        <f t="shared" si="58"/>
        <v>0</v>
      </c>
      <c r="AO277" s="54">
        <f t="shared" si="59"/>
        <v>1</v>
      </c>
      <c r="AP277" s="7" t="s">
        <v>414</v>
      </c>
      <c r="AQ277" s="12"/>
    </row>
    <row r="278" spans="1:43" ht="33.950000000000003" hidden="1" customHeight="1" x14ac:dyDescent="0.25">
      <c r="A278" s="7" t="s">
        <v>386</v>
      </c>
      <c r="B278" s="7" t="s">
        <v>410</v>
      </c>
      <c r="C278" s="7">
        <v>136680</v>
      </c>
      <c r="D278" s="8" t="s">
        <v>416</v>
      </c>
      <c r="E278" s="8" t="s">
        <v>412</v>
      </c>
      <c r="F278" s="7">
        <v>2</v>
      </c>
      <c r="G278" s="7"/>
      <c r="H278" s="9">
        <v>1</v>
      </c>
      <c r="I278" s="9"/>
      <c r="J278" s="9"/>
      <c r="K278" s="9"/>
      <c r="L278" s="10">
        <v>796014.24</v>
      </c>
      <c r="M278" s="11">
        <f t="shared" si="48"/>
        <v>3980.0711999999999</v>
      </c>
      <c r="N278" s="11">
        <v>796014.24</v>
      </c>
      <c r="O278" s="11"/>
      <c r="P278" s="13" t="s">
        <v>1049</v>
      </c>
      <c r="Q278" s="7" t="s">
        <v>2317</v>
      </c>
      <c r="R278" s="102" t="s">
        <v>2547</v>
      </c>
      <c r="S278" s="66">
        <v>0.95</v>
      </c>
      <c r="T278" s="66">
        <v>1</v>
      </c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53">
        <f t="shared" si="50"/>
        <v>0</v>
      </c>
      <c r="AG278" s="54">
        <f t="shared" si="51"/>
        <v>0</v>
      </c>
      <c r="AH278" s="54">
        <f t="shared" si="52"/>
        <v>0</v>
      </c>
      <c r="AI278" s="54">
        <f t="shared" si="53"/>
        <v>0</v>
      </c>
      <c r="AJ278" s="54">
        <f t="shared" si="54"/>
        <v>1</v>
      </c>
      <c r="AK278" s="54">
        <f t="shared" si="55"/>
        <v>0</v>
      </c>
      <c r="AL278" s="54">
        <f t="shared" si="56"/>
        <v>0</v>
      </c>
      <c r="AM278" s="54">
        <f t="shared" si="57"/>
        <v>0</v>
      </c>
      <c r="AN278" s="54">
        <f t="shared" si="58"/>
        <v>0</v>
      </c>
      <c r="AO278" s="54">
        <f t="shared" si="59"/>
        <v>1</v>
      </c>
      <c r="AP278" s="7" t="s">
        <v>414</v>
      </c>
      <c r="AQ278" s="12"/>
    </row>
    <row r="279" spans="1:43" ht="33.75" hidden="1" customHeight="1" x14ac:dyDescent="0.25">
      <c r="A279" s="7" t="s">
        <v>386</v>
      </c>
      <c r="B279" s="7" t="s">
        <v>417</v>
      </c>
      <c r="C279" s="7">
        <v>303450</v>
      </c>
      <c r="D279" s="8" t="s">
        <v>418</v>
      </c>
      <c r="E279" s="8" t="s">
        <v>419</v>
      </c>
      <c r="F279" s="7">
        <v>0</v>
      </c>
      <c r="G279" s="7"/>
      <c r="H279" s="9">
        <v>1</v>
      </c>
      <c r="I279" s="9"/>
      <c r="J279" s="9"/>
      <c r="K279" s="9"/>
      <c r="L279" s="10">
        <v>3705688.32</v>
      </c>
      <c r="M279" s="11">
        <f t="shared" si="48"/>
        <v>18528.441599999998</v>
      </c>
      <c r="N279" s="11">
        <f t="shared" ref="N279:N342" si="60">L279-M279</f>
        <v>3687159.8783999998</v>
      </c>
      <c r="O279" s="11"/>
      <c r="P279" s="13" t="s">
        <v>1049</v>
      </c>
      <c r="Q279" s="7" t="s">
        <v>2270</v>
      </c>
      <c r="R279" s="102" t="s">
        <v>2271</v>
      </c>
      <c r="S279" s="66"/>
      <c r="T279" s="66">
        <v>0</v>
      </c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53">
        <f t="shared" si="50"/>
        <v>0</v>
      </c>
      <c r="AG279" s="54">
        <f t="shared" si="51"/>
        <v>0</v>
      </c>
      <c r="AH279" s="54">
        <f t="shared" si="52"/>
        <v>0</v>
      </c>
      <c r="AI279" s="54">
        <f t="shared" si="53"/>
        <v>1</v>
      </c>
      <c r="AJ279" s="54">
        <f t="shared" si="54"/>
        <v>0</v>
      </c>
      <c r="AK279" s="54">
        <f t="shared" si="55"/>
        <v>0</v>
      </c>
      <c r="AL279" s="54">
        <f t="shared" si="56"/>
        <v>0</v>
      </c>
      <c r="AM279" s="54">
        <f t="shared" si="57"/>
        <v>0</v>
      </c>
      <c r="AN279" s="54">
        <f t="shared" si="58"/>
        <v>1</v>
      </c>
      <c r="AO279" s="54">
        <f t="shared" si="59"/>
        <v>0</v>
      </c>
      <c r="AP279" s="7" t="s">
        <v>73</v>
      </c>
      <c r="AQ279" s="19"/>
    </row>
    <row r="280" spans="1:43" ht="33.950000000000003" hidden="1" customHeight="1" x14ac:dyDescent="0.25">
      <c r="A280" s="24" t="s">
        <v>386</v>
      </c>
      <c r="B280" s="24" t="s">
        <v>420</v>
      </c>
      <c r="C280" s="24">
        <v>305422</v>
      </c>
      <c r="D280" s="25" t="s">
        <v>421</v>
      </c>
      <c r="E280" s="25" t="s">
        <v>422</v>
      </c>
      <c r="F280" s="24">
        <v>0</v>
      </c>
      <c r="G280" s="24"/>
      <c r="H280" s="15">
        <v>1</v>
      </c>
      <c r="I280" s="26"/>
      <c r="J280" s="26"/>
      <c r="K280" s="26"/>
      <c r="L280" s="11">
        <v>3141017.02</v>
      </c>
      <c r="M280" s="11">
        <f t="shared" si="48"/>
        <v>15705.0851</v>
      </c>
      <c r="N280" s="11">
        <f t="shared" si="60"/>
        <v>3125311.9349000002</v>
      </c>
      <c r="O280" s="11"/>
      <c r="P280" s="13" t="s">
        <v>1049</v>
      </c>
      <c r="Q280" s="7" t="s">
        <v>2270</v>
      </c>
      <c r="R280" s="102" t="s">
        <v>2271</v>
      </c>
      <c r="S280" s="66"/>
      <c r="T280" s="66">
        <v>0</v>
      </c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53">
        <f t="shared" si="50"/>
        <v>0</v>
      </c>
      <c r="AG280" s="54">
        <f t="shared" si="51"/>
        <v>0</v>
      </c>
      <c r="AH280" s="54">
        <f t="shared" si="52"/>
        <v>0</v>
      </c>
      <c r="AI280" s="54">
        <f t="shared" si="53"/>
        <v>1</v>
      </c>
      <c r="AJ280" s="54">
        <f t="shared" si="54"/>
        <v>0</v>
      </c>
      <c r="AK280" s="54">
        <f t="shared" si="55"/>
        <v>0</v>
      </c>
      <c r="AL280" s="54">
        <f t="shared" si="56"/>
        <v>0</v>
      </c>
      <c r="AM280" s="54">
        <f t="shared" si="57"/>
        <v>0</v>
      </c>
      <c r="AN280" s="54">
        <f t="shared" si="58"/>
        <v>1</v>
      </c>
      <c r="AO280" s="54">
        <f t="shared" si="59"/>
        <v>0</v>
      </c>
      <c r="AP280" s="7" t="s">
        <v>38</v>
      </c>
      <c r="AQ280" s="17"/>
    </row>
    <row r="281" spans="1:43" ht="33.950000000000003" hidden="1" customHeight="1" x14ac:dyDescent="0.25">
      <c r="A281" s="7" t="s">
        <v>386</v>
      </c>
      <c r="B281" s="7" t="s">
        <v>423</v>
      </c>
      <c r="C281" s="7">
        <v>320407</v>
      </c>
      <c r="D281" s="8" t="s">
        <v>424</v>
      </c>
      <c r="E281" s="8" t="s">
        <v>425</v>
      </c>
      <c r="F281" s="7">
        <v>1</v>
      </c>
      <c r="G281" s="7"/>
      <c r="H281" s="9">
        <v>1</v>
      </c>
      <c r="I281" s="9"/>
      <c r="J281" s="9"/>
      <c r="K281" s="9"/>
      <c r="L281" s="10">
        <v>507323.66</v>
      </c>
      <c r="M281" s="11">
        <f t="shared" si="48"/>
        <v>2536.6183000000001</v>
      </c>
      <c r="N281" s="11">
        <f t="shared" si="60"/>
        <v>504787.0417</v>
      </c>
      <c r="O281" s="11"/>
      <c r="P281" s="13" t="s">
        <v>1049</v>
      </c>
      <c r="Q281" s="7" t="s">
        <v>2270</v>
      </c>
      <c r="R281" s="102" t="s">
        <v>2271</v>
      </c>
      <c r="S281" s="66"/>
      <c r="T281" s="66">
        <v>0</v>
      </c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53">
        <f t="shared" si="50"/>
        <v>0</v>
      </c>
      <c r="AG281" s="54">
        <f t="shared" si="51"/>
        <v>0</v>
      </c>
      <c r="AH281" s="54">
        <f t="shared" si="52"/>
        <v>0</v>
      </c>
      <c r="AI281" s="54">
        <f t="shared" si="53"/>
        <v>1</v>
      </c>
      <c r="AJ281" s="54">
        <f t="shared" si="54"/>
        <v>0</v>
      </c>
      <c r="AK281" s="54">
        <f t="shared" si="55"/>
        <v>0</v>
      </c>
      <c r="AL281" s="54">
        <f t="shared" si="56"/>
        <v>0</v>
      </c>
      <c r="AM281" s="54">
        <f t="shared" si="57"/>
        <v>0</v>
      </c>
      <c r="AN281" s="54">
        <f t="shared" si="58"/>
        <v>1</v>
      </c>
      <c r="AO281" s="54">
        <f t="shared" si="59"/>
        <v>0</v>
      </c>
      <c r="AP281" s="7"/>
      <c r="AQ281" s="12" t="s">
        <v>20</v>
      </c>
    </row>
    <row r="282" spans="1:43" ht="33.950000000000003" hidden="1" customHeight="1" x14ac:dyDescent="0.25">
      <c r="A282" s="13" t="s">
        <v>426</v>
      </c>
      <c r="B282" s="13" t="s">
        <v>427</v>
      </c>
      <c r="C282" s="13">
        <v>300157</v>
      </c>
      <c r="D282" s="14" t="s">
        <v>428</v>
      </c>
      <c r="E282" s="14" t="s">
        <v>429</v>
      </c>
      <c r="F282" s="13">
        <v>1</v>
      </c>
      <c r="G282" s="13"/>
      <c r="H282" s="9">
        <v>1</v>
      </c>
      <c r="I282" s="28"/>
      <c r="J282" s="28"/>
      <c r="K282" s="28"/>
      <c r="L282" s="29">
        <v>502151.58</v>
      </c>
      <c r="M282" s="11">
        <f t="shared" si="48"/>
        <v>2510.7579000000001</v>
      </c>
      <c r="N282" s="11">
        <f t="shared" si="60"/>
        <v>499640.82209999999</v>
      </c>
      <c r="O282" s="11"/>
      <c r="P282" s="7" t="s">
        <v>1049</v>
      </c>
      <c r="Q282" s="7" t="s">
        <v>2270</v>
      </c>
      <c r="R282" s="102" t="s">
        <v>2280</v>
      </c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53">
        <f t="shared" si="50"/>
        <v>0</v>
      </c>
      <c r="AG282" s="54">
        <f t="shared" si="51"/>
        <v>0</v>
      </c>
      <c r="AH282" s="54">
        <f t="shared" si="52"/>
        <v>1</v>
      </c>
      <c r="AI282" s="54">
        <f t="shared" si="53"/>
        <v>0</v>
      </c>
      <c r="AJ282" s="54">
        <f t="shared" si="54"/>
        <v>0</v>
      </c>
      <c r="AK282" s="54">
        <f t="shared" si="55"/>
        <v>0</v>
      </c>
      <c r="AL282" s="54">
        <f t="shared" si="56"/>
        <v>0</v>
      </c>
      <c r="AM282" s="54">
        <f t="shared" si="57"/>
        <v>1</v>
      </c>
      <c r="AN282" s="54">
        <f t="shared" si="58"/>
        <v>0</v>
      </c>
      <c r="AO282" s="54">
        <f t="shared" si="59"/>
        <v>0</v>
      </c>
      <c r="AP282" s="7"/>
      <c r="AQ282" s="12" t="s">
        <v>20</v>
      </c>
    </row>
    <row r="283" spans="1:43" ht="33.950000000000003" hidden="1" customHeight="1" x14ac:dyDescent="0.25">
      <c r="A283" s="13" t="s">
        <v>426</v>
      </c>
      <c r="B283" s="13" t="s">
        <v>427</v>
      </c>
      <c r="C283" s="13">
        <v>300253</v>
      </c>
      <c r="D283" s="14" t="s">
        <v>271</v>
      </c>
      <c r="E283" s="14" t="s">
        <v>429</v>
      </c>
      <c r="F283" s="13">
        <v>1</v>
      </c>
      <c r="G283" s="13"/>
      <c r="H283" s="9">
        <v>1</v>
      </c>
      <c r="I283" s="28"/>
      <c r="J283" s="28"/>
      <c r="K283" s="28"/>
      <c r="L283" s="29">
        <v>1560326.86</v>
      </c>
      <c r="M283" s="11">
        <f t="shared" si="48"/>
        <v>7801.6343000000006</v>
      </c>
      <c r="N283" s="11">
        <f t="shared" si="60"/>
        <v>1552525.2257000001</v>
      </c>
      <c r="O283" s="11"/>
      <c r="P283" s="7" t="s">
        <v>1049</v>
      </c>
      <c r="Q283" s="7" t="s">
        <v>2270</v>
      </c>
      <c r="R283" s="102" t="s">
        <v>2280</v>
      </c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53">
        <f t="shared" si="50"/>
        <v>0</v>
      </c>
      <c r="AG283" s="54">
        <f t="shared" si="51"/>
        <v>0</v>
      </c>
      <c r="AH283" s="54">
        <f t="shared" si="52"/>
        <v>1</v>
      </c>
      <c r="AI283" s="54">
        <f t="shared" si="53"/>
        <v>0</v>
      </c>
      <c r="AJ283" s="54">
        <f t="shared" si="54"/>
        <v>0</v>
      </c>
      <c r="AK283" s="54">
        <f t="shared" si="55"/>
        <v>0</v>
      </c>
      <c r="AL283" s="54">
        <f t="shared" si="56"/>
        <v>0</v>
      </c>
      <c r="AM283" s="54">
        <f t="shared" si="57"/>
        <v>1</v>
      </c>
      <c r="AN283" s="54">
        <f t="shared" si="58"/>
        <v>0</v>
      </c>
      <c r="AO283" s="54">
        <f t="shared" si="59"/>
        <v>0</v>
      </c>
      <c r="AP283" s="7"/>
      <c r="AQ283" s="12" t="s">
        <v>20</v>
      </c>
    </row>
    <row r="284" spans="1:43" ht="33.950000000000003" hidden="1" customHeight="1" x14ac:dyDescent="0.25">
      <c r="A284" s="13" t="s">
        <v>426</v>
      </c>
      <c r="B284" s="13" t="s">
        <v>430</v>
      </c>
      <c r="C284" s="13">
        <v>300044</v>
      </c>
      <c r="D284" s="14" t="s">
        <v>431</v>
      </c>
      <c r="E284" s="14" t="s">
        <v>432</v>
      </c>
      <c r="F284" s="13">
        <v>2</v>
      </c>
      <c r="G284" s="13"/>
      <c r="H284" s="9">
        <v>1</v>
      </c>
      <c r="I284" s="28"/>
      <c r="J284" s="28"/>
      <c r="K284" s="28"/>
      <c r="L284" s="29">
        <v>2277028.06</v>
      </c>
      <c r="M284" s="11">
        <f t="shared" si="48"/>
        <v>11385.140300000001</v>
      </c>
      <c r="N284" s="11">
        <f t="shared" si="60"/>
        <v>2265642.9197</v>
      </c>
      <c r="O284" s="11"/>
      <c r="P284" s="7" t="s">
        <v>1049</v>
      </c>
      <c r="Q284" s="7" t="s">
        <v>2428</v>
      </c>
      <c r="R284" s="102" t="s">
        <v>2280</v>
      </c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53">
        <f t="shared" si="50"/>
        <v>0</v>
      </c>
      <c r="AG284" s="54">
        <f t="shared" si="51"/>
        <v>0</v>
      </c>
      <c r="AH284" s="54">
        <f t="shared" si="52"/>
        <v>1</v>
      </c>
      <c r="AI284" s="54">
        <f t="shared" si="53"/>
        <v>0</v>
      </c>
      <c r="AJ284" s="54">
        <f t="shared" si="54"/>
        <v>0</v>
      </c>
      <c r="AK284" s="54">
        <f t="shared" si="55"/>
        <v>0</v>
      </c>
      <c r="AL284" s="54">
        <f t="shared" si="56"/>
        <v>0</v>
      </c>
      <c r="AM284" s="54">
        <f t="shared" si="57"/>
        <v>1</v>
      </c>
      <c r="AN284" s="54">
        <f t="shared" si="58"/>
        <v>0</v>
      </c>
      <c r="AO284" s="54">
        <f t="shared" si="59"/>
        <v>0</v>
      </c>
      <c r="AP284" s="7"/>
      <c r="AQ284" s="12" t="s">
        <v>20</v>
      </c>
    </row>
    <row r="285" spans="1:43" ht="33.950000000000003" hidden="1" customHeight="1" x14ac:dyDescent="0.25">
      <c r="A285" s="13" t="s">
        <v>426</v>
      </c>
      <c r="B285" s="13" t="s">
        <v>430</v>
      </c>
      <c r="C285" s="13">
        <v>100435</v>
      </c>
      <c r="D285" s="14" t="s">
        <v>433</v>
      </c>
      <c r="E285" s="14" t="s">
        <v>432</v>
      </c>
      <c r="F285" s="13">
        <v>2</v>
      </c>
      <c r="G285" s="13"/>
      <c r="H285" s="9">
        <v>1</v>
      </c>
      <c r="I285" s="28"/>
      <c r="J285" s="28"/>
      <c r="K285" s="28"/>
      <c r="L285" s="30">
        <v>279530.96999999997</v>
      </c>
      <c r="M285" s="11">
        <f t="shared" si="48"/>
        <v>1397.6548499999999</v>
      </c>
      <c r="N285" s="11">
        <f t="shared" si="60"/>
        <v>278133.31514999998</v>
      </c>
      <c r="O285" s="11"/>
      <c r="P285" s="7" t="s">
        <v>1049</v>
      </c>
      <c r="Q285" s="7" t="s">
        <v>2428</v>
      </c>
      <c r="R285" s="102" t="s">
        <v>2280</v>
      </c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53">
        <f t="shared" si="50"/>
        <v>0</v>
      </c>
      <c r="AG285" s="54">
        <f t="shared" si="51"/>
        <v>0</v>
      </c>
      <c r="AH285" s="54">
        <f t="shared" si="52"/>
        <v>1</v>
      </c>
      <c r="AI285" s="54">
        <f t="shared" si="53"/>
        <v>0</v>
      </c>
      <c r="AJ285" s="54">
        <f t="shared" si="54"/>
        <v>0</v>
      </c>
      <c r="AK285" s="54">
        <f t="shared" si="55"/>
        <v>0</v>
      </c>
      <c r="AL285" s="54">
        <f t="shared" si="56"/>
        <v>0</v>
      </c>
      <c r="AM285" s="54">
        <f t="shared" si="57"/>
        <v>1</v>
      </c>
      <c r="AN285" s="54">
        <f t="shared" si="58"/>
        <v>0</v>
      </c>
      <c r="AO285" s="54">
        <f t="shared" si="59"/>
        <v>0</v>
      </c>
      <c r="AP285" s="7"/>
      <c r="AQ285" s="12" t="s">
        <v>20</v>
      </c>
    </row>
    <row r="286" spans="1:43" ht="33.950000000000003" hidden="1" customHeight="1" x14ac:dyDescent="0.25">
      <c r="A286" s="13" t="s">
        <v>426</v>
      </c>
      <c r="B286" s="13" t="s">
        <v>430</v>
      </c>
      <c r="C286" s="13">
        <v>100437</v>
      </c>
      <c r="D286" s="14" t="s">
        <v>434</v>
      </c>
      <c r="E286" s="14" t="s">
        <v>432</v>
      </c>
      <c r="F286" s="13">
        <v>2</v>
      </c>
      <c r="G286" s="13"/>
      <c r="H286" s="9">
        <v>1</v>
      </c>
      <c r="I286" s="28"/>
      <c r="J286" s="28"/>
      <c r="K286" s="28"/>
      <c r="L286" s="30">
        <v>543662.36</v>
      </c>
      <c r="M286" s="11">
        <f t="shared" si="48"/>
        <v>2718.3117999999999</v>
      </c>
      <c r="N286" s="11">
        <f t="shared" si="60"/>
        <v>540944.04819999996</v>
      </c>
      <c r="O286" s="11"/>
      <c r="P286" s="7" t="s">
        <v>1049</v>
      </c>
      <c r="Q286" s="7" t="s">
        <v>2270</v>
      </c>
      <c r="R286" s="102" t="s">
        <v>2280</v>
      </c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53">
        <f t="shared" si="50"/>
        <v>0</v>
      </c>
      <c r="AG286" s="54">
        <f t="shared" si="51"/>
        <v>0</v>
      </c>
      <c r="AH286" s="54">
        <f t="shared" si="52"/>
        <v>1</v>
      </c>
      <c r="AI286" s="54">
        <f t="shared" si="53"/>
        <v>0</v>
      </c>
      <c r="AJ286" s="54">
        <f t="shared" si="54"/>
        <v>0</v>
      </c>
      <c r="AK286" s="54">
        <f t="shared" si="55"/>
        <v>0</v>
      </c>
      <c r="AL286" s="54">
        <f t="shared" si="56"/>
        <v>0</v>
      </c>
      <c r="AM286" s="54">
        <f t="shared" si="57"/>
        <v>1</v>
      </c>
      <c r="AN286" s="54">
        <f t="shared" si="58"/>
        <v>0</v>
      </c>
      <c r="AO286" s="54">
        <f t="shared" si="59"/>
        <v>0</v>
      </c>
      <c r="AP286" s="7"/>
      <c r="AQ286" s="12" t="s">
        <v>20</v>
      </c>
    </row>
    <row r="287" spans="1:43" ht="33.950000000000003" hidden="1" customHeight="1" x14ac:dyDescent="0.25">
      <c r="A287" s="13" t="s">
        <v>426</v>
      </c>
      <c r="B287" s="13" t="s">
        <v>430</v>
      </c>
      <c r="C287" s="13">
        <v>100440</v>
      </c>
      <c r="D287" s="14" t="s">
        <v>435</v>
      </c>
      <c r="E287" s="14" t="s">
        <v>432</v>
      </c>
      <c r="F287" s="13">
        <v>2</v>
      </c>
      <c r="G287" s="13"/>
      <c r="H287" s="9">
        <v>1</v>
      </c>
      <c r="I287" s="28"/>
      <c r="J287" s="28"/>
      <c r="K287" s="28"/>
      <c r="L287" s="30">
        <v>413843.15</v>
      </c>
      <c r="M287" s="11">
        <f t="shared" si="48"/>
        <v>2069.2157500000003</v>
      </c>
      <c r="N287" s="11">
        <f t="shared" si="60"/>
        <v>411773.93425000005</v>
      </c>
      <c r="O287" s="11"/>
      <c r="P287" s="7" t="s">
        <v>1049</v>
      </c>
      <c r="Q287" s="7" t="s">
        <v>2270</v>
      </c>
      <c r="R287" s="102" t="s">
        <v>2280</v>
      </c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53">
        <f t="shared" si="50"/>
        <v>0</v>
      </c>
      <c r="AG287" s="54">
        <f t="shared" si="51"/>
        <v>0</v>
      </c>
      <c r="AH287" s="54">
        <f t="shared" si="52"/>
        <v>1</v>
      </c>
      <c r="AI287" s="54">
        <f t="shared" si="53"/>
        <v>0</v>
      </c>
      <c r="AJ287" s="54">
        <f t="shared" si="54"/>
        <v>0</v>
      </c>
      <c r="AK287" s="54">
        <f t="shared" si="55"/>
        <v>0</v>
      </c>
      <c r="AL287" s="54">
        <f t="shared" si="56"/>
        <v>0</v>
      </c>
      <c r="AM287" s="54">
        <f t="shared" si="57"/>
        <v>1</v>
      </c>
      <c r="AN287" s="54">
        <f t="shared" si="58"/>
        <v>0</v>
      </c>
      <c r="AO287" s="54">
        <f t="shared" si="59"/>
        <v>0</v>
      </c>
      <c r="AP287" s="7"/>
      <c r="AQ287" s="12" t="s">
        <v>20</v>
      </c>
    </row>
    <row r="288" spans="1:43" ht="33.950000000000003" hidden="1" customHeight="1" x14ac:dyDescent="0.25">
      <c r="A288" s="13" t="s">
        <v>426</v>
      </c>
      <c r="B288" s="13" t="s">
        <v>436</v>
      </c>
      <c r="C288" s="13">
        <v>300368</v>
      </c>
      <c r="D288" s="14" t="s">
        <v>437</v>
      </c>
      <c r="E288" s="14" t="s">
        <v>438</v>
      </c>
      <c r="F288" s="13">
        <v>4</v>
      </c>
      <c r="G288" s="13"/>
      <c r="H288" s="15">
        <v>1</v>
      </c>
      <c r="I288" s="13"/>
      <c r="J288" s="13"/>
      <c r="K288" s="13"/>
      <c r="L288" s="16">
        <v>14039604.710000001</v>
      </c>
      <c r="M288" s="11">
        <f t="shared" si="48"/>
        <v>70198.023550000013</v>
      </c>
      <c r="N288" s="11">
        <f t="shared" si="60"/>
        <v>13969406.686450001</v>
      </c>
      <c r="O288" s="11"/>
      <c r="P288" s="7" t="s">
        <v>1049</v>
      </c>
      <c r="Q288" s="7" t="s">
        <v>2270</v>
      </c>
      <c r="R288" s="102" t="s">
        <v>2280</v>
      </c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53">
        <f t="shared" si="50"/>
        <v>0</v>
      </c>
      <c r="AG288" s="54">
        <f t="shared" si="51"/>
        <v>0</v>
      </c>
      <c r="AH288" s="54">
        <f t="shared" si="52"/>
        <v>1</v>
      </c>
      <c r="AI288" s="54">
        <f t="shared" si="53"/>
        <v>0</v>
      </c>
      <c r="AJ288" s="54">
        <f t="shared" si="54"/>
        <v>0</v>
      </c>
      <c r="AK288" s="54">
        <f t="shared" si="55"/>
        <v>0</v>
      </c>
      <c r="AL288" s="54">
        <f t="shared" si="56"/>
        <v>0</v>
      </c>
      <c r="AM288" s="54">
        <f t="shared" si="57"/>
        <v>1</v>
      </c>
      <c r="AN288" s="54">
        <f t="shared" si="58"/>
        <v>0</v>
      </c>
      <c r="AO288" s="54">
        <f t="shared" si="59"/>
        <v>0</v>
      </c>
      <c r="AP288" s="7" t="s">
        <v>73</v>
      </c>
      <c r="AQ288" s="31"/>
    </row>
    <row r="289" spans="1:43" ht="33.950000000000003" hidden="1" customHeight="1" x14ac:dyDescent="0.25">
      <c r="A289" s="13" t="s">
        <v>426</v>
      </c>
      <c r="B289" s="13" t="s">
        <v>439</v>
      </c>
      <c r="C289" s="13">
        <v>300026</v>
      </c>
      <c r="D289" s="14" t="s">
        <v>440</v>
      </c>
      <c r="E289" s="14" t="s">
        <v>441</v>
      </c>
      <c r="F289" s="13">
        <v>1</v>
      </c>
      <c r="G289" s="13"/>
      <c r="H289" s="9">
        <v>1</v>
      </c>
      <c r="I289" s="28"/>
      <c r="J289" s="28"/>
      <c r="K289" s="28"/>
      <c r="L289" s="29">
        <v>558498.93999999994</v>
      </c>
      <c r="M289" s="11">
        <f t="shared" si="48"/>
        <v>2792.4946999999997</v>
      </c>
      <c r="N289" s="11">
        <f t="shared" si="60"/>
        <v>555706.4452999999</v>
      </c>
      <c r="O289" s="11"/>
      <c r="P289" s="7" t="s">
        <v>1049</v>
      </c>
      <c r="Q289" s="7" t="s">
        <v>2270</v>
      </c>
      <c r="R289" s="102" t="s">
        <v>2280</v>
      </c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53">
        <f t="shared" si="50"/>
        <v>0</v>
      </c>
      <c r="AG289" s="54">
        <f t="shared" si="51"/>
        <v>0</v>
      </c>
      <c r="AH289" s="54">
        <f t="shared" si="52"/>
        <v>1</v>
      </c>
      <c r="AI289" s="54">
        <f t="shared" si="53"/>
        <v>0</v>
      </c>
      <c r="AJ289" s="54">
        <f t="shared" si="54"/>
        <v>0</v>
      </c>
      <c r="AK289" s="54">
        <f t="shared" si="55"/>
        <v>0</v>
      </c>
      <c r="AL289" s="54">
        <f t="shared" si="56"/>
        <v>0</v>
      </c>
      <c r="AM289" s="54">
        <f t="shared" si="57"/>
        <v>1</v>
      </c>
      <c r="AN289" s="54">
        <f t="shared" si="58"/>
        <v>0</v>
      </c>
      <c r="AO289" s="54">
        <f t="shared" si="59"/>
        <v>0</v>
      </c>
      <c r="AP289" s="7"/>
      <c r="AQ289" s="12" t="s">
        <v>20</v>
      </c>
    </row>
    <row r="290" spans="1:43" ht="33.950000000000003" hidden="1" customHeight="1" x14ac:dyDescent="0.25">
      <c r="A290" s="13" t="s">
        <v>426</v>
      </c>
      <c r="B290" s="13" t="s">
        <v>439</v>
      </c>
      <c r="C290" s="13">
        <v>300004</v>
      </c>
      <c r="D290" s="14" t="s">
        <v>442</v>
      </c>
      <c r="E290" s="14" t="s">
        <v>443</v>
      </c>
      <c r="F290" s="13">
        <v>2</v>
      </c>
      <c r="G290" s="13"/>
      <c r="H290" s="9">
        <v>1</v>
      </c>
      <c r="I290" s="28"/>
      <c r="J290" s="28"/>
      <c r="K290" s="28"/>
      <c r="L290" s="29">
        <v>650906.32999999996</v>
      </c>
      <c r="M290" s="11">
        <f t="shared" si="48"/>
        <v>3254.5316499999999</v>
      </c>
      <c r="N290" s="11">
        <f t="shared" si="60"/>
        <v>647651.79834999994</v>
      </c>
      <c r="O290" s="11"/>
      <c r="P290" s="7" t="s">
        <v>1049</v>
      </c>
      <c r="Q290" s="7" t="s">
        <v>2270</v>
      </c>
      <c r="R290" s="102" t="s">
        <v>2280</v>
      </c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53">
        <f t="shared" si="50"/>
        <v>0</v>
      </c>
      <c r="AG290" s="54">
        <f t="shared" si="51"/>
        <v>0</v>
      </c>
      <c r="AH290" s="54">
        <f t="shared" si="52"/>
        <v>1</v>
      </c>
      <c r="AI290" s="54">
        <f t="shared" si="53"/>
        <v>0</v>
      </c>
      <c r="AJ290" s="54">
        <f t="shared" si="54"/>
        <v>0</v>
      </c>
      <c r="AK290" s="54">
        <f t="shared" si="55"/>
        <v>0</v>
      </c>
      <c r="AL290" s="54">
        <f t="shared" si="56"/>
        <v>0</v>
      </c>
      <c r="AM290" s="54">
        <f t="shared" si="57"/>
        <v>1</v>
      </c>
      <c r="AN290" s="54">
        <f t="shared" si="58"/>
        <v>0</v>
      </c>
      <c r="AO290" s="54">
        <f t="shared" si="59"/>
        <v>0</v>
      </c>
      <c r="AP290" s="7"/>
      <c r="AQ290" s="12" t="s">
        <v>20</v>
      </c>
    </row>
    <row r="291" spans="1:43" ht="33.950000000000003" hidden="1" customHeight="1" x14ac:dyDescent="0.25">
      <c r="A291" s="13" t="s">
        <v>426</v>
      </c>
      <c r="B291" s="13" t="s">
        <v>439</v>
      </c>
      <c r="C291" s="13">
        <v>300011</v>
      </c>
      <c r="D291" s="14" t="s">
        <v>444</v>
      </c>
      <c r="E291" s="14" t="s">
        <v>443</v>
      </c>
      <c r="F291" s="13">
        <v>2</v>
      </c>
      <c r="G291" s="13"/>
      <c r="H291" s="9">
        <v>1</v>
      </c>
      <c r="I291" s="28"/>
      <c r="J291" s="28"/>
      <c r="K291" s="28"/>
      <c r="L291" s="29">
        <v>681708.79</v>
      </c>
      <c r="M291" s="11">
        <f t="shared" si="48"/>
        <v>3408.5439500000002</v>
      </c>
      <c r="N291" s="11">
        <f t="shared" si="60"/>
        <v>678300.24605000007</v>
      </c>
      <c r="O291" s="11"/>
      <c r="P291" s="7" t="s">
        <v>1049</v>
      </c>
      <c r="Q291" s="7" t="s">
        <v>2270</v>
      </c>
      <c r="R291" s="102" t="s">
        <v>2280</v>
      </c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53">
        <f t="shared" si="50"/>
        <v>0</v>
      </c>
      <c r="AG291" s="54">
        <f t="shared" si="51"/>
        <v>0</v>
      </c>
      <c r="AH291" s="54">
        <f t="shared" si="52"/>
        <v>1</v>
      </c>
      <c r="AI291" s="54">
        <f t="shared" si="53"/>
        <v>0</v>
      </c>
      <c r="AJ291" s="54">
        <f t="shared" si="54"/>
        <v>0</v>
      </c>
      <c r="AK291" s="54">
        <f t="shared" si="55"/>
        <v>0</v>
      </c>
      <c r="AL291" s="54">
        <f t="shared" si="56"/>
        <v>0</v>
      </c>
      <c r="AM291" s="54">
        <f t="shared" si="57"/>
        <v>1</v>
      </c>
      <c r="AN291" s="54">
        <f t="shared" si="58"/>
        <v>0</v>
      </c>
      <c r="AO291" s="54">
        <f t="shared" si="59"/>
        <v>0</v>
      </c>
      <c r="AP291" s="7"/>
      <c r="AQ291" s="12" t="s">
        <v>20</v>
      </c>
    </row>
    <row r="292" spans="1:43" ht="33.950000000000003" hidden="1" customHeight="1" x14ac:dyDescent="0.25">
      <c r="A292" s="13" t="s">
        <v>426</v>
      </c>
      <c r="B292" s="13" t="s">
        <v>439</v>
      </c>
      <c r="C292" s="13">
        <v>320805</v>
      </c>
      <c r="D292" s="14" t="s">
        <v>445</v>
      </c>
      <c r="E292" s="14" t="s">
        <v>446</v>
      </c>
      <c r="F292" s="13">
        <v>2</v>
      </c>
      <c r="G292" s="13"/>
      <c r="H292" s="9">
        <v>1</v>
      </c>
      <c r="I292" s="28"/>
      <c r="J292" s="28"/>
      <c r="K292" s="28"/>
      <c r="L292" s="29">
        <v>620103.87</v>
      </c>
      <c r="M292" s="11">
        <f t="shared" si="48"/>
        <v>3100.51935</v>
      </c>
      <c r="N292" s="11">
        <f t="shared" si="60"/>
        <v>617003.35065000004</v>
      </c>
      <c r="O292" s="11"/>
      <c r="P292" s="7" t="s">
        <v>1049</v>
      </c>
      <c r="Q292" s="7" t="s">
        <v>2270</v>
      </c>
      <c r="R292" s="102" t="s">
        <v>2280</v>
      </c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53">
        <f t="shared" si="50"/>
        <v>0</v>
      </c>
      <c r="AG292" s="54">
        <f t="shared" si="51"/>
        <v>0</v>
      </c>
      <c r="AH292" s="54">
        <f t="shared" si="52"/>
        <v>1</v>
      </c>
      <c r="AI292" s="54">
        <f t="shared" si="53"/>
        <v>0</v>
      </c>
      <c r="AJ292" s="54">
        <f t="shared" si="54"/>
        <v>0</v>
      </c>
      <c r="AK292" s="54">
        <f t="shared" si="55"/>
        <v>0</v>
      </c>
      <c r="AL292" s="54">
        <f t="shared" si="56"/>
        <v>0</v>
      </c>
      <c r="AM292" s="54">
        <f t="shared" si="57"/>
        <v>1</v>
      </c>
      <c r="AN292" s="54">
        <f t="shared" si="58"/>
        <v>0</v>
      </c>
      <c r="AO292" s="54">
        <f t="shared" si="59"/>
        <v>0</v>
      </c>
      <c r="AP292" s="7"/>
      <c r="AQ292" s="12" t="s">
        <v>20</v>
      </c>
    </row>
    <row r="293" spans="1:43" ht="33.950000000000003" hidden="1" customHeight="1" x14ac:dyDescent="0.25">
      <c r="A293" s="13" t="s">
        <v>426</v>
      </c>
      <c r="B293" s="13" t="s">
        <v>439</v>
      </c>
      <c r="C293" s="13">
        <v>320808</v>
      </c>
      <c r="D293" s="14" t="s">
        <v>447</v>
      </c>
      <c r="E293" s="14" t="s">
        <v>448</v>
      </c>
      <c r="F293" s="13">
        <v>2</v>
      </c>
      <c r="G293" s="13"/>
      <c r="H293" s="9">
        <v>1</v>
      </c>
      <c r="I293" s="28"/>
      <c r="J293" s="28"/>
      <c r="K293" s="28"/>
      <c r="L293" s="29">
        <v>620103.87</v>
      </c>
      <c r="M293" s="11">
        <f t="shared" si="48"/>
        <v>3100.51935</v>
      </c>
      <c r="N293" s="11">
        <f t="shared" si="60"/>
        <v>617003.35065000004</v>
      </c>
      <c r="O293" s="11"/>
      <c r="P293" s="7" t="s">
        <v>1049</v>
      </c>
      <c r="Q293" s="7" t="s">
        <v>2270</v>
      </c>
      <c r="R293" s="102" t="s">
        <v>2280</v>
      </c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53">
        <f t="shared" si="50"/>
        <v>0</v>
      </c>
      <c r="AG293" s="54">
        <f t="shared" si="51"/>
        <v>0</v>
      </c>
      <c r="AH293" s="54">
        <f t="shared" si="52"/>
        <v>1</v>
      </c>
      <c r="AI293" s="54">
        <f t="shared" si="53"/>
        <v>0</v>
      </c>
      <c r="AJ293" s="54">
        <f t="shared" si="54"/>
        <v>0</v>
      </c>
      <c r="AK293" s="54">
        <f t="shared" si="55"/>
        <v>0</v>
      </c>
      <c r="AL293" s="54">
        <f t="shared" si="56"/>
        <v>0</v>
      </c>
      <c r="AM293" s="54">
        <f t="shared" si="57"/>
        <v>1</v>
      </c>
      <c r="AN293" s="54">
        <f t="shared" si="58"/>
        <v>0</v>
      </c>
      <c r="AO293" s="54">
        <f t="shared" si="59"/>
        <v>0</v>
      </c>
      <c r="AP293" s="7"/>
      <c r="AQ293" s="12" t="s">
        <v>20</v>
      </c>
    </row>
    <row r="294" spans="1:43" ht="33.950000000000003" hidden="1" customHeight="1" x14ac:dyDescent="0.25">
      <c r="A294" s="13" t="s">
        <v>426</v>
      </c>
      <c r="B294" s="13" t="s">
        <v>439</v>
      </c>
      <c r="C294" s="13">
        <v>320810</v>
      </c>
      <c r="D294" s="14" t="s">
        <v>449</v>
      </c>
      <c r="E294" s="14" t="s">
        <v>448</v>
      </c>
      <c r="F294" s="13">
        <v>2</v>
      </c>
      <c r="G294" s="13"/>
      <c r="H294" s="9">
        <v>1</v>
      </c>
      <c r="I294" s="28"/>
      <c r="J294" s="28"/>
      <c r="K294" s="28"/>
      <c r="L294" s="29">
        <v>650906.32999999996</v>
      </c>
      <c r="M294" s="11">
        <f t="shared" si="48"/>
        <v>3254.5316499999999</v>
      </c>
      <c r="N294" s="11">
        <f t="shared" si="60"/>
        <v>647651.79834999994</v>
      </c>
      <c r="O294" s="11"/>
      <c r="P294" s="7" t="s">
        <v>1049</v>
      </c>
      <c r="Q294" s="7" t="s">
        <v>2270</v>
      </c>
      <c r="R294" s="102" t="s">
        <v>2280</v>
      </c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53">
        <f t="shared" si="50"/>
        <v>0</v>
      </c>
      <c r="AG294" s="54">
        <f t="shared" si="51"/>
        <v>0</v>
      </c>
      <c r="AH294" s="54">
        <f t="shared" si="52"/>
        <v>1</v>
      </c>
      <c r="AI294" s="54">
        <f t="shared" si="53"/>
        <v>0</v>
      </c>
      <c r="AJ294" s="54">
        <f t="shared" si="54"/>
        <v>0</v>
      </c>
      <c r="AK294" s="54">
        <f t="shared" si="55"/>
        <v>0</v>
      </c>
      <c r="AL294" s="54">
        <f t="shared" si="56"/>
        <v>0</v>
      </c>
      <c r="AM294" s="54">
        <f t="shared" si="57"/>
        <v>1</v>
      </c>
      <c r="AN294" s="54">
        <f t="shared" si="58"/>
        <v>0</v>
      </c>
      <c r="AO294" s="54">
        <f t="shared" si="59"/>
        <v>0</v>
      </c>
      <c r="AP294" s="7"/>
      <c r="AQ294" s="12" t="s">
        <v>20</v>
      </c>
    </row>
    <row r="295" spans="1:43" ht="33.950000000000003" hidden="1" customHeight="1" x14ac:dyDescent="0.25">
      <c r="A295" s="13" t="s">
        <v>426</v>
      </c>
      <c r="B295" s="13" t="s">
        <v>439</v>
      </c>
      <c r="C295" s="13">
        <v>320811</v>
      </c>
      <c r="D295" s="14" t="s">
        <v>450</v>
      </c>
      <c r="E295" s="14" t="s">
        <v>451</v>
      </c>
      <c r="F295" s="13">
        <v>2</v>
      </c>
      <c r="G295" s="13"/>
      <c r="H295" s="9">
        <v>1</v>
      </c>
      <c r="I295" s="28"/>
      <c r="J295" s="28"/>
      <c r="K295" s="28"/>
      <c r="L295" s="29">
        <v>650906.32999999996</v>
      </c>
      <c r="M295" s="11">
        <f t="shared" si="48"/>
        <v>3254.5316499999999</v>
      </c>
      <c r="N295" s="11">
        <f t="shared" si="60"/>
        <v>647651.79834999994</v>
      </c>
      <c r="O295" s="11"/>
      <c r="P295" s="7" t="s">
        <v>1049</v>
      </c>
      <c r="Q295" s="7" t="s">
        <v>2270</v>
      </c>
      <c r="R295" s="102" t="s">
        <v>2280</v>
      </c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53">
        <f t="shared" si="50"/>
        <v>0</v>
      </c>
      <c r="AG295" s="54">
        <f t="shared" si="51"/>
        <v>0</v>
      </c>
      <c r="AH295" s="54">
        <f t="shared" si="52"/>
        <v>1</v>
      </c>
      <c r="AI295" s="54">
        <f t="shared" si="53"/>
        <v>0</v>
      </c>
      <c r="AJ295" s="54">
        <f t="shared" si="54"/>
        <v>0</v>
      </c>
      <c r="AK295" s="54">
        <f t="shared" si="55"/>
        <v>0</v>
      </c>
      <c r="AL295" s="54">
        <f t="shared" si="56"/>
        <v>0</v>
      </c>
      <c r="AM295" s="54">
        <f t="shared" si="57"/>
        <v>1</v>
      </c>
      <c r="AN295" s="54">
        <f t="shared" si="58"/>
        <v>0</v>
      </c>
      <c r="AO295" s="54">
        <f t="shared" si="59"/>
        <v>0</v>
      </c>
      <c r="AP295" s="7"/>
      <c r="AQ295" s="12" t="s">
        <v>20</v>
      </c>
    </row>
    <row r="296" spans="1:43" ht="33.950000000000003" hidden="1" customHeight="1" x14ac:dyDescent="0.25">
      <c r="A296" s="13" t="s">
        <v>426</v>
      </c>
      <c r="B296" s="13" t="s">
        <v>439</v>
      </c>
      <c r="C296" s="13">
        <v>320812</v>
      </c>
      <c r="D296" s="14" t="s">
        <v>452</v>
      </c>
      <c r="E296" s="14" t="s">
        <v>451</v>
      </c>
      <c r="F296" s="13">
        <v>2</v>
      </c>
      <c r="G296" s="13"/>
      <c r="H296" s="9">
        <v>1</v>
      </c>
      <c r="I296" s="28"/>
      <c r="J296" s="28"/>
      <c r="K296" s="28"/>
      <c r="L296" s="29">
        <v>650906.32999999996</v>
      </c>
      <c r="M296" s="11">
        <f t="shared" si="48"/>
        <v>3254.5316499999999</v>
      </c>
      <c r="N296" s="11">
        <f t="shared" si="60"/>
        <v>647651.79834999994</v>
      </c>
      <c r="O296" s="11"/>
      <c r="P296" s="7" t="s">
        <v>1049</v>
      </c>
      <c r="Q296" s="7" t="s">
        <v>2270</v>
      </c>
      <c r="R296" s="102" t="s">
        <v>2280</v>
      </c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53">
        <f t="shared" si="50"/>
        <v>0</v>
      </c>
      <c r="AG296" s="54">
        <f t="shared" si="51"/>
        <v>0</v>
      </c>
      <c r="AH296" s="54">
        <f t="shared" si="52"/>
        <v>1</v>
      </c>
      <c r="AI296" s="54">
        <f t="shared" si="53"/>
        <v>0</v>
      </c>
      <c r="AJ296" s="54">
        <f t="shared" si="54"/>
        <v>0</v>
      </c>
      <c r="AK296" s="54">
        <f t="shared" si="55"/>
        <v>0</v>
      </c>
      <c r="AL296" s="54">
        <f t="shared" si="56"/>
        <v>0</v>
      </c>
      <c r="AM296" s="54">
        <f t="shared" si="57"/>
        <v>1</v>
      </c>
      <c r="AN296" s="54">
        <f t="shared" si="58"/>
        <v>0</v>
      </c>
      <c r="AO296" s="54">
        <f t="shared" si="59"/>
        <v>0</v>
      </c>
      <c r="AP296" s="7"/>
      <c r="AQ296" s="12" t="s">
        <v>20</v>
      </c>
    </row>
    <row r="297" spans="1:43" ht="33.950000000000003" hidden="1" customHeight="1" x14ac:dyDescent="0.25">
      <c r="A297" s="13" t="s">
        <v>426</v>
      </c>
      <c r="B297" s="13" t="s">
        <v>439</v>
      </c>
      <c r="C297" s="13">
        <v>320820</v>
      </c>
      <c r="D297" s="14" t="s">
        <v>453</v>
      </c>
      <c r="E297" s="14" t="s">
        <v>454</v>
      </c>
      <c r="F297" s="13">
        <v>2</v>
      </c>
      <c r="G297" s="13"/>
      <c r="H297" s="9">
        <v>1</v>
      </c>
      <c r="I297" s="28"/>
      <c r="J297" s="28"/>
      <c r="K297" s="28"/>
      <c r="L297" s="29">
        <v>589301.41</v>
      </c>
      <c r="M297" s="11">
        <f t="shared" si="48"/>
        <v>2946.5070500000002</v>
      </c>
      <c r="N297" s="11">
        <f t="shared" si="60"/>
        <v>586354.90295000002</v>
      </c>
      <c r="O297" s="11"/>
      <c r="P297" s="7" t="s">
        <v>1049</v>
      </c>
      <c r="Q297" s="7" t="s">
        <v>2270</v>
      </c>
      <c r="R297" s="102" t="s">
        <v>2280</v>
      </c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53">
        <f t="shared" si="50"/>
        <v>0</v>
      </c>
      <c r="AG297" s="54">
        <f t="shared" si="51"/>
        <v>0</v>
      </c>
      <c r="AH297" s="54">
        <f t="shared" si="52"/>
        <v>1</v>
      </c>
      <c r="AI297" s="54">
        <f t="shared" si="53"/>
        <v>0</v>
      </c>
      <c r="AJ297" s="54">
        <f t="shared" si="54"/>
        <v>0</v>
      </c>
      <c r="AK297" s="54">
        <f t="shared" si="55"/>
        <v>0</v>
      </c>
      <c r="AL297" s="54">
        <f t="shared" si="56"/>
        <v>0</v>
      </c>
      <c r="AM297" s="54">
        <f t="shared" si="57"/>
        <v>1</v>
      </c>
      <c r="AN297" s="54">
        <f t="shared" si="58"/>
        <v>0</v>
      </c>
      <c r="AO297" s="54">
        <f t="shared" si="59"/>
        <v>0</v>
      </c>
      <c r="AP297" s="7"/>
      <c r="AQ297" s="12" t="s">
        <v>20</v>
      </c>
    </row>
    <row r="298" spans="1:43" ht="33.950000000000003" hidden="1" customHeight="1" x14ac:dyDescent="0.25">
      <c r="A298" s="13" t="s">
        <v>426</v>
      </c>
      <c r="B298" s="13" t="s">
        <v>439</v>
      </c>
      <c r="C298" s="13">
        <v>500594</v>
      </c>
      <c r="D298" s="14" t="s">
        <v>455</v>
      </c>
      <c r="E298" s="14" t="s">
        <v>454</v>
      </c>
      <c r="F298" s="13">
        <v>2</v>
      </c>
      <c r="G298" s="13"/>
      <c r="H298" s="9">
        <v>1</v>
      </c>
      <c r="I298" s="28"/>
      <c r="J298" s="28"/>
      <c r="K298" s="28"/>
      <c r="L298" s="29">
        <v>681708.79</v>
      </c>
      <c r="M298" s="11">
        <f t="shared" si="48"/>
        <v>3408.5439500000002</v>
      </c>
      <c r="N298" s="11">
        <f t="shared" si="60"/>
        <v>678300.24605000007</v>
      </c>
      <c r="O298" s="11"/>
      <c r="P298" s="7" t="s">
        <v>1049</v>
      </c>
      <c r="Q298" s="7" t="s">
        <v>2270</v>
      </c>
      <c r="R298" s="102" t="s">
        <v>2280</v>
      </c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53">
        <f t="shared" si="50"/>
        <v>0</v>
      </c>
      <c r="AG298" s="54">
        <f t="shared" si="51"/>
        <v>0</v>
      </c>
      <c r="AH298" s="54">
        <f t="shared" si="52"/>
        <v>1</v>
      </c>
      <c r="AI298" s="54">
        <f t="shared" si="53"/>
        <v>0</v>
      </c>
      <c r="AJ298" s="54">
        <f t="shared" si="54"/>
        <v>0</v>
      </c>
      <c r="AK298" s="54">
        <f t="shared" si="55"/>
        <v>0</v>
      </c>
      <c r="AL298" s="54">
        <f t="shared" si="56"/>
        <v>0</v>
      </c>
      <c r="AM298" s="54">
        <f t="shared" si="57"/>
        <v>1</v>
      </c>
      <c r="AN298" s="54">
        <f t="shared" si="58"/>
        <v>0</v>
      </c>
      <c r="AO298" s="54">
        <f t="shared" si="59"/>
        <v>0</v>
      </c>
      <c r="AP298" s="7"/>
      <c r="AQ298" s="12" t="s">
        <v>20</v>
      </c>
    </row>
    <row r="299" spans="1:43" ht="33.950000000000003" hidden="1" customHeight="1" x14ac:dyDescent="0.25">
      <c r="A299" s="13" t="s">
        <v>426</v>
      </c>
      <c r="B299" s="13" t="s">
        <v>439</v>
      </c>
      <c r="C299" s="13">
        <v>300025</v>
      </c>
      <c r="D299" s="14" t="s">
        <v>456</v>
      </c>
      <c r="E299" s="14" t="s">
        <v>457</v>
      </c>
      <c r="F299" s="13">
        <v>2</v>
      </c>
      <c r="G299" s="13"/>
      <c r="H299" s="9">
        <v>1</v>
      </c>
      <c r="I299" s="28"/>
      <c r="J299" s="28"/>
      <c r="K299" s="28"/>
      <c r="L299" s="29">
        <v>620103.87</v>
      </c>
      <c r="M299" s="11">
        <f t="shared" si="48"/>
        <v>3100.51935</v>
      </c>
      <c r="N299" s="11">
        <f t="shared" si="60"/>
        <v>617003.35065000004</v>
      </c>
      <c r="O299" s="11"/>
      <c r="P299" s="7" t="s">
        <v>1049</v>
      </c>
      <c r="Q299" s="7" t="s">
        <v>2270</v>
      </c>
      <c r="R299" s="102" t="s">
        <v>2280</v>
      </c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53">
        <f t="shared" si="50"/>
        <v>0</v>
      </c>
      <c r="AG299" s="54">
        <f t="shared" si="51"/>
        <v>0</v>
      </c>
      <c r="AH299" s="54">
        <f t="shared" si="52"/>
        <v>1</v>
      </c>
      <c r="AI299" s="54">
        <f t="shared" si="53"/>
        <v>0</v>
      </c>
      <c r="AJ299" s="54">
        <f t="shared" si="54"/>
        <v>0</v>
      </c>
      <c r="AK299" s="54">
        <f t="shared" si="55"/>
        <v>0</v>
      </c>
      <c r="AL299" s="54">
        <f t="shared" si="56"/>
        <v>0</v>
      </c>
      <c r="AM299" s="54">
        <f t="shared" si="57"/>
        <v>1</v>
      </c>
      <c r="AN299" s="54">
        <f t="shared" si="58"/>
        <v>0</v>
      </c>
      <c r="AO299" s="54">
        <f t="shared" si="59"/>
        <v>0</v>
      </c>
      <c r="AP299" s="7"/>
      <c r="AQ299" s="12" t="s">
        <v>20</v>
      </c>
    </row>
    <row r="300" spans="1:43" ht="33.950000000000003" hidden="1" customHeight="1" x14ac:dyDescent="0.25">
      <c r="A300" s="13" t="s">
        <v>426</v>
      </c>
      <c r="B300" s="13" t="s">
        <v>439</v>
      </c>
      <c r="C300" s="13">
        <v>500345</v>
      </c>
      <c r="D300" s="14" t="s">
        <v>458</v>
      </c>
      <c r="E300" s="14" t="s">
        <v>457</v>
      </c>
      <c r="F300" s="13">
        <v>2</v>
      </c>
      <c r="G300" s="13"/>
      <c r="H300" s="9">
        <v>1</v>
      </c>
      <c r="I300" s="28"/>
      <c r="J300" s="28"/>
      <c r="K300" s="28"/>
      <c r="L300" s="29">
        <v>866523.57</v>
      </c>
      <c r="M300" s="11">
        <f t="shared" si="48"/>
        <v>4332.6178499999996</v>
      </c>
      <c r="N300" s="11">
        <f t="shared" si="60"/>
        <v>862190.95214999991</v>
      </c>
      <c r="O300" s="11"/>
      <c r="P300" s="7" t="s">
        <v>1049</v>
      </c>
      <c r="Q300" s="7" t="s">
        <v>2270</v>
      </c>
      <c r="R300" s="102" t="s">
        <v>2280</v>
      </c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53">
        <f t="shared" si="50"/>
        <v>0</v>
      </c>
      <c r="AG300" s="54">
        <f t="shared" si="51"/>
        <v>0</v>
      </c>
      <c r="AH300" s="54">
        <f t="shared" si="52"/>
        <v>1</v>
      </c>
      <c r="AI300" s="54">
        <f t="shared" si="53"/>
        <v>0</v>
      </c>
      <c r="AJ300" s="54">
        <f t="shared" si="54"/>
        <v>0</v>
      </c>
      <c r="AK300" s="54">
        <f t="shared" si="55"/>
        <v>0</v>
      </c>
      <c r="AL300" s="54">
        <f t="shared" si="56"/>
        <v>0</v>
      </c>
      <c r="AM300" s="54">
        <f t="shared" si="57"/>
        <v>1</v>
      </c>
      <c r="AN300" s="54">
        <f t="shared" si="58"/>
        <v>0</v>
      </c>
      <c r="AO300" s="54">
        <f t="shared" si="59"/>
        <v>0</v>
      </c>
      <c r="AP300" s="7"/>
      <c r="AQ300" s="12" t="s">
        <v>20</v>
      </c>
    </row>
    <row r="301" spans="1:43" ht="33.950000000000003" hidden="1" customHeight="1" x14ac:dyDescent="0.25">
      <c r="A301" s="13" t="s">
        <v>426</v>
      </c>
      <c r="B301" s="13" t="s">
        <v>439</v>
      </c>
      <c r="C301" s="13">
        <v>300027</v>
      </c>
      <c r="D301" s="14" t="s">
        <v>459</v>
      </c>
      <c r="E301" s="14" t="s">
        <v>460</v>
      </c>
      <c r="F301" s="13">
        <v>2</v>
      </c>
      <c r="G301" s="13"/>
      <c r="H301" s="9">
        <v>1</v>
      </c>
      <c r="I301" s="28"/>
      <c r="J301" s="28"/>
      <c r="K301" s="28"/>
      <c r="L301" s="29">
        <v>727912.49</v>
      </c>
      <c r="M301" s="11">
        <f t="shared" si="48"/>
        <v>3639.5624499999999</v>
      </c>
      <c r="N301" s="11">
        <f t="shared" si="60"/>
        <v>724272.92755000002</v>
      </c>
      <c r="O301" s="11"/>
      <c r="P301" s="7" t="s">
        <v>1049</v>
      </c>
      <c r="Q301" s="7" t="s">
        <v>2270</v>
      </c>
      <c r="R301" s="102" t="s">
        <v>2280</v>
      </c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53">
        <f t="shared" si="50"/>
        <v>0</v>
      </c>
      <c r="AG301" s="54">
        <f t="shared" si="51"/>
        <v>0</v>
      </c>
      <c r="AH301" s="54">
        <f t="shared" si="52"/>
        <v>1</v>
      </c>
      <c r="AI301" s="54">
        <f t="shared" si="53"/>
        <v>0</v>
      </c>
      <c r="AJ301" s="54">
        <f t="shared" si="54"/>
        <v>0</v>
      </c>
      <c r="AK301" s="54">
        <f t="shared" si="55"/>
        <v>0</v>
      </c>
      <c r="AL301" s="54">
        <f t="shared" si="56"/>
        <v>0</v>
      </c>
      <c r="AM301" s="54">
        <f t="shared" si="57"/>
        <v>1</v>
      </c>
      <c r="AN301" s="54">
        <f t="shared" si="58"/>
        <v>0</v>
      </c>
      <c r="AO301" s="54">
        <f t="shared" si="59"/>
        <v>0</v>
      </c>
      <c r="AP301" s="7"/>
      <c r="AQ301" s="12" t="s">
        <v>20</v>
      </c>
    </row>
    <row r="302" spans="1:43" ht="33.950000000000003" hidden="1" customHeight="1" x14ac:dyDescent="0.25">
      <c r="A302" s="13" t="s">
        <v>426</v>
      </c>
      <c r="B302" s="13" t="s">
        <v>439</v>
      </c>
      <c r="C302" s="13">
        <v>320815</v>
      </c>
      <c r="D302" s="14" t="s">
        <v>461</v>
      </c>
      <c r="E302" s="14" t="s">
        <v>462</v>
      </c>
      <c r="F302" s="13">
        <v>2</v>
      </c>
      <c r="G302" s="13"/>
      <c r="H302" s="9">
        <v>1</v>
      </c>
      <c r="I302" s="28"/>
      <c r="J302" s="28"/>
      <c r="K302" s="28"/>
      <c r="L302" s="29">
        <v>727912.49</v>
      </c>
      <c r="M302" s="11">
        <f t="shared" si="48"/>
        <v>3639.5624499999999</v>
      </c>
      <c r="N302" s="11">
        <f t="shared" si="60"/>
        <v>724272.92755000002</v>
      </c>
      <c r="O302" s="11"/>
      <c r="P302" s="7" t="s">
        <v>1049</v>
      </c>
      <c r="Q302" s="7" t="s">
        <v>2270</v>
      </c>
      <c r="R302" s="102" t="s">
        <v>2280</v>
      </c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53">
        <f t="shared" si="50"/>
        <v>0</v>
      </c>
      <c r="AG302" s="54">
        <f t="shared" si="51"/>
        <v>0</v>
      </c>
      <c r="AH302" s="54">
        <f t="shared" si="52"/>
        <v>1</v>
      </c>
      <c r="AI302" s="54">
        <f t="shared" si="53"/>
        <v>0</v>
      </c>
      <c r="AJ302" s="54">
        <f t="shared" si="54"/>
        <v>0</v>
      </c>
      <c r="AK302" s="54">
        <f t="shared" si="55"/>
        <v>0</v>
      </c>
      <c r="AL302" s="54">
        <f t="shared" si="56"/>
        <v>0</v>
      </c>
      <c r="AM302" s="54">
        <f t="shared" si="57"/>
        <v>1</v>
      </c>
      <c r="AN302" s="54">
        <f t="shared" si="58"/>
        <v>0</v>
      </c>
      <c r="AO302" s="54">
        <f t="shared" si="59"/>
        <v>0</v>
      </c>
      <c r="AP302" s="7"/>
      <c r="AQ302" s="12" t="s">
        <v>20</v>
      </c>
    </row>
    <row r="303" spans="1:43" ht="33.950000000000003" hidden="1" customHeight="1" x14ac:dyDescent="0.25">
      <c r="A303" s="13" t="s">
        <v>426</v>
      </c>
      <c r="B303" s="13" t="s">
        <v>439</v>
      </c>
      <c r="C303" s="13">
        <v>320817</v>
      </c>
      <c r="D303" s="14" t="s">
        <v>463</v>
      </c>
      <c r="E303" s="14" t="s">
        <v>464</v>
      </c>
      <c r="F303" s="13">
        <v>2</v>
      </c>
      <c r="G303" s="13"/>
      <c r="H303" s="9">
        <v>1</v>
      </c>
      <c r="I303" s="28"/>
      <c r="J303" s="28"/>
      <c r="K303" s="28"/>
      <c r="L303" s="29">
        <v>620103.87</v>
      </c>
      <c r="M303" s="11">
        <f t="shared" si="48"/>
        <v>3100.51935</v>
      </c>
      <c r="N303" s="11">
        <f t="shared" si="60"/>
        <v>617003.35065000004</v>
      </c>
      <c r="O303" s="11"/>
      <c r="P303" s="7" t="s">
        <v>1049</v>
      </c>
      <c r="Q303" s="7" t="s">
        <v>2270</v>
      </c>
      <c r="R303" s="102" t="s">
        <v>2280</v>
      </c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53">
        <f t="shared" si="50"/>
        <v>0</v>
      </c>
      <c r="AG303" s="54">
        <f t="shared" si="51"/>
        <v>0</v>
      </c>
      <c r="AH303" s="54">
        <f t="shared" si="52"/>
        <v>1</v>
      </c>
      <c r="AI303" s="54">
        <f t="shared" si="53"/>
        <v>0</v>
      </c>
      <c r="AJ303" s="54">
        <f t="shared" si="54"/>
        <v>0</v>
      </c>
      <c r="AK303" s="54">
        <f t="shared" si="55"/>
        <v>0</v>
      </c>
      <c r="AL303" s="54">
        <f t="shared" si="56"/>
        <v>0</v>
      </c>
      <c r="AM303" s="54">
        <f t="shared" si="57"/>
        <v>1</v>
      </c>
      <c r="AN303" s="54">
        <f t="shared" si="58"/>
        <v>0</v>
      </c>
      <c r="AO303" s="54">
        <f t="shared" si="59"/>
        <v>0</v>
      </c>
      <c r="AP303" s="7"/>
      <c r="AQ303" s="12" t="s">
        <v>20</v>
      </c>
    </row>
    <row r="304" spans="1:43" ht="33.950000000000003" hidden="1" customHeight="1" x14ac:dyDescent="0.25">
      <c r="A304" s="13" t="s">
        <v>426</v>
      </c>
      <c r="B304" s="13" t="s">
        <v>439</v>
      </c>
      <c r="C304" s="13">
        <v>320818</v>
      </c>
      <c r="D304" s="14" t="s">
        <v>465</v>
      </c>
      <c r="E304" s="14" t="s">
        <v>464</v>
      </c>
      <c r="F304" s="13">
        <v>2</v>
      </c>
      <c r="G304" s="13"/>
      <c r="H304" s="9">
        <v>1</v>
      </c>
      <c r="I304" s="28"/>
      <c r="J304" s="28"/>
      <c r="K304" s="28"/>
      <c r="L304" s="29">
        <v>712511.26</v>
      </c>
      <c r="M304" s="11">
        <f t="shared" si="48"/>
        <v>3562.5563000000002</v>
      </c>
      <c r="N304" s="11">
        <f t="shared" si="60"/>
        <v>708948.70369999995</v>
      </c>
      <c r="O304" s="11"/>
      <c r="P304" s="7" t="s">
        <v>1049</v>
      </c>
      <c r="Q304" s="7" t="s">
        <v>2270</v>
      </c>
      <c r="R304" s="102" t="s">
        <v>2280</v>
      </c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53">
        <f t="shared" si="50"/>
        <v>0</v>
      </c>
      <c r="AG304" s="54">
        <f t="shared" si="51"/>
        <v>0</v>
      </c>
      <c r="AH304" s="54">
        <f t="shared" si="52"/>
        <v>1</v>
      </c>
      <c r="AI304" s="54">
        <f t="shared" si="53"/>
        <v>0</v>
      </c>
      <c r="AJ304" s="54">
        <f t="shared" si="54"/>
        <v>0</v>
      </c>
      <c r="AK304" s="54">
        <f t="shared" si="55"/>
        <v>0</v>
      </c>
      <c r="AL304" s="54">
        <f t="shared" si="56"/>
        <v>0</v>
      </c>
      <c r="AM304" s="54">
        <f t="shared" si="57"/>
        <v>1</v>
      </c>
      <c r="AN304" s="54">
        <f t="shared" si="58"/>
        <v>0</v>
      </c>
      <c r="AO304" s="54">
        <f t="shared" si="59"/>
        <v>0</v>
      </c>
      <c r="AP304" s="7"/>
      <c r="AQ304" s="12" t="s">
        <v>20</v>
      </c>
    </row>
    <row r="305" spans="1:43" ht="33.950000000000003" hidden="1" customHeight="1" x14ac:dyDescent="0.25">
      <c r="A305" s="13" t="s">
        <v>426</v>
      </c>
      <c r="B305" s="13" t="s">
        <v>466</v>
      </c>
      <c r="C305" s="13">
        <v>300043</v>
      </c>
      <c r="D305" s="14" t="s">
        <v>467</v>
      </c>
      <c r="E305" s="14" t="s">
        <v>468</v>
      </c>
      <c r="F305" s="13">
        <v>1</v>
      </c>
      <c r="G305" s="13"/>
      <c r="H305" s="9">
        <v>1</v>
      </c>
      <c r="I305" s="28"/>
      <c r="J305" s="28"/>
      <c r="K305" s="28"/>
      <c r="L305" s="29">
        <v>1365318.52</v>
      </c>
      <c r="M305" s="11">
        <f t="shared" si="48"/>
        <v>6826.5925999999999</v>
      </c>
      <c r="N305" s="11">
        <f t="shared" si="60"/>
        <v>1358491.9273999999</v>
      </c>
      <c r="O305" s="11"/>
      <c r="P305" s="7" t="s">
        <v>1049</v>
      </c>
      <c r="Q305" s="7" t="s">
        <v>2270</v>
      </c>
      <c r="R305" s="102" t="s">
        <v>2280</v>
      </c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53">
        <f t="shared" si="50"/>
        <v>0</v>
      </c>
      <c r="AG305" s="54">
        <f t="shared" si="51"/>
        <v>0</v>
      </c>
      <c r="AH305" s="54">
        <f t="shared" si="52"/>
        <v>1</v>
      </c>
      <c r="AI305" s="54">
        <f t="shared" si="53"/>
        <v>0</v>
      </c>
      <c r="AJ305" s="54">
        <f t="shared" si="54"/>
        <v>0</v>
      </c>
      <c r="AK305" s="54">
        <f t="shared" si="55"/>
        <v>0</v>
      </c>
      <c r="AL305" s="54">
        <f t="shared" si="56"/>
        <v>0</v>
      </c>
      <c r="AM305" s="54">
        <f t="shared" si="57"/>
        <v>1</v>
      </c>
      <c r="AN305" s="54">
        <f t="shared" si="58"/>
        <v>0</v>
      </c>
      <c r="AO305" s="54">
        <f t="shared" si="59"/>
        <v>0</v>
      </c>
      <c r="AP305" s="7"/>
      <c r="AQ305" s="12" t="s">
        <v>20</v>
      </c>
    </row>
    <row r="306" spans="1:43" ht="33.950000000000003" hidden="1" customHeight="1" x14ac:dyDescent="0.25">
      <c r="A306" s="13" t="s">
        <v>426</v>
      </c>
      <c r="B306" s="13" t="s">
        <v>466</v>
      </c>
      <c r="C306" s="13">
        <v>300057</v>
      </c>
      <c r="D306" s="14" t="s">
        <v>469</v>
      </c>
      <c r="E306" s="14" t="s">
        <v>470</v>
      </c>
      <c r="F306" s="13">
        <v>1</v>
      </c>
      <c r="G306" s="13"/>
      <c r="H306" s="9">
        <v>1</v>
      </c>
      <c r="I306" s="28"/>
      <c r="J306" s="28"/>
      <c r="K306" s="28"/>
      <c r="L306" s="29">
        <v>1402550.73</v>
      </c>
      <c r="M306" s="11">
        <f t="shared" si="48"/>
        <v>7012.7536499999997</v>
      </c>
      <c r="N306" s="11">
        <f t="shared" si="60"/>
        <v>1395537.9763499999</v>
      </c>
      <c r="O306" s="11"/>
      <c r="P306" s="7" t="s">
        <v>1049</v>
      </c>
      <c r="Q306" s="7" t="s">
        <v>2270</v>
      </c>
      <c r="R306" s="102" t="s">
        <v>2280</v>
      </c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53">
        <f t="shared" si="50"/>
        <v>0</v>
      </c>
      <c r="AG306" s="54">
        <f t="shared" si="51"/>
        <v>0</v>
      </c>
      <c r="AH306" s="54">
        <f t="shared" si="52"/>
        <v>1</v>
      </c>
      <c r="AI306" s="54">
        <f t="shared" si="53"/>
        <v>0</v>
      </c>
      <c r="AJ306" s="54">
        <f t="shared" si="54"/>
        <v>0</v>
      </c>
      <c r="AK306" s="54">
        <f t="shared" si="55"/>
        <v>0</v>
      </c>
      <c r="AL306" s="54">
        <f t="shared" si="56"/>
        <v>0</v>
      </c>
      <c r="AM306" s="54">
        <f t="shared" si="57"/>
        <v>1</v>
      </c>
      <c r="AN306" s="54">
        <f t="shared" si="58"/>
        <v>0</v>
      </c>
      <c r="AO306" s="54">
        <f t="shared" si="59"/>
        <v>0</v>
      </c>
      <c r="AP306" s="7"/>
      <c r="AQ306" s="12" t="s">
        <v>20</v>
      </c>
    </row>
    <row r="307" spans="1:43" ht="33.950000000000003" hidden="1" customHeight="1" x14ac:dyDescent="0.25">
      <c r="A307" s="13" t="s">
        <v>426</v>
      </c>
      <c r="B307" s="13" t="s">
        <v>466</v>
      </c>
      <c r="C307" s="13">
        <v>300058</v>
      </c>
      <c r="D307" s="14" t="s">
        <v>471</v>
      </c>
      <c r="E307" s="14" t="s">
        <v>470</v>
      </c>
      <c r="F307" s="13">
        <v>1</v>
      </c>
      <c r="G307" s="13"/>
      <c r="H307" s="9">
        <v>1</v>
      </c>
      <c r="I307" s="28"/>
      <c r="J307" s="28"/>
      <c r="K307" s="28"/>
      <c r="L307" s="29">
        <v>1034183.81</v>
      </c>
      <c r="M307" s="11">
        <f t="shared" si="48"/>
        <v>5170.9190500000004</v>
      </c>
      <c r="N307" s="11">
        <f t="shared" si="60"/>
        <v>1029012.89095</v>
      </c>
      <c r="O307" s="11"/>
      <c r="P307" s="7" t="s">
        <v>1049</v>
      </c>
      <c r="Q307" s="7" t="s">
        <v>2270</v>
      </c>
      <c r="R307" s="102" t="s">
        <v>2280</v>
      </c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53">
        <f t="shared" si="50"/>
        <v>0</v>
      </c>
      <c r="AG307" s="54">
        <f t="shared" si="51"/>
        <v>0</v>
      </c>
      <c r="AH307" s="54">
        <f t="shared" si="52"/>
        <v>1</v>
      </c>
      <c r="AI307" s="54">
        <f t="shared" si="53"/>
        <v>0</v>
      </c>
      <c r="AJ307" s="54">
        <f t="shared" si="54"/>
        <v>0</v>
      </c>
      <c r="AK307" s="54">
        <f t="shared" si="55"/>
        <v>0</v>
      </c>
      <c r="AL307" s="54">
        <f t="shared" si="56"/>
        <v>0</v>
      </c>
      <c r="AM307" s="54">
        <f t="shared" si="57"/>
        <v>1</v>
      </c>
      <c r="AN307" s="54">
        <f t="shared" si="58"/>
        <v>0</v>
      </c>
      <c r="AO307" s="54">
        <f t="shared" si="59"/>
        <v>0</v>
      </c>
      <c r="AP307" s="7"/>
      <c r="AQ307" s="12" t="s">
        <v>20</v>
      </c>
    </row>
    <row r="308" spans="1:43" ht="33.950000000000003" hidden="1" customHeight="1" x14ac:dyDescent="0.25">
      <c r="A308" s="13" t="s">
        <v>426</v>
      </c>
      <c r="B308" s="13" t="s">
        <v>466</v>
      </c>
      <c r="C308" s="13">
        <v>300041</v>
      </c>
      <c r="D308" s="14" t="s">
        <v>360</v>
      </c>
      <c r="E308" s="14" t="s">
        <v>472</v>
      </c>
      <c r="F308" s="13">
        <v>2</v>
      </c>
      <c r="G308" s="13"/>
      <c r="H308" s="9">
        <v>1</v>
      </c>
      <c r="I308" s="28"/>
      <c r="J308" s="28"/>
      <c r="K308" s="28"/>
      <c r="L308" s="29">
        <v>1475986.51</v>
      </c>
      <c r="M308" s="11">
        <f t="shared" si="48"/>
        <v>7379.9325500000004</v>
      </c>
      <c r="N308" s="11">
        <f t="shared" si="60"/>
        <v>1468606.57745</v>
      </c>
      <c r="O308" s="11"/>
      <c r="P308" s="7" t="s">
        <v>1049</v>
      </c>
      <c r="Q308" s="7" t="s">
        <v>2270</v>
      </c>
      <c r="R308" s="102" t="s">
        <v>2280</v>
      </c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53">
        <f t="shared" si="50"/>
        <v>0</v>
      </c>
      <c r="AG308" s="54">
        <f t="shared" si="51"/>
        <v>0</v>
      </c>
      <c r="AH308" s="54">
        <f t="shared" si="52"/>
        <v>1</v>
      </c>
      <c r="AI308" s="54">
        <f t="shared" si="53"/>
        <v>0</v>
      </c>
      <c r="AJ308" s="54">
        <f t="shared" si="54"/>
        <v>0</v>
      </c>
      <c r="AK308" s="54">
        <f t="shared" si="55"/>
        <v>0</v>
      </c>
      <c r="AL308" s="54">
        <f t="shared" si="56"/>
        <v>0</v>
      </c>
      <c r="AM308" s="54">
        <f t="shared" si="57"/>
        <v>1</v>
      </c>
      <c r="AN308" s="54">
        <f t="shared" si="58"/>
        <v>0</v>
      </c>
      <c r="AO308" s="54">
        <f t="shared" si="59"/>
        <v>0</v>
      </c>
      <c r="AP308" s="7"/>
      <c r="AQ308" s="12" t="s">
        <v>20</v>
      </c>
    </row>
    <row r="309" spans="1:43" ht="33.950000000000003" hidden="1" customHeight="1" x14ac:dyDescent="0.25">
      <c r="A309" s="13" t="s">
        <v>426</v>
      </c>
      <c r="B309" s="13" t="s">
        <v>466</v>
      </c>
      <c r="C309" s="13">
        <v>300046</v>
      </c>
      <c r="D309" s="14" t="s">
        <v>473</v>
      </c>
      <c r="E309" s="14" t="s">
        <v>474</v>
      </c>
      <c r="F309" s="13">
        <v>2</v>
      </c>
      <c r="G309" s="13"/>
      <c r="H309" s="9">
        <v>1</v>
      </c>
      <c r="I309" s="32"/>
      <c r="J309" s="32"/>
      <c r="K309" s="32"/>
      <c r="L309" s="29">
        <v>1306978.3600000001</v>
      </c>
      <c r="M309" s="11">
        <f t="shared" si="48"/>
        <v>6534.8918000000003</v>
      </c>
      <c r="N309" s="11">
        <f t="shared" si="60"/>
        <v>1300443.4682</v>
      </c>
      <c r="O309" s="11"/>
      <c r="P309" s="7" t="s">
        <v>1049</v>
      </c>
      <c r="Q309" s="7" t="s">
        <v>2270</v>
      </c>
      <c r="R309" s="102" t="s">
        <v>2280</v>
      </c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53">
        <f t="shared" si="50"/>
        <v>0</v>
      </c>
      <c r="AG309" s="54">
        <f t="shared" si="51"/>
        <v>0</v>
      </c>
      <c r="AH309" s="54">
        <f t="shared" si="52"/>
        <v>1</v>
      </c>
      <c r="AI309" s="54">
        <f t="shared" si="53"/>
        <v>0</v>
      </c>
      <c r="AJ309" s="54">
        <f t="shared" si="54"/>
        <v>0</v>
      </c>
      <c r="AK309" s="54">
        <f t="shared" si="55"/>
        <v>0</v>
      </c>
      <c r="AL309" s="54">
        <f t="shared" si="56"/>
        <v>0</v>
      </c>
      <c r="AM309" s="54">
        <f t="shared" si="57"/>
        <v>1</v>
      </c>
      <c r="AN309" s="54">
        <f t="shared" si="58"/>
        <v>0</v>
      </c>
      <c r="AO309" s="54">
        <f t="shared" si="59"/>
        <v>0</v>
      </c>
      <c r="AP309" s="7"/>
      <c r="AQ309" s="12" t="s">
        <v>20</v>
      </c>
    </row>
    <row r="310" spans="1:43" ht="33.950000000000003" hidden="1" customHeight="1" x14ac:dyDescent="0.25">
      <c r="A310" s="13" t="s">
        <v>426</v>
      </c>
      <c r="B310" s="13" t="s">
        <v>466</v>
      </c>
      <c r="C310" s="13">
        <v>300072</v>
      </c>
      <c r="D310" s="14" t="s">
        <v>475</v>
      </c>
      <c r="E310" s="14" t="s">
        <v>476</v>
      </c>
      <c r="F310" s="13">
        <v>2</v>
      </c>
      <c r="G310" s="13"/>
      <c r="H310" s="9">
        <v>1</v>
      </c>
      <c r="I310" s="32"/>
      <c r="J310" s="32"/>
      <c r="K310" s="32"/>
      <c r="L310" s="29">
        <v>1405288.56</v>
      </c>
      <c r="M310" s="11">
        <f t="shared" si="48"/>
        <v>7026.4428000000007</v>
      </c>
      <c r="N310" s="11">
        <f t="shared" si="60"/>
        <v>1398262.1172</v>
      </c>
      <c r="O310" s="11"/>
      <c r="P310" s="7" t="s">
        <v>1049</v>
      </c>
      <c r="Q310" s="7" t="s">
        <v>2270</v>
      </c>
      <c r="R310" s="102" t="s">
        <v>2280</v>
      </c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53">
        <f t="shared" si="50"/>
        <v>0</v>
      </c>
      <c r="AG310" s="54">
        <f t="shared" si="51"/>
        <v>0</v>
      </c>
      <c r="AH310" s="54">
        <f t="shared" si="52"/>
        <v>1</v>
      </c>
      <c r="AI310" s="54">
        <f t="shared" si="53"/>
        <v>0</v>
      </c>
      <c r="AJ310" s="54">
        <f t="shared" si="54"/>
        <v>0</v>
      </c>
      <c r="AK310" s="54">
        <f t="shared" si="55"/>
        <v>0</v>
      </c>
      <c r="AL310" s="54">
        <f t="shared" si="56"/>
        <v>0</v>
      </c>
      <c r="AM310" s="54">
        <f t="shared" si="57"/>
        <v>1</v>
      </c>
      <c r="AN310" s="54">
        <f t="shared" si="58"/>
        <v>0</v>
      </c>
      <c r="AO310" s="54">
        <f t="shared" si="59"/>
        <v>0</v>
      </c>
      <c r="AP310" s="7"/>
      <c r="AQ310" s="12" t="s">
        <v>20</v>
      </c>
    </row>
    <row r="311" spans="1:43" ht="33.950000000000003" hidden="1" customHeight="1" x14ac:dyDescent="0.25">
      <c r="A311" s="13" t="s">
        <v>426</v>
      </c>
      <c r="B311" s="13" t="s">
        <v>466</v>
      </c>
      <c r="C311" s="13">
        <v>300085</v>
      </c>
      <c r="D311" s="14" t="s">
        <v>477</v>
      </c>
      <c r="E311" s="14" t="s">
        <v>478</v>
      </c>
      <c r="F311" s="13">
        <v>2</v>
      </c>
      <c r="G311" s="13"/>
      <c r="H311" s="9">
        <v>1</v>
      </c>
      <c r="I311" s="32"/>
      <c r="J311" s="32"/>
      <c r="K311" s="32"/>
      <c r="L311" s="29">
        <v>1399465.28</v>
      </c>
      <c r="M311" s="11">
        <f t="shared" si="48"/>
        <v>6997.3263999999999</v>
      </c>
      <c r="N311" s="11">
        <f t="shared" si="60"/>
        <v>1392467.9536000001</v>
      </c>
      <c r="O311" s="11"/>
      <c r="P311" s="7" t="s">
        <v>1049</v>
      </c>
      <c r="Q311" s="7" t="s">
        <v>2270</v>
      </c>
      <c r="R311" s="102" t="s">
        <v>2280</v>
      </c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53">
        <f t="shared" si="50"/>
        <v>0</v>
      </c>
      <c r="AG311" s="54">
        <f t="shared" si="51"/>
        <v>0</v>
      </c>
      <c r="AH311" s="54">
        <f t="shared" si="52"/>
        <v>1</v>
      </c>
      <c r="AI311" s="54">
        <f t="shared" si="53"/>
        <v>0</v>
      </c>
      <c r="AJ311" s="54">
        <f t="shared" si="54"/>
        <v>0</v>
      </c>
      <c r="AK311" s="54">
        <f t="shared" si="55"/>
        <v>0</v>
      </c>
      <c r="AL311" s="54">
        <f t="shared" si="56"/>
        <v>0</v>
      </c>
      <c r="AM311" s="54">
        <f t="shared" si="57"/>
        <v>1</v>
      </c>
      <c r="AN311" s="54">
        <f t="shared" si="58"/>
        <v>0</v>
      </c>
      <c r="AO311" s="54">
        <f t="shared" si="59"/>
        <v>0</v>
      </c>
      <c r="AP311" s="7"/>
      <c r="AQ311" s="12" t="s">
        <v>20</v>
      </c>
    </row>
    <row r="312" spans="1:43" ht="33.950000000000003" hidden="1" customHeight="1" x14ac:dyDescent="0.25">
      <c r="A312" s="13" t="s">
        <v>426</v>
      </c>
      <c r="B312" s="13" t="s">
        <v>466</v>
      </c>
      <c r="C312" s="13">
        <v>500349</v>
      </c>
      <c r="D312" s="14" t="s">
        <v>479</v>
      </c>
      <c r="E312" s="14" t="s">
        <v>480</v>
      </c>
      <c r="F312" s="13">
        <v>2</v>
      </c>
      <c r="G312" s="13"/>
      <c r="H312" s="9">
        <v>1</v>
      </c>
      <c r="I312" s="32"/>
      <c r="J312" s="32"/>
      <c r="K312" s="32"/>
      <c r="L312" s="29">
        <v>916943.61</v>
      </c>
      <c r="M312" s="11">
        <f t="shared" si="48"/>
        <v>4584.7180500000004</v>
      </c>
      <c r="N312" s="11">
        <f t="shared" si="60"/>
        <v>912358.89194999996</v>
      </c>
      <c r="O312" s="11"/>
      <c r="P312" s="7" t="s">
        <v>1049</v>
      </c>
      <c r="Q312" s="7" t="s">
        <v>2270</v>
      </c>
      <c r="R312" s="102" t="s">
        <v>2280</v>
      </c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53">
        <f t="shared" si="50"/>
        <v>0</v>
      </c>
      <c r="AG312" s="54">
        <f t="shared" si="51"/>
        <v>0</v>
      </c>
      <c r="AH312" s="54">
        <f t="shared" si="52"/>
        <v>1</v>
      </c>
      <c r="AI312" s="54">
        <f t="shared" si="53"/>
        <v>0</v>
      </c>
      <c r="AJ312" s="54">
        <f t="shared" si="54"/>
        <v>0</v>
      </c>
      <c r="AK312" s="54">
        <f t="shared" si="55"/>
        <v>0</v>
      </c>
      <c r="AL312" s="54">
        <f t="shared" si="56"/>
        <v>0</v>
      </c>
      <c r="AM312" s="54">
        <f t="shared" si="57"/>
        <v>1</v>
      </c>
      <c r="AN312" s="54">
        <f t="shared" si="58"/>
        <v>0</v>
      </c>
      <c r="AO312" s="54">
        <f t="shared" si="59"/>
        <v>0</v>
      </c>
      <c r="AP312" s="7"/>
      <c r="AQ312" s="12" t="s">
        <v>20</v>
      </c>
    </row>
    <row r="313" spans="1:43" ht="33.950000000000003" hidden="1" customHeight="1" x14ac:dyDescent="0.25">
      <c r="A313" s="13" t="s">
        <v>426</v>
      </c>
      <c r="B313" s="13" t="s">
        <v>481</v>
      </c>
      <c r="C313" s="13">
        <v>300095</v>
      </c>
      <c r="D313" s="14" t="s">
        <v>482</v>
      </c>
      <c r="E313" s="14" t="s">
        <v>483</v>
      </c>
      <c r="F313" s="13">
        <v>1</v>
      </c>
      <c r="G313" s="13"/>
      <c r="H313" s="9">
        <v>1</v>
      </c>
      <c r="I313" s="32"/>
      <c r="J313" s="32"/>
      <c r="K313" s="32"/>
      <c r="L313" s="29">
        <v>1906451.39</v>
      </c>
      <c r="M313" s="11">
        <f t="shared" si="48"/>
        <v>9532.2569499999991</v>
      </c>
      <c r="N313" s="11">
        <f t="shared" si="60"/>
        <v>1896919.1330499998</v>
      </c>
      <c r="O313" s="11"/>
      <c r="P313" s="7" t="s">
        <v>1049</v>
      </c>
      <c r="Q313" s="7" t="s">
        <v>2270</v>
      </c>
      <c r="R313" s="102" t="s">
        <v>2280</v>
      </c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53">
        <f t="shared" si="50"/>
        <v>0</v>
      </c>
      <c r="AG313" s="54">
        <f t="shared" si="51"/>
        <v>0</v>
      </c>
      <c r="AH313" s="54">
        <f t="shared" si="52"/>
        <v>1</v>
      </c>
      <c r="AI313" s="54">
        <f t="shared" si="53"/>
        <v>0</v>
      </c>
      <c r="AJ313" s="54">
        <f t="shared" si="54"/>
        <v>0</v>
      </c>
      <c r="AK313" s="54">
        <f t="shared" si="55"/>
        <v>0</v>
      </c>
      <c r="AL313" s="54">
        <f t="shared" si="56"/>
        <v>0</v>
      </c>
      <c r="AM313" s="54">
        <f t="shared" si="57"/>
        <v>1</v>
      </c>
      <c r="AN313" s="54">
        <f t="shared" si="58"/>
        <v>0</v>
      </c>
      <c r="AO313" s="54">
        <f t="shared" si="59"/>
        <v>0</v>
      </c>
      <c r="AP313" s="7"/>
      <c r="AQ313" s="12" t="s">
        <v>20</v>
      </c>
    </row>
    <row r="314" spans="1:43" ht="33.950000000000003" hidden="1" customHeight="1" x14ac:dyDescent="0.25">
      <c r="A314" s="13" t="s">
        <v>426</v>
      </c>
      <c r="B314" s="13" t="s">
        <v>481</v>
      </c>
      <c r="C314" s="13">
        <v>500351</v>
      </c>
      <c r="D314" s="14" t="s">
        <v>484</v>
      </c>
      <c r="E314" s="14" t="s">
        <v>483</v>
      </c>
      <c r="F314" s="13">
        <v>1</v>
      </c>
      <c r="G314" s="13"/>
      <c r="H314" s="9">
        <v>1</v>
      </c>
      <c r="I314" s="28"/>
      <c r="J314" s="28"/>
      <c r="K314" s="28"/>
      <c r="L314" s="29">
        <v>1544809.71</v>
      </c>
      <c r="M314" s="11">
        <f t="shared" si="48"/>
        <v>7724.0485499999995</v>
      </c>
      <c r="N314" s="11">
        <f t="shared" si="60"/>
        <v>1537085.66145</v>
      </c>
      <c r="O314" s="11"/>
      <c r="P314" s="7" t="s">
        <v>1049</v>
      </c>
      <c r="Q314" s="7" t="s">
        <v>2270</v>
      </c>
      <c r="R314" s="102" t="s">
        <v>2280</v>
      </c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53">
        <f t="shared" si="50"/>
        <v>0</v>
      </c>
      <c r="AG314" s="54">
        <f t="shared" si="51"/>
        <v>0</v>
      </c>
      <c r="AH314" s="54">
        <f t="shared" si="52"/>
        <v>1</v>
      </c>
      <c r="AI314" s="54">
        <f t="shared" si="53"/>
        <v>0</v>
      </c>
      <c r="AJ314" s="54">
        <f t="shared" si="54"/>
        <v>0</v>
      </c>
      <c r="AK314" s="54">
        <f t="shared" si="55"/>
        <v>0</v>
      </c>
      <c r="AL314" s="54">
        <f t="shared" si="56"/>
        <v>0</v>
      </c>
      <c r="AM314" s="54">
        <f t="shared" si="57"/>
        <v>1</v>
      </c>
      <c r="AN314" s="54">
        <f t="shared" si="58"/>
        <v>0</v>
      </c>
      <c r="AO314" s="54">
        <f t="shared" si="59"/>
        <v>0</v>
      </c>
      <c r="AP314" s="7"/>
      <c r="AQ314" s="12" t="s">
        <v>20</v>
      </c>
    </row>
    <row r="315" spans="1:43" ht="33.950000000000003" hidden="1" customHeight="1" x14ac:dyDescent="0.25">
      <c r="A315" s="7" t="s">
        <v>426</v>
      </c>
      <c r="B315" s="7" t="s">
        <v>481</v>
      </c>
      <c r="C315" s="7">
        <v>300111</v>
      </c>
      <c r="D315" s="8" t="s">
        <v>485</v>
      </c>
      <c r="E315" s="8" t="s">
        <v>486</v>
      </c>
      <c r="F315" s="7">
        <v>1</v>
      </c>
      <c r="G315" s="7"/>
      <c r="H315" s="9">
        <v>1</v>
      </c>
      <c r="I315" s="9"/>
      <c r="J315" s="9"/>
      <c r="K315" s="9"/>
      <c r="L315" s="10">
        <v>1098395.68</v>
      </c>
      <c r="M315" s="11">
        <f t="shared" si="48"/>
        <v>5491.9784</v>
      </c>
      <c r="N315" s="11">
        <f t="shared" si="60"/>
        <v>1092903.7016</v>
      </c>
      <c r="O315" s="11"/>
      <c r="P315" s="7" t="s">
        <v>1049</v>
      </c>
      <c r="Q315" s="7" t="s">
        <v>2270</v>
      </c>
      <c r="R315" s="102" t="s">
        <v>2280</v>
      </c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53">
        <f t="shared" si="50"/>
        <v>0</v>
      </c>
      <c r="AG315" s="54">
        <f t="shared" si="51"/>
        <v>0</v>
      </c>
      <c r="AH315" s="54">
        <f t="shared" si="52"/>
        <v>1</v>
      </c>
      <c r="AI315" s="54">
        <f t="shared" si="53"/>
        <v>0</v>
      </c>
      <c r="AJ315" s="54">
        <f t="shared" si="54"/>
        <v>0</v>
      </c>
      <c r="AK315" s="54">
        <f t="shared" si="55"/>
        <v>0</v>
      </c>
      <c r="AL315" s="54">
        <f t="shared" si="56"/>
        <v>0</v>
      </c>
      <c r="AM315" s="54">
        <f t="shared" si="57"/>
        <v>1</v>
      </c>
      <c r="AN315" s="54">
        <f t="shared" si="58"/>
        <v>0</v>
      </c>
      <c r="AO315" s="54">
        <f t="shared" si="59"/>
        <v>0</v>
      </c>
      <c r="AP315" s="7" t="s">
        <v>38</v>
      </c>
      <c r="AQ315" s="17"/>
    </row>
    <row r="316" spans="1:43" ht="33.950000000000003" hidden="1" customHeight="1" x14ac:dyDescent="0.25">
      <c r="A316" s="13" t="s">
        <v>426</v>
      </c>
      <c r="B316" s="13" t="s">
        <v>481</v>
      </c>
      <c r="C316" s="13">
        <v>300114</v>
      </c>
      <c r="D316" s="14" t="s">
        <v>487</v>
      </c>
      <c r="E316" s="14" t="s">
        <v>488</v>
      </c>
      <c r="F316" s="13">
        <v>1</v>
      </c>
      <c r="G316" s="13"/>
      <c r="H316" s="9">
        <v>1</v>
      </c>
      <c r="I316" s="28"/>
      <c r="J316" s="28"/>
      <c r="K316" s="28"/>
      <c r="L316" s="29">
        <v>1299958.28</v>
      </c>
      <c r="M316" s="11">
        <f t="shared" si="48"/>
        <v>6499.7914000000001</v>
      </c>
      <c r="N316" s="11">
        <f t="shared" si="60"/>
        <v>1293458.4886</v>
      </c>
      <c r="O316" s="11"/>
      <c r="P316" s="7" t="s">
        <v>1049</v>
      </c>
      <c r="Q316" s="7" t="s">
        <v>2270</v>
      </c>
      <c r="R316" s="102" t="s">
        <v>2280</v>
      </c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53">
        <f t="shared" si="50"/>
        <v>0</v>
      </c>
      <c r="AG316" s="54">
        <f t="shared" si="51"/>
        <v>0</v>
      </c>
      <c r="AH316" s="54">
        <f t="shared" si="52"/>
        <v>1</v>
      </c>
      <c r="AI316" s="54">
        <f t="shared" si="53"/>
        <v>0</v>
      </c>
      <c r="AJ316" s="54">
        <f t="shared" si="54"/>
        <v>0</v>
      </c>
      <c r="AK316" s="54">
        <f t="shared" si="55"/>
        <v>0</v>
      </c>
      <c r="AL316" s="54">
        <f t="shared" si="56"/>
        <v>0</v>
      </c>
      <c r="AM316" s="54">
        <f t="shared" si="57"/>
        <v>1</v>
      </c>
      <c r="AN316" s="54">
        <f t="shared" si="58"/>
        <v>0</v>
      </c>
      <c r="AO316" s="54">
        <f t="shared" si="59"/>
        <v>0</v>
      </c>
      <c r="AP316" s="7"/>
      <c r="AQ316" s="12" t="s">
        <v>20</v>
      </c>
    </row>
    <row r="317" spans="1:43" ht="33.950000000000003" hidden="1" customHeight="1" x14ac:dyDescent="0.25">
      <c r="A317" s="13" t="s">
        <v>426</v>
      </c>
      <c r="B317" s="13" t="s">
        <v>481</v>
      </c>
      <c r="C317" s="13">
        <v>300132</v>
      </c>
      <c r="D317" s="14" t="s">
        <v>489</v>
      </c>
      <c r="E317" s="14" t="s">
        <v>488</v>
      </c>
      <c r="F317" s="13">
        <v>1</v>
      </c>
      <c r="G317" s="13"/>
      <c r="H317" s="9">
        <v>1</v>
      </c>
      <c r="I317" s="28"/>
      <c r="J317" s="28"/>
      <c r="K317" s="28"/>
      <c r="L317" s="29">
        <v>1012671.91</v>
      </c>
      <c r="M317" s="11">
        <f t="shared" si="48"/>
        <v>5063.3595500000001</v>
      </c>
      <c r="N317" s="11">
        <f t="shared" si="60"/>
        <v>1007608.55045</v>
      </c>
      <c r="O317" s="11"/>
      <c r="P317" s="7" t="s">
        <v>1049</v>
      </c>
      <c r="Q317" s="7" t="s">
        <v>2270</v>
      </c>
      <c r="R317" s="102" t="s">
        <v>2280</v>
      </c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53">
        <f t="shared" si="50"/>
        <v>0</v>
      </c>
      <c r="AG317" s="54">
        <f t="shared" si="51"/>
        <v>0</v>
      </c>
      <c r="AH317" s="54">
        <f t="shared" si="52"/>
        <v>1</v>
      </c>
      <c r="AI317" s="54">
        <f t="shared" si="53"/>
        <v>0</v>
      </c>
      <c r="AJ317" s="54">
        <f t="shared" si="54"/>
        <v>0</v>
      </c>
      <c r="AK317" s="54">
        <f t="shared" si="55"/>
        <v>0</v>
      </c>
      <c r="AL317" s="54">
        <f t="shared" si="56"/>
        <v>0</v>
      </c>
      <c r="AM317" s="54">
        <f t="shared" si="57"/>
        <v>1</v>
      </c>
      <c r="AN317" s="54">
        <f t="shared" si="58"/>
        <v>0</v>
      </c>
      <c r="AO317" s="54">
        <f t="shared" si="59"/>
        <v>0</v>
      </c>
      <c r="AP317" s="7"/>
      <c r="AQ317" s="12" t="s">
        <v>20</v>
      </c>
    </row>
    <row r="318" spans="1:43" ht="33.950000000000003" hidden="1" customHeight="1" x14ac:dyDescent="0.25">
      <c r="A318" s="13" t="s">
        <v>426</v>
      </c>
      <c r="B318" s="13" t="s">
        <v>481</v>
      </c>
      <c r="C318" s="13">
        <v>300120</v>
      </c>
      <c r="D318" s="14" t="s">
        <v>490</v>
      </c>
      <c r="E318" s="14" t="s">
        <v>491</v>
      </c>
      <c r="F318" s="13">
        <v>1</v>
      </c>
      <c r="G318" s="13"/>
      <c r="H318" s="9">
        <v>1</v>
      </c>
      <c r="I318" s="28"/>
      <c r="J318" s="28"/>
      <c r="K318" s="28"/>
      <c r="L318" s="29">
        <v>1370937.01</v>
      </c>
      <c r="M318" s="11">
        <f t="shared" si="48"/>
        <v>6854.68505</v>
      </c>
      <c r="N318" s="11">
        <f t="shared" si="60"/>
        <v>1364082.32495</v>
      </c>
      <c r="O318" s="11"/>
      <c r="P318" s="7" t="s">
        <v>1049</v>
      </c>
      <c r="Q318" s="7" t="s">
        <v>2270</v>
      </c>
      <c r="R318" s="102" t="s">
        <v>2280</v>
      </c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53">
        <f t="shared" si="50"/>
        <v>0</v>
      </c>
      <c r="AG318" s="54">
        <f t="shared" si="51"/>
        <v>0</v>
      </c>
      <c r="AH318" s="54">
        <f t="shared" si="52"/>
        <v>1</v>
      </c>
      <c r="AI318" s="54">
        <f t="shared" si="53"/>
        <v>0</v>
      </c>
      <c r="AJ318" s="54">
        <f t="shared" si="54"/>
        <v>0</v>
      </c>
      <c r="AK318" s="54">
        <f t="shared" si="55"/>
        <v>0</v>
      </c>
      <c r="AL318" s="54">
        <f t="shared" si="56"/>
        <v>0</v>
      </c>
      <c r="AM318" s="54">
        <f t="shared" si="57"/>
        <v>1</v>
      </c>
      <c r="AN318" s="54">
        <f t="shared" si="58"/>
        <v>0</v>
      </c>
      <c r="AO318" s="54">
        <f t="shared" si="59"/>
        <v>0</v>
      </c>
      <c r="AP318" s="7"/>
      <c r="AQ318" s="12" t="s">
        <v>20</v>
      </c>
    </row>
    <row r="319" spans="1:43" ht="33.950000000000003" hidden="1" customHeight="1" x14ac:dyDescent="0.25">
      <c r="A319" s="13" t="s">
        <v>426</v>
      </c>
      <c r="B319" s="13" t="s">
        <v>481</v>
      </c>
      <c r="C319" s="13">
        <v>300135</v>
      </c>
      <c r="D319" s="14" t="s">
        <v>492</v>
      </c>
      <c r="E319" s="14" t="s">
        <v>493</v>
      </c>
      <c r="F319" s="13">
        <v>1</v>
      </c>
      <c r="G319" s="13"/>
      <c r="H319" s="9">
        <v>1</v>
      </c>
      <c r="I319" s="28"/>
      <c r="J319" s="28"/>
      <c r="K319" s="28"/>
      <c r="L319" s="29">
        <v>1885466.97</v>
      </c>
      <c r="M319" s="11">
        <f t="shared" si="48"/>
        <v>9427.3348499999993</v>
      </c>
      <c r="N319" s="11">
        <f t="shared" si="60"/>
        <v>1876039.63515</v>
      </c>
      <c r="O319" s="11"/>
      <c r="P319" s="7" t="s">
        <v>1049</v>
      </c>
      <c r="Q319" s="7" t="s">
        <v>2270</v>
      </c>
      <c r="R319" s="102" t="s">
        <v>2280</v>
      </c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53">
        <f t="shared" si="50"/>
        <v>0</v>
      </c>
      <c r="AG319" s="54">
        <f t="shared" si="51"/>
        <v>0</v>
      </c>
      <c r="AH319" s="54">
        <f t="shared" si="52"/>
        <v>1</v>
      </c>
      <c r="AI319" s="54">
        <f t="shared" si="53"/>
        <v>0</v>
      </c>
      <c r="AJ319" s="54">
        <f t="shared" si="54"/>
        <v>0</v>
      </c>
      <c r="AK319" s="54">
        <f t="shared" si="55"/>
        <v>0</v>
      </c>
      <c r="AL319" s="54">
        <f t="shared" si="56"/>
        <v>0</v>
      </c>
      <c r="AM319" s="54">
        <f t="shared" si="57"/>
        <v>1</v>
      </c>
      <c r="AN319" s="54">
        <f t="shared" si="58"/>
        <v>0</v>
      </c>
      <c r="AO319" s="54">
        <f t="shared" si="59"/>
        <v>0</v>
      </c>
      <c r="AP319" s="7"/>
      <c r="AQ319" s="12" t="s">
        <v>20</v>
      </c>
    </row>
    <row r="320" spans="1:43" ht="33.950000000000003" hidden="1" customHeight="1" x14ac:dyDescent="0.25">
      <c r="A320" s="13" t="s">
        <v>426</v>
      </c>
      <c r="B320" s="13" t="s">
        <v>481</v>
      </c>
      <c r="C320" s="13">
        <v>340825</v>
      </c>
      <c r="D320" s="14" t="s">
        <v>494</v>
      </c>
      <c r="E320" s="14" t="s">
        <v>493</v>
      </c>
      <c r="F320" s="13">
        <v>1</v>
      </c>
      <c r="G320" s="13"/>
      <c r="H320" s="9">
        <v>1</v>
      </c>
      <c r="I320" s="28"/>
      <c r="J320" s="28"/>
      <c r="K320" s="28"/>
      <c r="L320" s="29">
        <v>850444.61</v>
      </c>
      <c r="M320" s="11">
        <f t="shared" si="48"/>
        <v>4252.2230499999996</v>
      </c>
      <c r="N320" s="11">
        <f t="shared" si="60"/>
        <v>846192.38694999996</v>
      </c>
      <c r="O320" s="11"/>
      <c r="P320" s="7" t="s">
        <v>1049</v>
      </c>
      <c r="Q320" s="7" t="s">
        <v>2270</v>
      </c>
      <c r="R320" s="102" t="s">
        <v>2280</v>
      </c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53">
        <f t="shared" si="50"/>
        <v>0</v>
      </c>
      <c r="AG320" s="54">
        <f t="shared" si="51"/>
        <v>0</v>
      </c>
      <c r="AH320" s="54">
        <f t="shared" si="52"/>
        <v>1</v>
      </c>
      <c r="AI320" s="54">
        <f t="shared" si="53"/>
        <v>0</v>
      </c>
      <c r="AJ320" s="54">
        <f t="shared" si="54"/>
        <v>0</v>
      </c>
      <c r="AK320" s="54">
        <f t="shared" si="55"/>
        <v>0</v>
      </c>
      <c r="AL320" s="54">
        <f t="shared" si="56"/>
        <v>0</v>
      </c>
      <c r="AM320" s="54">
        <f t="shared" si="57"/>
        <v>1</v>
      </c>
      <c r="AN320" s="54">
        <f t="shared" si="58"/>
        <v>0</v>
      </c>
      <c r="AO320" s="54">
        <f t="shared" si="59"/>
        <v>0</v>
      </c>
      <c r="AP320" s="7"/>
      <c r="AQ320" s="12" t="s">
        <v>20</v>
      </c>
    </row>
    <row r="321" spans="1:43" ht="33.950000000000003" hidden="1" customHeight="1" x14ac:dyDescent="0.25">
      <c r="A321" s="7" t="s">
        <v>426</v>
      </c>
      <c r="B321" s="7" t="s">
        <v>481</v>
      </c>
      <c r="C321" s="7">
        <v>300148</v>
      </c>
      <c r="D321" s="8" t="s">
        <v>495</v>
      </c>
      <c r="E321" s="8" t="s">
        <v>496</v>
      </c>
      <c r="F321" s="7">
        <v>1</v>
      </c>
      <c r="G321" s="7"/>
      <c r="H321" s="9">
        <v>1</v>
      </c>
      <c r="I321" s="9"/>
      <c r="J321" s="9"/>
      <c r="K321" s="9"/>
      <c r="L321" s="10">
        <v>1026903.38</v>
      </c>
      <c r="M321" s="11">
        <f t="shared" si="48"/>
        <v>5134.5169000000005</v>
      </c>
      <c r="N321" s="11">
        <f t="shared" si="60"/>
        <v>1021768.8631</v>
      </c>
      <c r="O321" s="11"/>
      <c r="P321" s="7" t="s">
        <v>1049</v>
      </c>
      <c r="Q321" s="7" t="s">
        <v>2270</v>
      </c>
      <c r="R321" s="102" t="s">
        <v>2280</v>
      </c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53">
        <f t="shared" si="50"/>
        <v>0</v>
      </c>
      <c r="AG321" s="54">
        <f t="shared" si="51"/>
        <v>0</v>
      </c>
      <c r="AH321" s="54">
        <f t="shared" si="52"/>
        <v>1</v>
      </c>
      <c r="AI321" s="54">
        <f t="shared" si="53"/>
        <v>0</v>
      </c>
      <c r="AJ321" s="54">
        <f t="shared" si="54"/>
        <v>0</v>
      </c>
      <c r="AK321" s="54">
        <f t="shared" si="55"/>
        <v>0</v>
      </c>
      <c r="AL321" s="54">
        <f t="shared" si="56"/>
        <v>0</v>
      </c>
      <c r="AM321" s="54">
        <f t="shared" si="57"/>
        <v>1</v>
      </c>
      <c r="AN321" s="54">
        <f t="shared" si="58"/>
        <v>0</v>
      </c>
      <c r="AO321" s="54">
        <f t="shared" si="59"/>
        <v>0</v>
      </c>
      <c r="AP321" s="7" t="s">
        <v>38</v>
      </c>
      <c r="AQ321" s="17"/>
    </row>
    <row r="322" spans="1:43" ht="33.950000000000003" hidden="1" customHeight="1" x14ac:dyDescent="0.25">
      <c r="A322" s="7" t="s">
        <v>426</v>
      </c>
      <c r="B322" s="7" t="s">
        <v>481</v>
      </c>
      <c r="C322" s="7">
        <v>300139</v>
      </c>
      <c r="D322" s="8" t="s">
        <v>497</v>
      </c>
      <c r="E322" s="8" t="s">
        <v>498</v>
      </c>
      <c r="F322" s="7">
        <v>2</v>
      </c>
      <c r="G322" s="7"/>
      <c r="H322" s="9">
        <v>1</v>
      </c>
      <c r="I322" s="9"/>
      <c r="J322" s="9"/>
      <c r="K322" s="9"/>
      <c r="L322" s="10">
        <v>1005801.96</v>
      </c>
      <c r="M322" s="11">
        <f t="shared" si="48"/>
        <v>5029.0097999999998</v>
      </c>
      <c r="N322" s="11">
        <f t="shared" si="60"/>
        <v>1000772.9502</v>
      </c>
      <c r="O322" s="11"/>
      <c r="P322" s="7" t="s">
        <v>1049</v>
      </c>
      <c r="Q322" s="7" t="s">
        <v>2270</v>
      </c>
      <c r="R322" s="102" t="s">
        <v>2280</v>
      </c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53">
        <f t="shared" si="50"/>
        <v>0</v>
      </c>
      <c r="AG322" s="54">
        <f t="shared" si="51"/>
        <v>0</v>
      </c>
      <c r="AH322" s="54">
        <f t="shared" si="52"/>
        <v>1</v>
      </c>
      <c r="AI322" s="54">
        <f t="shared" si="53"/>
        <v>0</v>
      </c>
      <c r="AJ322" s="54">
        <f t="shared" si="54"/>
        <v>0</v>
      </c>
      <c r="AK322" s="54">
        <f t="shared" si="55"/>
        <v>0</v>
      </c>
      <c r="AL322" s="54">
        <f t="shared" si="56"/>
        <v>0</v>
      </c>
      <c r="AM322" s="54">
        <f t="shared" si="57"/>
        <v>1</v>
      </c>
      <c r="AN322" s="54">
        <f t="shared" si="58"/>
        <v>0</v>
      </c>
      <c r="AO322" s="54">
        <f t="shared" si="59"/>
        <v>0</v>
      </c>
      <c r="AP322" s="7" t="s">
        <v>38</v>
      </c>
      <c r="AQ322" s="17"/>
    </row>
    <row r="323" spans="1:43" ht="33.950000000000003" hidden="1" customHeight="1" x14ac:dyDescent="0.25">
      <c r="A323" s="13" t="s">
        <v>426</v>
      </c>
      <c r="B323" s="13" t="s">
        <v>481</v>
      </c>
      <c r="C323" s="13">
        <v>300129</v>
      </c>
      <c r="D323" s="14" t="s">
        <v>499</v>
      </c>
      <c r="E323" s="14" t="s">
        <v>498</v>
      </c>
      <c r="F323" s="13">
        <v>2</v>
      </c>
      <c r="G323" s="13"/>
      <c r="H323" s="9">
        <v>1</v>
      </c>
      <c r="I323" s="28"/>
      <c r="J323" s="28"/>
      <c r="K323" s="28"/>
      <c r="L323" s="29">
        <v>1116662.58</v>
      </c>
      <c r="M323" s="11">
        <f t="shared" si="48"/>
        <v>5583.3129000000008</v>
      </c>
      <c r="N323" s="11">
        <f t="shared" si="60"/>
        <v>1111079.2671000001</v>
      </c>
      <c r="O323" s="11"/>
      <c r="P323" s="7" t="s">
        <v>1049</v>
      </c>
      <c r="Q323" s="7" t="s">
        <v>2270</v>
      </c>
      <c r="R323" s="102" t="s">
        <v>2280</v>
      </c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53">
        <f t="shared" si="50"/>
        <v>0</v>
      </c>
      <c r="AG323" s="54">
        <f t="shared" si="51"/>
        <v>0</v>
      </c>
      <c r="AH323" s="54">
        <f t="shared" si="52"/>
        <v>1</v>
      </c>
      <c r="AI323" s="54">
        <f t="shared" si="53"/>
        <v>0</v>
      </c>
      <c r="AJ323" s="54">
        <f t="shared" si="54"/>
        <v>0</v>
      </c>
      <c r="AK323" s="54">
        <f t="shared" si="55"/>
        <v>0</v>
      </c>
      <c r="AL323" s="54">
        <f t="shared" si="56"/>
        <v>0</v>
      </c>
      <c r="AM323" s="54">
        <f t="shared" si="57"/>
        <v>1</v>
      </c>
      <c r="AN323" s="54">
        <f t="shared" si="58"/>
        <v>0</v>
      </c>
      <c r="AO323" s="54">
        <f t="shared" si="59"/>
        <v>0</v>
      </c>
      <c r="AP323" s="7"/>
      <c r="AQ323" s="12" t="s">
        <v>20</v>
      </c>
    </row>
    <row r="324" spans="1:43" ht="33.950000000000003" hidden="1" customHeight="1" x14ac:dyDescent="0.25">
      <c r="A324" s="13" t="s">
        <v>426</v>
      </c>
      <c r="B324" s="13" t="s">
        <v>481</v>
      </c>
      <c r="C324" s="13">
        <v>300094</v>
      </c>
      <c r="D324" s="14" t="s">
        <v>500</v>
      </c>
      <c r="E324" s="14" t="s">
        <v>501</v>
      </c>
      <c r="F324" s="13">
        <v>2</v>
      </c>
      <c r="G324" s="13"/>
      <c r="H324" s="9">
        <v>1</v>
      </c>
      <c r="I324" s="28"/>
      <c r="J324" s="28"/>
      <c r="K324" s="28"/>
      <c r="L324" s="29">
        <v>958860.54</v>
      </c>
      <c r="M324" s="11">
        <f t="shared" si="48"/>
        <v>4794.3027000000002</v>
      </c>
      <c r="N324" s="11">
        <f t="shared" si="60"/>
        <v>954066.23730000004</v>
      </c>
      <c r="O324" s="11"/>
      <c r="P324" s="7" t="s">
        <v>1049</v>
      </c>
      <c r="Q324" s="7" t="s">
        <v>2270</v>
      </c>
      <c r="R324" s="102" t="s">
        <v>2280</v>
      </c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53">
        <f t="shared" si="50"/>
        <v>0</v>
      </c>
      <c r="AG324" s="54">
        <f t="shared" si="51"/>
        <v>0</v>
      </c>
      <c r="AH324" s="54">
        <f t="shared" si="52"/>
        <v>1</v>
      </c>
      <c r="AI324" s="54">
        <f t="shared" si="53"/>
        <v>0</v>
      </c>
      <c r="AJ324" s="54">
        <f t="shared" si="54"/>
        <v>0</v>
      </c>
      <c r="AK324" s="54">
        <f t="shared" si="55"/>
        <v>0</v>
      </c>
      <c r="AL324" s="54">
        <f t="shared" si="56"/>
        <v>0</v>
      </c>
      <c r="AM324" s="54">
        <f t="shared" si="57"/>
        <v>1</v>
      </c>
      <c r="AN324" s="54">
        <f t="shared" si="58"/>
        <v>0</v>
      </c>
      <c r="AO324" s="54">
        <f t="shared" si="59"/>
        <v>0</v>
      </c>
      <c r="AP324" s="7"/>
      <c r="AQ324" s="12" t="s">
        <v>20</v>
      </c>
    </row>
    <row r="325" spans="1:43" ht="33.950000000000003" hidden="1" customHeight="1" x14ac:dyDescent="0.25">
      <c r="A325" s="7" t="s">
        <v>426</v>
      </c>
      <c r="B325" s="7" t="s">
        <v>481</v>
      </c>
      <c r="C325" s="7">
        <v>300104</v>
      </c>
      <c r="D325" s="8" t="s">
        <v>502</v>
      </c>
      <c r="E325" s="8" t="s">
        <v>503</v>
      </c>
      <c r="F325" s="7">
        <v>2</v>
      </c>
      <c r="G325" s="7"/>
      <c r="H325" s="9">
        <v>1</v>
      </c>
      <c r="I325" s="9"/>
      <c r="J325" s="9"/>
      <c r="K325" s="9"/>
      <c r="L325" s="10">
        <v>1083702.68</v>
      </c>
      <c r="M325" s="11">
        <f t="shared" si="48"/>
        <v>5418.5133999999998</v>
      </c>
      <c r="N325" s="11">
        <f t="shared" si="60"/>
        <v>1078284.1665999999</v>
      </c>
      <c r="O325" s="11"/>
      <c r="P325" s="7" t="s">
        <v>1049</v>
      </c>
      <c r="Q325" s="7" t="s">
        <v>2270</v>
      </c>
      <c r="R325" s="102" t="s">
        <v>2280</v>
      </c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53">
        <f t="shared" si="50"/>
        <v>0</v>
      </c>
      <c r="AG325" s="54">
        <f t="shared" si="51"/>
        <v>0</v>
      </c>
      <c r="AH325" s="54">
        <f t="shared" si="52"/>
        <v>1</v>
      </c>
      <c r="AI325" s="54">
        <f t="shared" si="53"/>
        <v>0</v>
      </c>
      <c r="AJ325" s="54">
        <f t="shared" si="54"/>
        <v>0</v>
      </c>
      <c r="AK325" s="54">
        <f t="shared" si="55"/>
        <v>0</v>
      </c>
      <c r="AL325" s="54">
        <f t="shared" si="56"/>
        <v>0</v>
      </c>
      <c r="AM325" s="54">
        <f t="shared" si="57"/>
        <v>1</v>
      </c>
      <c r="AN325" s="54">
        <f t="shared" si="58"/>
        <v>0</v>
      </c>
      <c r="AO325" s="54">
        <f t="shared" si="59"/>
        <v>0</v>
      </c>
      <c r="AP325" s="7" t="s">
        <v>38</v>
      </c>
      <c r="AQ325" s="17"/>
    </row>
    <row r="326" spans="1:43" ht="33.950000000000003" hidden="1" customHeight="1" x14ac:dyDescent="0.25">
      <c r="A326" s="13" t="s">
        <v>426</v>
      </c>
      <c r="B326" s="13" t="s">
        <v>481</v>
      </c>
      <c r="C326" s="13">
        <v>300122</v>
      </c>
      <c r="D326" s="14" t="s">
        <v>504</v>
      </c>
      <c r="E326" s="14" t="s">
        <v>505</v>
      </c>
      <c r="F326" s="13">
        <v>2</v>
      </c>
      <c r="G326" s="13"/>
      <c r="H326" s="9">
        <v>1</v>
      </c>
      <c r="I326" s="28"/>
      <c r="J326" s="28"/>
      <c r="K326" s="28"/>
      <c r="L326" s="29">
        <v>1175756.96</v>
      </c>
      <c r="M326" s="11">
        <f t="shared" ref="M326:M389" si="61">L326*0.005</f>
        <v>5878.7848000000004</v>
      </c>
      <c r="N326" s="11">
        <f t="shared" si="60"/>
        <v>1169878.1751999999</v>
      </c>
      <c r="O326" s="11"/>
      <c r="P326" s="7" t="s">
        <v>1049</v>
      </c>
      <c r="Q326" s="7" t="s">
        <v>2270</v>
      </c>
      <c r="R326" s="102" t="s">
        <v>2280</v>
      </c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53">
        <f t="shared" si="50"/>
        <v>0</v>
      </c>
      <c r="AG326" s="54">
        <f t="shared" si="51"/>
        <v>0</v>
      </c>
      <c r="AH326" s="54">
        <f t="shared" si="52"/>
        <v>1</v>
      </c>
      <c r="AI326" s="54">
        <f t="shared" si="53"/>
        <v>0</v>
      </c>
      <c r="AJ326" s="54">
        <f t="shared" si="54"/>
        <v>0</v>
      </c>
      <c r="AK326" s="54">
        <f t="shared" si="55"/>
        <v>0</v>
      </c>
      <c r="AL326" s="54">
        <f t="shared" si="56"/>
        <v>0</v>
      </c>
      <c r="AM326" s="54">
        <f t="shared" si="57"/>
        <v>1</v>
      </c>
      <c r="AN326" s="54">
        <f t="shared" si="58"/>
        <v>0</v>
      </c>
      <c r="AO326" s="54">
        <f t="shared" si="59"/>
        <v>0</v>
      </c>
      <c r="AP326" s="7"/>
      <c r="AQ326" s="12" t="s">
        <v>20</v>
      </c>
    </row>
    <row r="327" spans="1:43" ht="33.950000000000003" hidden="1" customHeight="1" x14ac:dyDescent="0.25">
      <c r="A327" s="7" t="s">
        <v>426</v>
      </c>
      <c r="B327" s="7" t="s">
        <v>481</v>
      </c>
      <c r="C327" s="7">
        <v>300131</v>
      </c>
      <c r="D327" s="8" t="s">
        <v>506</v>
      </c>
      <c r="E327" s="8" t="s">
        <v>507</v>
      </c>
      <c r="F327" s="7">
        <v>2</v>
      </c>
      <c r="G327" s="7"/>
      <c r="H327" s="9">
        <v>1</v>
      </c>
      <c r="I327" s="9"/>
      <c r="J327" s="9"/>
      <c r="K327" s="9"/>
      <c r="L327" s="10">
        <v>1047910.2</v>
      </c>
      <c r="M327" s="11">
        <f t="shared" si="61"/>
        <v>5239.5509999999995</v>
      </c>
      <c r="N327" s="11">
        <f t="shared" si="60"/>
        <v>1042670.649</v>
      </c>
      <c r="O327" s="11"/>
      <c r="P327" s="7" t="s">
        <v>1049</v>
      </c>
      <c r="Q327" s="7" t="s">
        <v>2270</v>
      </c>
      <c r="R327" s="102" t="s">
        <v>2280</v>
      </c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53">
        <f t="shared" ref="AF327:AF390" si="62">IF($R327="Reverted",1,0)</f>
        <v>0</v>
      </c>
      <c r="AG327" s="54">
        <f t="shared" ref="AG327:AG390" si="63">IF($R327="Not yet started",1,0)</f>
        <v>0</v>
      </c>
      <c r="AH327" s="54">
        <f t="shared" ref="AH327:AH390" si="64">IF($R327="Under Procurement",1,0)</f>
        <v>1</v>
      </c>
      <c r="AI327" s="54">
        <f t="shared" ref="AI327:AI390" si="65">IF($R327="Ongoing",1,0)</f>
        <v>0</v>
      </c>
      <c r="AJ327" s="54">
        <f t="shared" ref="AJ327:AJ390" si="66">IF($R327="Completed",1,0)</f>
        <v>0</v>
      </c>
      <c r="AK327" s="54">
        <f t="shared" ref="AK327:AK390" si="67">IF($AF327=1,$H327,0)</f>
        <v>0</v>
      </c>
      <c r="AL327" s="54">
        <f t="shared" ref="AL327:AL390" si="68">IF($AG327=1,$H327,0)</f>
        <v>0</v>
      </c>
      <c r="AM327" s="54">
        <f t="shared" ref="AM327:AM390" si="69">IF($AH327=1,$H327,0)</f>
        <v>1</v>
      </c>
      <c r="AN327" s="54">
        <f t="shared" ref="AN327:AN390" si="70">IF($AI327=1,$H327,0)</f>
        <v>0</v>
      </c>
      <c r="AO327" s="54">
        <f t="shared" ref="AO327:AO390" si="71">IF($AJ327=1,$H327,0)</f>
        <v>0</v>
      </c>
      <c r="AP327" s="7" t="s">
        <v>38</v>
      </c>
      <c r="AQ327" s="17"/>
    </row>
    <row r="328" spans="1:43" ht="33.950000000000003" hidden="1" customHeight="1" x14ac:dyDescent="0.25">
      <c r="A328" s="7" t="s">
        <v>426</v>
      </c>
      <c r="B328" s="7" t="s">
        <v>481</v>
      </c>
      <c r="C328" s="7">
        <v>300110</v>
      </c>
      <c r="D328" s="8" t="s">
        <v>508</v>
      </c>
      <c r="E328" s="8" t="s">
        <v>285</v>
      </c>
      <c r="F328" s="7">
        <v>2</v>
      </c>
      <c r="G328" s="7"/>
      <c r="H328" s="9">
        <v>1</v>
      </c>
      <c r="I328" s="9"/>
      <c r="J328" s="9"/>
      <c r="K328" s="9"/>
      <c r="L328" s="10">
        <v>755316.08</v>
      </c>
      <c r="M328" s="11">
        <f t="shared" si="61"/>
        <v>3776.5803999999998</v>
      </c>
      <c r="N328" s="11">
        <f t="shared" si="60"/>
        <v>751539.49959999998</v>
      </c>
      <c r="O328" s="11"/>
      <c r="P328" s="7" t="s">
        <v>1049</v>
      </c>
      <c r="Q328" s="7" t="s">
        <v>2270</v>
      </c>
      <c r="R328" s="102" t="s">
        <v>2280</v>
      </c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53">
        <f t="shared" si="62"/>
        <v>0</v>
      </c>
      <c r="AG328" s="54">
        <f t="shared" si="63"/>
        <v>0</v>
      </c>
      <c r="AH328" s="54">
        <f t="shared" si="64"/>
        <v>1</v>
      </c>
      <c r="AI328" s="54">
        <f t="shared" si="65"/>
        <v>0</v>
      </c>
      <c r="AJ328" s="54">
        <f t="shared" si="66"/>
        <v>0</v>
      </c>
      <c r="AK328" s="54">
        <f t="shared" si="67"/>
        <v>0</v>
      </c>
      <c r="AL328" s="54">
        <f t="shared" si="68"/>
        <v>0</v>
      </c>
      <c r="AM328" s="54">
        <f t="shared" si="69"/>
        <v>1</v>
      </c>
      <c r="AN328" s="54">
        <f t="shared" si="70"/>
        <v>0</v>
      </c>
      <c r="AO328" s="54">
        <f t="shared" si="71"/>
        <v>0</v>
      </c>
      <c r="AP328" s="7" t="s">
        <v>38</v>
      </c>
      <c r="AQ328" s="17"/>
    </row>
    <row r="329" spans="1:43" ht="33.950000000000003" hidden="1" customHeight="1" x14ac:dyDescent="0.25">
      <c r="A329" s="13" t="s">
        <v>426</v>
      </c>
      <c r="B329" s="13" t="s">
        <v>481</v>
      </c>
      <c r="C329" s="13">
        <v>500002</v>
      </c>
      <c r="D329" s="14" t="s">
        <v>509</v>
      </c>
      <c r="E329" s="14" t="s">
        <v>285</v>
      </c>
      <c r="F329" s="13">
        <v>2</v>
      </c>
      <c r="G329" s="13"/>
      <c r="H329" s="9">
        <v>1</v>
      </c>
      <c r="I329" s="28"/>
      <c r="J329" s="28"/>
      <c r="K329" s="28"/>
      <c r="L329" s="29">
        <v>1993175.59</v>
      </c>
      <c r="M329" s="11">
        <f t="shared" si="61"/>
        <v>9965.8779500000001</v>
      </c>
      <c r="N329" s="11">
        <f t="shared" si="60"/>
        <v>1983209.71205</v>
      </c>
      <c r="O329" s="11"/>
      <c r="P329" s="7" t="s">
        <v>1049</v>
      </c>
      <c r="Q329" s="7" t="s">
        <v>2270</v>
      </c>
      <c r="R329" s="102" t="s">
        <v>2280</v>
      </c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53">
        <f t="shared" si="62"/>
        <v>0</v>
      </c>
      <c r="AG329" s="54">
        <f t="shared" si="63"/>
        <v>0</v>
      </c>
      <c r="AH329" s="54">
        <f t="shared" si="64"/>
        <v>1</v>
      </c>
      <c r="AI329" s="54">
        <f t="shared" si="65"/>
        <v>0</v>
      </c>
      <c r="AJ329" s="54">
        <f t="shared" si="66"/>
        <v>0</v>
      </c>
      <c r="AK329" s="54">
        <f t="shared" si="67"/>
        <v>0</v>
      </c>
      <c r="AL329" s="54">
        <f t="shared" si="68"/>
        <v>0</v>
      </c>
      <c r="AM329" s="54">
        <f t="shared" si="69"/>
        <v>1</v>
      </c>
      <c r="AN329" s="54">
        <f t="shared" si="70"/>
        <v>0</v>
      </c>
      <c r="AO329" s="54">
        <f t="shared" si="71"/>
        <v>0</v>
      </c>
      <c r="AP329" s="7"/>
      <c r="AQ329" s="12" t="s">
        <v>20</v>
      </c>
    </row>
    <row r="330" spans="1:43" ht="33.950000000000003" hidden="1" customHeight="1" x14ac:dyDescent="0.25">
      <c r="A330" s="7" t="s">
        <v>426</v>
      </c>
      <c r="B330" s="7" t="s">
        <v>481</v>
      </c>
      <c r="C330" s="7">
        <v>300109</v>
      </c>
      <c r="D330" s="8" t="s">
        <v>510</v>
      </c>
      <c r="E330" s="8" t="s">
        <v>511</v>
      </c>
      <c r="F330" s="7">
        <v>2</v>
      </c>
      <c r="G330" s="7"/>
      <c r="H330" s="9">
        <v>1</v>
      </c>
      <c r="I330" s="9"/>
      <c r="J330" s="9"/>
      <c r="K330" s="9"/>
      <c r="L330" s="10">
        <v>1344792.22</v>
      </c>
      <c r="M330" s="11">
        <f t="shared" si="61"/>
        <v>6723.9611000000004</v>
      </c>
      <c r="N330" s="11">
        <f t="shared" si="60"/>
        <v>1338068.2589</v>
      </c>
      <c r="O330" s="11"/>
      <c r="P330" s="7" t="s">
        <v>1049</v>
      </c>
      <c r="Q330" s="7" t="s">
        <v>2270</v>
      </c>
      <c r="R330" s="102" t="s">
        <v>2280</v>
      </c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53">
        <f t="shared" si="62"/>
        <v>0</v>
      </c>
      <c r="AG330" s="54">
        <f t="shared" si="63"/>
        <v>0</v>
      </c>
      <c r="AH330" s="54">
        <f t="shared" si="64"/>
        <v>1</v>
      </c>
      <c r="AI330" s="54">
        <f t="shared" si="65"/>
        <v>0</v>
      </c>
      <c r="AJ330" s="54">
        <f t="shared" si="66"/>
        <v>0</v>
      </c>
      <c r="AK330" s="54">
        <f t="shared" si="67"/>
        <v>0</v>
      </c>
      <c r="AL330" s="54">
        <f t="shared" si="68"/>
        <v>0</v>
      </c>
      <c r="AM330" s="54">
        <f t="shared" si="69"/>
        <v>1</v>
      </c>
      <c r="AN330" s="54">
        <f t="shared" si="70"/>
        <v>0</v>
      </c>
      <c r="AO330" s="54">
        <f t="shared" si="71"/>
        <v>0</v>
      </c>
      <c r="AP330" s="7" t="s">
        <v>38</v>
      </c>
      <c r="AQ330" s="17"/>
    </row>
    <row r="331" spans="1:43" ht="33.950000000000003" hidden="1" customHeight="1" x14ac:dyDescent="0.25">
      <c r="A331" s="7" t="s">
        <v>426</v>
      </c>
      <c r="B331" s="7" t="s">
        <v>481</v>
      </c>
      <c r="C331" s="7">
        <v>321010</v>
      </c>
      <c r="D331" s="8" t="s">
        <v>512</v>
      </c>
      <c r="E331" s="8" t="s">
        <v>511</v>
      </c>
      <c r="F331" s="7">
        <v>2</v>
      </c>
      <c r="G331" s="7"/>
      <c r="H331" s="9">
        <v>1</v>
      </c>
      <c r="I331" s="9"/>
      <c r="J331" s="9"/>
      <c r="K331" s="9"/>
      <c r="L331" s="10">
        <v>1074660.52</v>
      </c>
      <c r="M331" s="11">
        <f t="shared" si="61"/>
        <v>5373.3026</v>
      </c>
      <c r="N331" s="11">
        <f t="shared" si="60"/>
        <v>1069287.2174</v>
      </c>
      <c r="O331" s="11"/>
      <c r="P331" s="7" t="s">
        <v>1049</v>
      </c>
      <c r="Q331" s="7" t="s">
        <v>2270</v>
      </c>
      <c r="R331" s="102" t="s">
        <v>2280</v>
      </c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53">
        <f t="shared" si="62"/>
        <v>0</v>
      </c>
      <c r="AG331" s="54">
        <f t="shared" si="63"/>
        <v>0</v>
      </c>
      <c r="AH331" s="54">
        <f t="shared" si="64"/>
        <v>1</v>
      </c>
      <c r="AI331" s="54">
        <f t="shared" si="65"/>
        <v>0</v>
      </c>
      <c r="AJ331" s="54">
        <f t="shared" si="66"/>
        <v>0</v>
      </c>
      <c r="AK331" s="54">
        <f t="shared" si="67"/>
        <v>0</v>
      </c>
      <c r="AL331" s="54">
        <f t="shared" si="68"/>
        <v>0</v>
      </c>
      <c r="AM331" s="54">
        <f t="shared" si="69"/>
        <v>1</v>
      </c>
      <c r="AN331" s="54">
        <f t="shared" si="70"/>
        <v>0</v>
      </c>
      <c r="AO331" s="54">
        <f t="shared" si="71"/>
        <v>0</v>
      </c>
      <c r="AP331" s="7" t="s">
        <v>38</v>
      </c>
      <c r="AQ331" s="17"/>
    </row>
    <row r="332" spans="1:43" ht="33.950000000000003" hidden="1" customHeight="1" x14ac:dyDescent="0.25">
      <c r="A332" s="7" t="s">
        <v>426</v>
      </c>
      <c r="B332" s="7" t="s">
        <v>513</v>
      </c>
      <c r="C332" s="7">
        <v>300373</v>
      </c>
      <c r="D332" s="8" t="s">
        <v>514</v>
      </c>
      <c r="E332" s="8" t="s">
        <v>515</v>
      </c>
      <c r="F332" s="7">
        <v>1</v>
      </c>
      <c r="G332" s="7"/>
      <c r="H332" s="9">
        <v>1</v>
      </c>
      <c r="I332" s="9"/>
      <c r="J332" s="9"/>
      <c r="K332" s="9"/>
      <c r="L332" s="10">
        <v>2941485.57</v>
      </c>
      <c r="M332" s="11">
        <f t="shared" si="61"/>
        <v>14707.42785</v>
      </c>
      <c r="N332" s="11">
        <f t="shared" si="60"/>
        <v>2926778.1421499997</v>
      </c>
      <c r="O332" s="11"/>
      <c r="P332" s="7" t="s">
        <v>1049</v>
      </c>
      <c r="Q332" s="7" t="s">
        <v>2270</v>
      </c>
      <c r="R332" s="102" t="s">
        <v>2280</v>
      </c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53">
        <f t="shared" si="62"/>
        <v>0</v>
      </c>
      <c r="AG332" s="54">
        <f t="shared" si="63"/>
        <v>0</v>
      </c>
      <c r="AH332" s="54">
        <f t="shared" si="64"/>
        <v>1</v>
      </c>
      <c r="AI332" s="54">
        <f t="shared" si="65"/>
        <v>0</v>
      </c>
      <c r="AJ332" s="54">
        <f t="shared" si="66"/>
        <v>0</v>
      </c>
      <c r="AK332" s="54">
        <f t="shared" si="67"/>
        <v>0</v>
      </c>
      <c r="AL332" s="54">
        <f t="shared" si="68"/>
        <v>0</v>
      </c>
      <c r="AM332" s="54">
        <f t="shared" si="69"/>
        <v>1</v>
      </c>
      <c r="AN332" s="54">
        <f t="shared" si="70"/>
        <v>0</v>
      </c>
      <c r="AO332" s="54">
        <f t="shared" si="71"/>
        <v>0</v>
      </c>
      <c r="AP332" s="7" t="s">
        <v>38</v>
      </c>
      <c r="AQ332" s="17"/>
    </row>
    <row r="333" spans="1:43" ht="33.950000000000003" hidden="1" customHeight="1" x14ac:dyDescent="0.25">
      <c r="A333" s="7" t="s">
        <v>426</v>
      </c>
      <c r="B333" s="7" t="s">
        <v>513</v>
      </c>
      <c r="C333" s="7">
        <v>300375</v>
      </c>
      <c r="D333" s="8" t="s">
        <v>516</v>
      </c>
      <c r="E333" s="8" t="s">
        <v>515</v>
      </c>
      <c r="F333" s="7">
        <v>1</v>
      </c>
      <c r="G333" s="7"/>
      <c r="H333" s="9">
        <v>1</v>
      </c>
      <c r="I333" s="9"/>
      <c r="J333" s="9"/>
      <c r="K333" s="9"/>
      <c r="L333" s="10">
        <v>2662684.25</v>
      </c>
      <c r="M333" s="11">
        <f t="shared" si="61"/>
        <v>13313.421249999999</v>
      </c>
      <c r="N333" s="11">
        <f t="shared" si="60"/>
        <v>2649370.8287499999</v>
      </c>
      <c r="O333" s="11"/>
      <c r="P333" s="7" t="s">
        <v>1049</v>
      </c>
      <c r="Q333" s="7" t="s">
        <v>2270</v>
      </c>
      <c r="R333" s="102" t="s">
        <v>2280</v>
      </c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53">
        <f t="shared" si="62"/>
        <v>0</v>
      </c>
      <c r="AG333" s="54">
        <f t="shared" si="63"/>
        <v>0</v>
      </c>
      <c r="AH333" s="54">
        <f t="shared" si="64"/>
        <v>1</v>
      </c>
      <c r="AI333" s="54">
        <f t="shared" si="65"/>
        <v>0</v>
      </c>
      <c r="AJ333" s="54">
        <f t="shared" si="66"/>
        <v>0</v>
      </c>
      <c r="AK333" s="54">
        <f t="shared" si="67"/>
        <v>0</v>
      </c>
      <c r="AL333" s="54">
        <f t="shared" si="68"/>
        <v>0</v>
      </c>
      <c r="AM333" s="54">
        <f t="shared" si="69"/>
        <v>1</v>
      </c>
      <c r="AN333" s="54">
        <f t="shared" si="70"/>
        <v>0</v>
      </c>
      <c r="AO333" s="54">
        <f t="shared" si="71"/>
        <v>0</v>
      </c>
      <c r="AP333" s="7" t="s">
        <v>38</v>
      </c>
      <c r="AQ333" s="17"/>
    </row>
    <row r="334" spans="1:43" ht="33.950000000000003" hidden="1" customHeight="1" x14ac:dyDescent="0.25">
      <c r="A334" s="7" t="s">
        <v>426</v>
      </c>
      <c r="B334" s="7" t="s">
        <v>513</v>
      </c>
      <c r="C334" s="7">
        <v>500056</v>
      </c>
      <c r="D334" s="8" t="s">
        <v>517</v>
      </c>
      <c r="E334" s="8" t="s">
        <v>515</v>
      </c>
      <c r="F334" s="7">
        <v>1</v>
      </c>
      <c r="G334" s="7"/>
      <c r="H334" s="9">
        <v>1</v>
      </c>
      <c r="I334" s="9"/>
      <c r="J334" s="9"/>
      <c r="K334" s="9"/>
      <c r="L334" s="10">
        <v>1733471.06</v>
      </c>
      <c r="M334" s="11">
        <f t="shared" si="61"/>
        <v>8667.3553000000011</v>
      </c>
      <c r="N334" s="11">
        <f t="shared" si="60"/>
        <v>1724803.7047000001</v>
      </c>
      <c r="O334" s="11"/>
      <c r="P334" s="7" t="s">
        <v>1049</v>
      </c>
      <c r="Q334" s="7" t="s">
        <v>2270</v>
      </c>
      <c r="R334" s="102" t="s">
        <v>2280</v>
      </c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53">
        <f t="shared" si="62"/>
        <v>0</v>
      </c>
      <c r="AG334" s="54">
        <f t="shared" si="63"/>
        <v>0</v>
      </c>
      <c r="AH334" s="54">
        <f t="shared" si="64"/>
        <v>1</v>
      </c>
      <c r="AI334" s="54">
        <f t="shared" si="65"/>
        <v>0</v>
      </c>
      <c r="AJ334" s="54">
        <f t="shared" si="66"/>
        <v>0</v>
      </c>
      <c r="AK334" s="54">
        <f t="shared" si="67"/>
        <v>0</v>
      </c>
      <c r="AL334" s="54">
        <f t="shared" si="68"/>
        <v>0</v>
      </c>
      <c r="AM334" s="54">
        <f t="shared" si="69"/>
        <v>1</v>
      </c>
      <c r="AN334" s="54">
        <f t="shared" si="70"/>
        <v>0</v>
      </c>
      <c r="AO334" s="54">
        <f t="shared" si="71"/>
        <v>0</v>
      </c>
      <c r="AP334" s="7" t="s">
        <v>38</v>
      </c>
      <c r="AQ334" s="17"/>
    </row>
    <row r="335" spans="1:43" ht="33.950000000000003" hidden="1" customHeight="1" x14ac:dyDescent="0.25">
      <c r="A335" s="7" t="s">
        <v>426</v>
      </c>
      <c r="B335" s="7" t="s">
        <v>513</v>
      </c>
      <c r="C335" s="7">
        <v>305601</v>
      </c>
      <c r="D335" s="8" t="s">
        <v>518</v>
      </c>
      <c r="E335" s="8" t="s">
        <v>515</v>
      </c>
      <c r="F335" s="7">
        <v>1</v>
      </c>
      <c r="G335" s="7"/>
      <c r="H335" s="9">
        <v>1</v>
      </c>
      <c r="I335" s="9"/>
      <c r="J335" s="9"/>
      <c r="K335" s="9"/>
      <c r="L335" s="10">
        <v>1293828.99</v>
      </c>
      <c r="M335" s="11">
        <f t="shared" si="61"/>
        <v>6469.1449499999999</v>
      </c>
      <c r="N335" s="11">
        <f t="shared" si="60"/>
        <v>1287359.8450499999</v>
      </c>
      <c r="O335" s="11"/>
      <c r="P335" s="7" t="s">
        <v>1049</v>
      </c>
      <c r="Q335" s="7" t="s">
        <v>2270</v>
      </c>
      <c r="R335" s="102" t="s">
        <v>2280</v>
      </c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53">
        <f t="shared" si="62"/>
        <v>0</v>
      </c>
      <c r="AG335" s="54">
        <f t="shared" si="63"/>
        <v>0</v>
      </c>
      <c r="AH335" s="54">
        <f t="shared" si="64"/>
        <v>1</v>
      </c>
      <c r="AI335" s="54">
        <f t="shared" si="65"/>
        <v>0</v>
      </c>
      <c r="AJ335" s="54">
        <f t="shared" si="66"/>
        <v>0</v>
      </c>
      <c r="AK335" s="54">
        <f t="shared" si="67"/>
        <v>0</v>
      </c>
      <c r="AL335" s="54">
        <f t="shared" si="68"/>
        <v>0</v>
      </c>
      <c r="AM335" s="54">
        <f t="shared" si="69"/>
        <v>1</v>
      </c>
      <c r="AN335" s="54">
        <f t="shared" si="70"/>
        <v>0</v>
      </c>
      <c r="AO335" s="54">
        <f t="shared" si="71"/>
        <v>0</v>
      </c>
      <c r="AP335" s="7" t="s">
        <v>38</v>
      </c>
      <c r="AQ335" s="17"/>
    </row>
    <row r="336" spans="1:43" ht="33.950000000000003" hidden="1" customHeight="1" x14ac:dyDescent="0.25">
      <c r="A336" s="7" t="s">
        <v>426</v>
      </c>
      <c r="B336" s="7" t="s">
        <v>519</v>
      </c>
      <c r="C336" s="7">
        <v>300161</v>
      </c>
      <c r="D336" s="8" t="s">
        <v>520</v>
      </c>
      <c r="E336" s="8" t="s">
        <v>521</v>
      </c>
      <c r="F336" s="7">
        <v>1</v>
      </c>
      <c r="G336" s="7"/>
      <c r="H336" s="9">
        <v>1</v>
      </c>
      <c r="I336" s="9"/>
      <c r="J336" s="43"/>
      <c r="K336" s="43"/>
      <c r="L336" s="33">
        <v>1167558.1299999999</v>
      </c>
      <c r="M336" s="11">
        <f t="shared" si="61"/>
        <v>5837.7906499999999</v>
      </c>
      <c r="N336" s="11">
        <f t="shared" si="60"/>
        <v>1161720.3393499998</v>
      </c>
      <c r="O336" s="11"/>
      <c r="P336" s="7" t="s">
        <v>1049</v>
      </c>
      <c r="Q336" s="7" t="s">
        <v>2270</v>
      </c>
      <c r="R336" s="102" t="s">
        <v>2280</v>
      </c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53">
        <f t="shared" si="62"/>
        <v>0</v>
      </c>
      <c r="AG336" s="54">
        <f t="shared" si="63"/>
        <v>0</v>
      </c>
      <c r="AH336" s="54">
        <f t="shared" si="64"/>
        <v>1</v>
      </c>
      <c r="AI336" s="54">
        <f t="shared" si="65"/>
        <v>0</v>
      </c>
      <c r="AJ336" s="54">
        <f t="shared" si="66"/>
        <v>0</v>
      </c>
      <c r="AK336" s="54">
        <f t="shared" si="67"/>
        <v>0</v>
      </c>
      <c r="AL336" s="54">
        <f t="shared" si="68"/>
        <v>0</v>
      </c>
      <c r="AM336" s="54">
        <f t="shared" si="69"/>
        <v>1</v>
      </c>
      <c r="AN336" s="54">
        <f t="shared" si="70"/>
        <v>0</v>
      </c>
      <c r="AO336" s="54">
        <f t="shared" si="71"/>
        <v>0</v>
      </c>
      <c r="AP336" s="7" t="s">
        <v>49</v>
      </c>
      <c r="AQ336" s="17"/>
    </row>
    <row r="337" spans="1:43" ht="33.950000000000003" hidden="1" customHeight="1" x14ac:dyDescent="0.25">
      <c r="A337" s="7" t="s">
        <v>426</v>
      </c>
      <c r="B337" s="7" t="s">
        <v>519</v>
      </c>
      <c r="C337" s="7">
        <v>500607</v>
      </c>
      <c r="D337" s="8" t="s">
        <v>522</v>
      </c>
      <c r="E337" s="8" t="s">
        <v>523</v>
      </c>
      <c r="F337" s="7">
        <v>1</v>
      </c>
      <c r="G337" s="7"/>
      <c r="H337" s="9">
        <v>1</v>
      </c>
      <c r="I337" s="9"/>
      <c r="J337" s="43"/>
      <c r="K337" s="43"/>
      <c r="L337" s="33">
        <v>1212450.07</v>
      </c>
      <c r="M337" s="11">
        <f t="shared" si="61"/>
        <v>6062.2503500000003</v>
      </c>
      <c r="N337" s="11">
        <f t="shared" si="60"/>
        <v>1206387.81965</v>
      </c>
      <c r="O337" s="11"/>
      <c r="P337" s="7" t="s">
        <v>1049</v>
      </c>
      <c r="Q337" s="7" t="s">
        <v>2270</v>
      </c>
      <c r="R337" s="102" t="s">
        <v>2280</v>
      </c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53">
        <f t="shared" si="62"/>
        <v>0</v>
      </c>
      <c r="AG337" s="54">
        <f t="shared" si="63"/>
        <v>0</v>
      </c>
      <c r="AH337" s="54">
        <f t="shared" si="64"/>
        <v>1</v>
      </c>
      <c r="AI337" s="54">
        <f t="shared" si="65"/>
        <v>0</v>
      </c>
      <c r="AJ337" s="54">
        <f t="shared" si="66"/>
        <v>0</v>
      </c>
      <c r="AK337" s="54">
        <f t="shared" si="67"/>
        <v>0</v>
      </c>
      <c r="AL337" s="54">
        <f t="shared" si="68"/>
        <v>0</v>
      </c>
      <c r="AM337" s="54">
        <f t="shared" si="69"/>
        <v>1</v>
      </c>
      <c r="AN337" s="54">
        <f t="shared" si="70"/>
        <v>0</v>
      </c>
      <c r="AO337" s="54">
        <f t="shared" si="71"/>
        <v>0</v>
      </c>
      <c r="AP337" s="7" t="s">
        <v>49</v>
      </c>
      <c r="AQ337" s="17"/>
    </row>
    <row r="338" spans="1:43" ht="33.950000000000003" hidden="1" customHeight="1" x14ac:dyDescent="0.25">
      <c r="A338" s="7" t="s">
        <v>426</v>
      </c>
      <c r="B338" s="7" t="s">
        <v>519</v>
      </c>
      <c r="C338" s="7">
        <v>300180</v>
      </c>
      <c r="D338" s="8" t="s">
        <v>524</v>
      </c>
      <c r="E338" s="8" t="s">
        <v>523</v>
      </c>
      <c r="F338" s="7">
        <v>1</v>
      </c>
      <c r="G338" s="7"/>
      <c r="H338" s="9">
        <v>1</v>
      </c>
      <c r="I338" s="9"/>
      <c r="J338" s="43"/>
      <c r="K338" s="43"/>
      <c r="L338" s="33">
        <v>1184953.07</v>
      </c>
      <c r="M338" s="11">
        <f t="shared" si="61"/>
        <v>5924.7653500000006</v>
      </c>
      <c r="N338" s="11">
        <f t="shared" si="60"/>
        <v>1179028.3046500001</v>
      </c>
      <c r="O338" s="11"/>
      <c r="P338" s="7" t="s">
        <v>1049</v>
      </c>
      <c r="Q338" s="7" t="s">
        <v>2270</v>
      </c>
      <c r="R338" s="102" t="s">
        <v>2280</v>
      </c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53">
        <f t="shared" si="62"/>
        <v>0</v>
      </c>
      <c r="AG338" s="54">
        <f t="shared" si="63"/>
        <v>0</v>
      </c>
      <c r="AH338" s="54">
        <f t="shared" si="64"/>
        <v>1</v>
      </c>
      <c r="AI338" s="54">
        <f t="shared" si="65"/>
        <v>0</v>
      </c>
      <c r="AJ338" s="54">
        <f t="shared" si="66"/>
        <v>0</v>
      </c>
      <c r="AK338" s="54">
        <f t="shared" si="67"/>
        <v>0</v>
      </c>
      <c r="AL338" s="54">
        <f t="shared" si="68"/>
        <v>0</v>
      </c>
      <c r="AM338" s="54">
        <f t="shared" si="69"/>
        <v>1</v>
      </c>
      <c r="AN338" s="54">
        <f t="shared" si="70"/>
        <v>0</v>
      </c>
      <c r="AO338" s="54">
        <f t="shared" si="71"/>
        <v>0</v>
      </c>
      <c r="AP338" s="7" t="s">
        <v>49</v>
      </c>
      <c r="AQ338" s="17"/>
    </row>
    <row r="339" spans="1:43" ht="33.950000000000003" hidden="1" customHeight="1" x14ac:dyDescent="0.25">
      <c r="A339" s="7" t="s">
        <v>426</v>
      </c>
      <c r="B339" s="7" t="s">
        <v>519</v>
      </c>
      <c r="C339" s="7">
        <v>500605</v>
      </c>
      <c r="D339" s="8" t="s">
        <v>525</v>
      </c>
      <c r="E339" s="8" t="s">
        <v>526</v>
      </c>
      <c r="F339" s="7">
        <v>2</v>
      </c>
      <c r="G339" s="7"/>
      <c r="H339" s="9">
        <v>1</v>
      </c>
      <c r="I339" s="9"/>
      <c r="J339" s="43"/>
      <c r="K339" s="43"/>
      <c r="L339" s="33">
        <v>1591348.45</v>
      </c>
      <c r="M339" s="11">
        <f t="shared" si="61"/>
        <v>7956.7422500000002</v>
      </c>
      <c r="N339" s="11">
        <f t="shared" si="60"/>
        <v>1583391.7077500001</v>
      </c>
      <c r="O339" s="11"/>
      <c r="P339" s="7" t="s">
        <v>1049</v>
      </c>
      <c r="Q339" s="7" t="s">
        <v>2270</v>
      </c>
      <c r="R339" s="102" t="s">
        <v>2280</v>
      </c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53">
        <f t="shared" si="62"/>
        <v>0</v>
      </c>
      <c r="AG339" s="54">
        <f t="shared" si="63"/>
        <v>0</v>
      </c>
      <c r="AH339" s="54">
        <f t="shared" si="64"/>
        <v>1</v>
      </c>
      <c r="AI339" s="54">
        <f t="shared" si="65"/>
        <v>0</v>
      </c>
      <c r="AJ339" s="54">
        <f t="shared" si="66"/>
        <v>0</v>
      </c>
      <c r="AK339" s="54">
        <f t="shared" si="67"/>
        <v>0</v>
      </c>
      <c r="AL339" s="54">
        <f t="shared" si="68"/>
        <v>0</v>
      </c>
      <c r="AM339" s="54">
        <f t="shared" si="69"/>
        <v>1</v>
      </c>
      <c r="AN339" s="54">
        <f t="shared" si="70"/>
        <v>0</v>
      </c>
      <c r="AO339" s="54">
        <f t="shared" si="71"/>
        <v>0</v>
      </c>
      <c r="AP339" s="7" t="s">
        <v>49</v>
      </c>
      <c r="AQ339" s="17"/>
    </row>
    <row r="340" spans="1:43" ht="33.950000000000003" hidden="1" customHeight="1" x14ac:dyDescent="0.25">
      <c r="A340" s="7" t="s">
        <v>426</v>
      </c>
      <c r="B340" s="7" t="s">
        <v>519</v>
      </c>
      <c r="C340" s="7">
        <v>300170</v>
      </c>
      <c r="D340" s="8" t="s">
        <v>527</v>
      </c>
      <c r="E340" s="8" t="s">
        <v>528</v>
      </c>
      <c r="F340" s="7">
        <v>2</v>
      </c>
      <c r="G340" s="7"/>
      <c r="H340" s="9">
        <v>1</v>
      </c>
      <c r="I340" s="9"/>
      <c r="J340" s="9"/>
      <c r="K340" s="9"/>
      <c r="L340" s="10">
        <v>1305064.18</v>
      </c>
      <c r="M340" s="11">
        <f t="shared" si="61"/>
        <v>6525.3208999999997</v>
      </c>
      <c r="N340" s="11">
        <f t="shared" si="60"/>
        <v>1298538.8591</v>
      </c>
      <c r="O340" s="11"/>
      <c r="P340" s="7" t="s">
        <v>1049</v>
      </c>
      <c r="Q340" s="7" t="s">
        <v>2270</v>
      </c>
      <c r="R340" s="102" t="s">
        <v>2280</v>
      </c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53">
        <f t="shared" si="62"/>
        <v>0</v>
      </c>
      <c r="AG340" s="54">
        <f t="shared" si="63"/>
        <v>0</v>
      </c>
      <c r="AH340" s="54">
        <f t="shared" si="64"/>
        <v>1</v>
      </c>
      <c r="AI340" s="54">
        <f t="shared" si="65"/>
        <v>0</v>
      </c>
      <c r="AJ340" s="54">
        <f t="shared" si="66"/>
        <v>0</v>
      </c>
      <c r="AK340" s="54">
        <f t="shared" si="67"/>
        <v>0</v>
      </c>
      <c r="AL340" s="54">
        <f t="shared" si="68"/>
        <v>0</v>
      </c>
      <c r="AM340" s="54">
        <f t="shared" si="69"/>
        <v>1</v>
      </c>
      <c r="AN340" s="54">
        <f t="shared" si="70"/>
        <v>0</v>
      </c>
      <c r="AO340" s="54">
        <f t="shared" si="71"/>
        <v>0</v>
      </c>
      <c r="AP340" s="7" t="s">
        <v>49</v>
      </c>
      <c r="AQ340" s="17"/>
    </row>
    <row r="341" spans="1:43" ht="33.950000000000003" hidden="1" customHeight="1" x14ac:dyDescent="0.25">
      <c r="A341" s="7" t="s">
        <v>426</v>
      </c>
      <c r="B341" s="7" t="s">
        <v>519</v>
      </c>
      <c r="C341" s="7">
        <v>500610</v>
      </c>
      <c r="D341" s="8" t="s">
        <v>529</v>
      </c>
      <c r="E341" s="8" t="s">
        <v>530</v>
      </c>
      <c r="F341" s="7">
        <v>2</v>
      </c>
      <c r="G341" s="7"/>
      <c r="H341" s="9">
        <v>1</v>
      </c>
      <c r="I341" s="9"/>
      <c r="J341" s="9"/>
      <c r="K341" s="9"/>
      <c r="L341" s="10">
        <v>1424138.59</v>
      </c>
      <c r="M341" s="11">
        <f t="shared" si="61"/>
        <v>7120.6929500000006</v>
      </c>
      <c r="N341" s="11">
        <f t="shared" si="60"/>
        <v>1417017.89705</v>
      </c>
      <c r="O341" s="11"/>
      <c r="P341" s="7" t="s">
        <v>1049</v>
      </c>
      <c r="Q341" s="7" t="s">
        <v>2270</v>
      </c>
      <c r="R341" s="102" t="s">
        <v>2280</v>
      </c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53">
        <f t="shared" si="62"/>
        <v>0</v>
      </c>
      <c r="AG341" s="54">
        <f t="shared" si="63"/>
        <v>0</v>
      </c>
      <c r="AH341" s="54">
        <f t="shared" si="64"/>
        <v>1</v>
      </c>
      <c r="AI341" s="54">
        <f t="shared" si="65"/>
        <v>0</v>
      </c>
      <c r="AJ341" s="54">
        <f t="shared" si="66"/>
        <v>0</v>
      </c>
      <c r="AK341" s="54">
        <f t="shared" si="67"/>
        <v>0</v>
      </c>
      <c r="AL341" s="54">
        <f t="shared" si="68"/>
        <v>0</v>
      </c>
      <c r="AM341" s="54">
        <f t="shared" si="69"/>
        <v>1</v>
      </c>
      <c r="AN341" s="54">
        <f t="shared" si="70"/>
        <v>0</v>
      </c>
      <c r="AO341" s="54">
        <f t="shared" si="71"/>
        <v>0</v>
      </c>
      <c r="AP341" s="7" t="s">
        <v>49</v>
      </c>
      <c r="AQ341" s="17"/>
    </row>
    <row r="342" spans="1:43" ht="33.950000000000003" hidden="1" customHeight="1" x14ac:dyDescent="0.25">
      <c r="A342" s="7" t="s">
        <v>426</v>
      </c>
      <c r="B342" s="7" t="s">
        <v>519</v>
      </c>
      <c r="C342" s="7">
        <v>300241</v>
      </c>
      <c r="D342" s="8" t="s">
        <v>531</v>
      </c>
      <c r="E342" s="8" t="s">
        <v>530</v>
      </c>
      <c r="F342" s="7">
        <v>2</v>
      </c>
      <c r="G342" s="7"/>
      <c r="H342" s="9">
        <v>1</v>
      </c>
      <c r="I342" s="9"/>
      <c r="J342" s="9"/>
      <c r="K342" s="9"/>
      <c r="L342" s="10">
        <v>1409579.72</v>
      </c>
      <c r="M342" s="11">
        <f t="shared" si="61"/>
        <v>7047.8986000000004</v>
      </c>
      <c r="N342" s="11">
        <f t="shared" si="60"/>
        <v>1402531.8214</v>
      </c>
      <c r="O342" s="11"/>
      <c r="P342" s="7" t="s">
        <v>1049</v>
      </c>
      <c r="Q342" s="7" t="s">
        <v>2270</v>
      </c>
      <c r="R342" s="102" t="s">
        <v>2280</v>
      </c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53">
        <f t="shared" si="62"/>
        <v>0</v>
      </c>
      <c r="AG342" s="54">
        <f t="shared" si="63"/>
        <v>0</v>
      </c>
      <c r="AH342" s="54">
        <f t="shared" si="64"/>
        <v>1</v>
      </c>
      <c r="AI342" s="54">
        <f t="shared" si="65"/>
        <v>0</v>
      </c>
      <c r="AJ342" s="54">
        <f t="shared" si="66"/>
        <v>0</v>
      </c>
      <c r="AK342" s="54">
        <f t="shared" si="67"/>
        <v>0</v>
      </c>
      <c r="AL342" s="54">
        <f t="shared" si="68"/>
        <v>0</v>
      </c>
      <c r="AM342" s="54">
        <f t="shared" si="69"/>
        <v>1</v>
      </c>
      <c r="AN342" s="54">
        <f t="shared" si="70"/>
        <v>0</v>
      </c>
      <c r="AO342" s="54">
        <f t="shared" si="71"/>
        <v>0</v>
      </c>
      <c r="AP342" s="7" t="s">
        <v>49</v>
      </c>
      <c r="AQ342" s="17"/>
    </row>
    <row r="343" spans="1:43" ht="33.950000000000003" hidden="1" customHeight="1" x14ac:dyDescent="0.25">
      <c r="A343" s="7" t="s">
        <v>426</v>
      </c>
      <c r="B343" s="7" t="s">
        <v>519</v>
      </c>
      <c r="C343" s="7">
        <v>300209</v>
      </c>
      <c r="D343" s="8" t="s">
        <v>532</v>
      </c>
      <c r="E343" s="8" t="s">
        <v>533</v>
      </c>
      <c r="F343" s="7">
        <v>2</v>
      </c>
      <c r="G343" s="7"/>
      <c r="H343" s="9">
        <v>1</v>
      </c>
      <c r="I343" s="9"/>
      <c r="J343" s="9"/>
      <c r="K343" s="9"/>
      <c r="L343" s="10">
        <v>1403799.49</v>
      </c>
      <c r="M343" s="11">
        <f t="shared" si="61"/>
        <v>7018.9974499999998</v>
      </c>
      <c r="N343" s="11">
        <f t="shared" ref="N343:N406" si="72">L343-M343</f>
        <v>1396780.4925500001</v>
      </c>
      <c r="O343" s="11"/>
      <c r="P343" s="7" t="s">
        <v>1049</v>
      </c>
      <c r="Q343" s="7" t="s">
        <v>2270</v>
      </c>
      <c r="R343" s="102" t="s">
        <v>2280</v>
      </c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53">
        <f t="shared" si="62"/>
        <v>0</v>
      </c>
      <c r="AG343" s="54">
        <f t="shared" si="63"/>
        <v>0</v>
      </c>
      <c r="AH343" s="54">
        <f t="shared" si="64"/>
        <v>1</v>
      </c>
      <c r="AI343" s="54">
        <f t="shared" si="65"/>
        <v>0</v>
      </c>
      <c r="AJ343" s="54">
        <f t="shared" si="66"/>
        <v>0</v>
      </c>
      <c r="AK343" s="54">
        <f t="shared" si="67"/>
        <v>0</v>
      </c>
      <c r="AL343" s="54">
        <f t="shared" si="68"/>
        <v>0</v>
      </c>
      <c r="AM343" s="54">
        <f t="shared" si="69"/>
        <v>1</v>
      </c>
      <c r="AN343" s="54">
        <f t="shared" si="70"/>
        <v>0</v>
      </c>
      <c r="AO343" s="54">
        <f t="shared" si="71"/>
        <v>0</v>
      </c>
      <c r="AP343" s="7" t="s">
        <v>49</v>
      </c>
      <c r="AQ343" s="17"/>
    </row>
    <row r="344" spans="1:43" ht="33.950000000000003" hidden="1" customHeight="1" x14ac:dyDescent="0.25">
      <c r="A344" s="7" t="s">
        <v>426</v>
      </c>
      <c r="B344" s="7" t="s">
        <v>519</v>
      </c>
      <c r="C344" s="7">
        <v>500367</v>
      </c>
      <c r="D344" s="8" t="s">
        <v>534</v>
      </c>
      <c r="E344" s="8" t="s">
        <v>535</v>
      </c>
      <c r="F344" s="7">
        <v>2</v>
      </c>
      <c r="G344" s="7"/>
      <c r="H344" s="9">
        <v>1</v>
      </c>
      <c r="I344" s="9"/>
      <c r="J344" s="43"/>
      <c r="K344" s="43"/>
      <c r="L344" s="33">
        <v>1364601.38</v>
      </c>
      <c r="M344" s="11">
        <f t="shared" si="61"/>
        <v>6823.0068999999994</v>
      </c>
      <c r="N344" s="11">
        <f t="shared" si="72"/>
        <v>1357778.3731</v>
      </c>
      <c r="O344" s="11"/>
      <c r="P344" s="7" t="s">
        <v>1049</v>
      </c>
      <c r="Q344" s="7" t="s">
        <v>2270</v>
      </c>
      <c r="R344" s="102" t="s">
        <v>2280</v>
      </c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53">
        <f t="shared" si="62"/>
        <v>0</v>
      </c>
      <c r="AG344" s="54">
        <f t="shared" si="63"/>
        <v>0</v>
      </c>
      <c r="AH344" s="54">
        <f t="shared" si="64"/>
        <v>1</v>
      </c>
      <c r="AI344" s="54">
        <f t="shared" si="65"/>
        <v>0</v>
      </c>
      <c r="AJ344" s="54">
        <f t="shared" si="66"/>
        <v>0</v>
      </c>
      <c r="AK344" s="54">
        <f t="shared" si="67"/>
        <v>0</v>
      </c>
      <c r="AL344" s="54">
        <f t="shared" si="68"/>
        <v>0</v>
      </c>
      <c r="AM344" s="54">
        <f t="shared" si="69"/>
        <v>1</v>
      </c>
      <c r="AN344" s="54">
        <f t="shared" si="70"/>
        <v>0</v>
      </c>
      <c r="AO344" s="54">
        <f t="shared" si="71"/>
        <v>0</v>
      </c>
      <c r="AP344" s="7" t="s">
        <v>49</v>
      </c>
      <c r="AQ344" s="17"/>
    </row>
    <row r="345" spans="1:43" ht="33.950000000000003" hidden="1" customHeight="1" x14ac:dyDescent="0.25">
      <c r="A345" s="7" t="s">
        <v>426</v>
      </c>
      <c r="B345" s="7" t="s">
        <v>519</v>
      </c>
      <c r="C345" s="7">
        <v>300203</v>
      </c>
      <c r="D345" s="8" t="s">
        <v>536</v>
      </c>
      <c r="E345" s="8" t="s">
        <v>535</v>
      </c>
      <c r="F345" s="7">
        <v>2</v>
      </c>
      <c r="G345" s="7"/>
      <c r="H345" s="9">
        <v>1</v>
      </c>
      <c r="I345" s="9"/>
      <c r="J345" s="9"/>
      <c r="K345" s="9"/>
      <c r="L345" s="10">
        <v>1364601.38</v>
      </c>
      <c r="M345" s="11">
        <f t="shared" si="61"/>
        <v>6823.0068999999994</v>
      </c>
      <c r="N345" s="11">
        <f t="shared" si="72"/>
        <v>1357778.3731</v>
      </c>
      <c r="O345" s="11"/>
      <c r="P345" s="7" t="s">
        <v>1049</v>
      </c>
      <c r="Q345" s="7" t="s">
        <v>2270</v>
      </c>
      <c r="R345" s="102" t="s">
        <v>2280</v>
      </c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53">
        <f t="shared" si="62"/>
        <v>0</v>
      </c>
      <c r="AG345" s="54">
        <f t="shared" si="63"/>
        <v>0</v>
      </c>
      <c r="AH345" s="54">
        <f t="shared" si="64"/>
        <v>1</v>
      </c>
      <c r="AI345" s="54">
        <f t="shared" si="65"/>
        <v>0</v>
      </c>
      <c r="AJ345" s="54">
        <f t="shared" si="66"/>
        <v>0</v>
      </c>
      <c r="AK345" s="54">
        <f t="shared" si="67"/>
        <v>0</v>
      </c>
      <c r="AL345" s="54">
        <f t="shared" si="68"/>
        <v>0</v>
      </c>
      <c r="AM345" s="54">
        <f t="shared" si="69"/>
        <v>1</v>
      </c>
      <c r="AN345" s="54">
        <f t="shared" si="70"/>
        <v>0</v>
      </c>
      <c r="AO345" s="54">
        <f t="shared" si="71"/>
        <v>0</v>
      </c>
      <c r="AP345" s="7" t="s">
        <v>49</v>
      </c>
      <c r="AQ345" s="17"/>
    </row>
    <row r="346" spans="1:43" ht="33.950000000000003" hidden="1" customHeight="1" x14ac:dyDescent="0.25">
      <c r="A346" s="7" t="s">
        <v>426</v>
      </c>
      <c r="B346" s="7" t="s">
        <v>519</v>
      </c>
      <c r="C346" s="7">
        <v>300218</v>
      </c>
      <c r="D346" s="8" t="s">
        <v>537</v>
      </c>
      <c r="E346" s="8" t="s">
        <v>538</v>
      </c>
      <c r="F346" s="7">
        <v>2</v>
      </c>
      <c r="G346" s="7"/>
      <c r="H346" s="9">
        <v>1</v>
      </c>
      <c r="I346" s="23"/>
      <c r="J346" s="23"/>
      <c r="K346" s="23"/>
      <c r="L346" s="10">
        <v>1364601.38</v>
      </c>
      <c r="M346" s="11">
        <f t="shared" si="61"/>
        <v>6823.0068999999994</v>
      </c>
      <c r="N346" s="11">
        <f t="shared" si="72"/>
        <v>1357778.3731</v>
      </c>
      <c r="O346" s="11"/>
      <c r="P346" s="7" t="s">
        <v>1049</v>
      </c>
      <c r="Q346" s="7" t="s">
        <v>2270</v>
      </c>
      <c r="R346" s="102" t="s">
        <v>2280</v>
      </c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53">
        <f t="shared" si="62"/>
        <v>0</v>
      </c>
      <c r="AG346" s="54">
        <f t="shared" si="63"/>
        <v>0</v>
      </c>
      <c r="AH346" s="54">
        <f t="shared" si="64"/>
        <v>1</v>
      </c>
      <c r="AI346" s="54">
        <f t="shared" si="65"/>
        <v>0</v>
      </c>
      <c r="AJ346" s="54">
        <f t="shared" si="66"/>
        <v>0</v>
      </c>
      <c r="AK346" s="54">
        <f t="shared" si="67"/>
        <v>0</v>
      </c>
      <c r="AL346" s="54">
        <f t="shared" si="68"/>
        <v>0</v>
      </c>
      <c r="AM346" s="54">
        <f t="shared" si="69"/>
        <v>1</v>
      </c>
      <c r="AN346" s="54">
        <f t="shared" si="70"/>
        <v>0</v>
      </c>
      <c r="AO346" s="54">
        <f t="shared" si="71"/>
        <v>0</v>
      </c>
      <c r="AP346" s="7" t="s">
        <v>49</v>
      </c>
      <c r="AQ346" s="17"/>
    </row>
    <row r="347" spans="1:43" ht="33.950000000000003" hidden="1" customHeight="1" x14ac:dyDescent="0.25">
      <c r="A347" s="7" t="s">
        <v>426</v>
      </c>
      <c r="B347" s="7" t="s">
        <v>519</v>
      </c>
      <c r="C347" s="7">
        <v>300181</v>
      </c>
      <c r="D347" s="8" t="s">
        <v>539</v>
      </c>
      <c r="E347" s="8" t="s">
        <v>538</v>
      </c>
      <c r="F347" s="7">
        <v>2</v>
      </c>
      <c r="G347" s="7"/>
      <c r="H347" s="9">
        <v>1</v>
      </c>
      <c r="I347" s="9"/>
      <c r="J347" s="9"/>
      <c r="K347" s="9"/>
      <c r="L347" s="10">
        <v>1424138.59</v>
      </c>
      <c r="M347" s="11">
        <f t="shared" si="61"/>
        <v>7120.6929500000006</v>
      </c>
      <c r="N347" s="11">
        <f t="shared" si="72"/>
        <v>1417017.89705</v>
      </c>
      <c r="O347" s="11"/>
      <c r="P347" s="7" t="s">
        <v>1049</v>
      </c>
      <c r="Q347" s="7" t="s">
        <v>2270</v>
      </c>
      <c r="R347" s="102" t="s">
        <v>2280</v>
      </c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53">
        <f t="shared" si="62"/>
        <v>0</v>
      </c>
      <c r="AG347" s="54">
        <f t="shared" si="63"/>
        <v>0</v>
      </c>
      <c r="AH347" s="54">
        <f t="shared" si="64"/>
        <v>1</v>
      </c>
      <c r="AI347" s="54">
        <f t="shared" si="65"/>
        <v>0</v>
      </c>
      <c r="AJ347" s="54">
        <f t="shared" si="66"/>
        <v>0</v>
      </c>
      <c r="AK347" s="54">
        <f t="shared" si="67"/>
        <v>0</v>
      </c>
      <c r="AL347" s="54">
        <f t="shared" si="68"/>
        <v>0</v>
      </c>
      <c r="AM347" s="54">
        <f t="shared" si="69"/>
        <v>1</v>
      </c>
      <c r="AN347" s="54">
        <f t="shared" si="70"/>
        <v>0</v>
      </c>
      <c r="AO347" s="54">
        <f t="shared" si="71"/>
        <v>0</v>
      </c>
      <c r="AP347" s="7" t="s">
        <v>49</v>
      </c>
      <c r="AQ347" s="17"/>
    </row>
    <row r="348" spans="1:43" ht="33.950000000000003" hidden="1" customHeight="1" x14ac:dyDescent="0.25">
      <c r="A348" s="7" t="s">
        <v>426</v>
      </c>
      <c r="B348" s="7" t="s">
        <v>519</v>
      </c>
      <c r="C348" s="7">
        <v>300247</v>
      </c>
      <c r="D348" s="8" t="s">
        <v>540</v>
      </c>
      <c r="E348" s="8" t="s">
        <v>541</v>
      </c>
      <c r="F348" s="7">
        <v>2</v>
      </c>
      <c r="G348" s="7"/>
      <c r="H348" s="9">
        <v>1</v>
      </c>
      <c r="I348" s="9"/>
      <c r="J348" s="9"/>
      <c r="K348" s="9"/>
      <c r="L348" s="10">
        <v>1432831.08</v>
      </c>
      <c r="M348" s="11">
        <f t="shared" si="61"/>
        <v>7164.1554000000006</v>
      </c>
      <c r="N348" s="11">
        <f t="shared" si="72"/>
        <v>1425666.9246</v>
      </c>
      <c r="O348" s="11"/>
      <c r="P348" s="7" t="s">
        <v>1049</v>
      </c>
      <c r="Q348" s="7" t="s">
        <v>2270</v>
      </c>
      <c r="R348" s="102" t="s">
        <v>2280</v>
      </c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53">
        <f t="shared" si="62"/>
        <v>0</v>
      </c>
      <c r="AG348" s="54">
        <f t="shared" si="63"/>
        <v>0</v>
      </c>
      <c r="AH348" s="54">
        <f t="shared" si="64"/>
        <v>1</v>
      </c>
      <c r="AI348" s="54">
        <f t="shared" si="65"/>
        <v>0</v>
      </c>
      <c r="AJ348" s="54">
        <f t="shared" si="66"/>
        <v>0</v>
      </c>
      <c r="AK348" s="54">
        <f t="shared" si="67"/>
        <v>0</v>
      </c>
      <c r="AL348" s="54">
        <f t="shared" si="68"/>
        <v>0</v>
      </c>
      <c r="AM348" s="54">
        <f t="shared" si="69"/>
        <v>1</v>
      </c>
      <c r="AN348" s="54">
        <f t="shared" si="70"/>
        <v>0</v>
      </c>
      <c r="AO348" s="54">
        <f t="shared" si="71"/>
        <v>0</v>
      </c>
      <c r="AP348" s="7" t="s">
        <v>49</v>
      </c>
      <c r="AQ348" s="17"/>
    </row>
    <row r="349" spans="1:43" ht="33.950000000000003" hidden="1" customHeight="1" x14ac:dyDescent="0.25">
      <c r="A349" s="7" t="s">
        <v>426</v>
      </c>
      <c r="B349" s="7" t="s">
        <v>519</v>
      </c>
      <c r="C349" s="7">
        <v>300193</v>
      </c>
      <c r="D349" s="8" t="s">
        <v>542</v>
      </c>
      <c r="E349" s="8" t="s">
        <v>543</v>
      </c>
      <c r="F349" s="7">
        <v>3</v>
      </c>
      <c r="G349" s="7"/>
      <c r="H349" s="9">
        <v>1</v>
      </c>
      <c r="I349" s="23"/>
      <c r="J349" s="23"/>
      <c r="K349" s="23"/>
      <c r="L349" s="10">
        <v>1350042.51</v>
      </c>
      <c r="M349" s="11">
        <f t="shared" si="61"/>
        <v>6750.2125500000002</v>
      </c>
      <c r="N349" s="11">
        <f t="shared" si="72"/>
        <v>1343292.29745</v>
      </c>
      <c r="O349" s="11"/>
      <c r="P349" s="7" t="s">
        <v>1049</v>
      </c>
      <c r="Q349" s="7" t="s">
        <v>2270</v>
      </c>
      <c r="R349" s="102" t="s">
        <v>2280</v>
      </c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53">
        <f t="shared" si="62"/>
        <v>0</v>
      </c>
      <c r="AG349" s="54">
        <f t="shared" si="63"/>
        <v>0</v>
      </c>
      <c r="AH349" s="54">
        <f t="shared" si="64"/>
        <v>1</v>
      </c>
      <c r="AI349" s="54">
        <f t="shared" si="65"/>
        <v>0</v>
      </c>
      <c r="AJ349" s="54">
        <f t="shared" si="66"/>
        <v>0</v>
      </c>
      <c r="AK349" s="54">
        <f t="shared" si="67"/>
        <v>0</v>
      </c>
      <c r="AL349" s="54">
        <f t="shared" si="68"/>
        <v>0</v>
      </c>
      <c r="AM349" s="54">
        <f t="shared" si="69"/>
        <v>1</v>
      </c>
      <c r="AN349" s="54">
        <f t="shared" si="70"/>
        <v>0</v>
      </c>
      <c r="AO349" s="54">
        <f t="shared" si="71"/>
        <v>0</v>
      </c>
      <c r="AP349" s="7" t="s">
        <v>49</v>
      </c>
      <c r="AQ349" s="17"/>
    </row>
    <row r="350" spans="1:43" ht="33.950000000000003" hidden="1" customHeight="1" x14ac:dyDescent="0.25">
      <c r="A350" s="7" t="s">
        <v>426</v>
      </c>
      <c r="B350" s="7" t="s">
        <v>519</v>
      </c>
      <c r="C350" s="7">
        <v>300225</v>
      </c>
      <c r="D350" s="8" t="s">
        <v>544</v>
      </c>
      <c r="E350" s="8" t="s">
        <v>543</v>
      </c>
      <c r="F350" s="7">
        <v>3</v>
      </c>
      <c r="G350" s="7"/>
      <c r="H350" s="9">
        <v>1</v>
      </c>
      <c r="I350" s="23"/>
      <c r="J350" s="23"/>
      <c r="K350" s="23"/>
      <c r="L350" s="10">
        <v>1305064.18</v>
      </c>
      <c r="M350" s="11">
        <f t="shared" si="61"/>
        <v>6525.3208999999997</v>
      </c>
      <c r="N350" s="11">
        <f t="shared" si="72"/>
        <v>1298538.8591</v>
      </c>
      <c r="O350" s="11"/>
      <c r="P350" s="7" t="s">
        <v>1049</v>
      </c>
      <c r="Q350" s="7" t="s">
        <v>2270</v>
      </c>
      <c r="R350" s="102" t="s">
        <v>2280</v>
      </c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53">
        <f t="shared" si="62"/>
        <v>0</v>
      </c>
      <c r="AG350" s="54">
        <f t="shared" si="63"/>
        <v>0</v>
      </c>
      <c r="AH350" s="54">
        <f t="shared" si="64"/>
        <v>1</v>
      </c>
      <c r="AI350" s="54">
        <f t="shared" si="65"/>
        <v>0</v>
      </c>
      <c r="AJ350" s="54">
        <f t="shared" si="66"/>
        <v>0</v>
      </c>
      <c r="AK350" s="54">
        <f t="shared" si="67"/>
        <v>0</v>
      </c>
      <c r="AL350" s="54">
        <f t="shared" si="68"/>
        <v>0</v>
      </c>
      <c r="AM350" s="54">
        <f t="shared" si="69"/>
        <v>1</v>
      </c>
      <c r="AN350" s="54">
        <f t="shared" si="70"/>
        <v>0</v>
      </c>
      <c r="AO350" s="54">
        <f t="shared" si="71"/>
        <v>0</v>
      </c>
      <c r="AP350" s="7" t="s">
        <v>49</v>
      </c>
      <c r="AQ350" s="17"/>
    </row>
    <row r="351" spans="1:43" ht="33.950000000000003" hidden="1" customHeight="1" x14ac:dyDescent="0.25">
      <c r="A351" s="7" t="s">
        <v>426</v>
      </c>
      <c r="B351" s="7" t="s">
        <v>545</v>
      </c>
      <c r="C351" s="7">
        <v>300276</v>
      </c>
      <c r="D351" s="8" t="s">
        <v>546</v>
      </c>
      <c r="E351" s="8" t="s">
        <v>547</v>
      </c>
      <c r="F351" s="7">
        <v>5</v>
      </c>
      <c r="G351" s="39"/>
      <c r="H351" s="21">
        <v>1</v>
      </c>
      <c r="I351" s="9"/>
      <c r="J351" s="9"/>
      <c r="K351" s="9"/>
      <c r="L351" s="10">
        <v>1370898.6</v>
      </c>
      <c r="M351" s="11">
        <f t="shared" si="61"/>
        <v>6854.4930000000004</v>
      </c>
      <c r="N351" s="11">
        <f t="shared" si="72"/>
        <v>1364044.1070000001</v>
      </c>
      <c r="O351" s="11"/>
      <c r="P351" s="7" t="s">
        <v>1049</v>
      </c>
      <c r="Q351" s="7" t="s">
        <v>2270</v>
      </c>
      <c r="R351" s="102" t="s">
        <v>2280</v>
      </c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53">
        <f t="shared" si="62"/>
        <v>0</v>
      </c>
      <c r="AG351" s="54">
        <f t="shared" si="63"/>
        <v>0</v>
      </c>
      <c r="AH351" s="54">
        <f t="shared" si="64"/>
        <v>1</v>
      </c>
      <c r="AI351" s="54">
        <f t="shared" si="65"/>
        <v>0</v>
      </c>
      <c r="AJ351" s="54">
        <f t="shared" si="66"/>
        <v>0</v>
      </c>
      <c r="AK351" s="54">
        <f t="shared" si="67"/>
        <v>0</v>
      </c>
      <c r="AL351" s="54">
        <f t="shared" si="68"/>
        <v>0</v>
      </c>
      <c r="AM351" s="54">
        <f t="shared" si="69"/>
        <v>1</v>
      </c>
      <c r="AN351" s="54">
        <f t="shared" si="70"/>
        <v>0</v>
      </c>
      <c r="AO351" s="54">
        <f t="shared" si="71"/>
        <v>0</v>
      </c>
      <c r="AP351" s="7" t="s">
        <v>38</v>
      </c>
      <c r="AQ351" s="17"/>
    </row>
    <row r="352" spans="1:43" ht="33.950000000000003" hidden="1" customHeight="1" x14ac:dyDescent="0.25">
      <c r="A352" s="7" t="s">
        <v>426</v>
      </c>
      <c r="B352" s="7" t="s">
        <v>545</v>
      </c>
      <c r="C352" s="7">
        <v>300288</v>
      </c>
      <c r="D352" s="8" t="s">
        <v>548</v>
      </c>
      <c r="E352" s="8" t="s">
        <v>547</v>
      </c>
      <c r="F352" s="7">
        <v>5</v>
      </c>
      <c r="G352" s="7"/>
      <c r="H352" s="9">
        <v>1</v>
      </c>
      <c r="I352" s="9"/>
      <c r="J352" s="9"/>
      <c r="K352" s="9"/>
      <c r="L352" s="10">
        <v>1149498.32</v>
      </c>
      <c r="M352" s="11">
        <f t="shared" si="61"/>
        <v>5747.4916000000003</v>
      </c>
      <c r="N352" s="11">
        <f t="shared" si="72"/>
        <v>1143750.8284</v>
      </c>
      <c r="O352" s="11"/>
      <c r="P352" s="7" t="s">
        <v>1049</v>
      </c>
      <c r="Q352" s="7" t="s">
        <v>2270</v>
      </c>
      <c r="R352" s="102" t="s">
        <v>2280</v>
      </c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53">
        <f t="shared" si="62"/>
        <v>0</v>
      </c>
      <c r="AG352" s="54">
        <f t="shared" si="63"/>
        <v>0</v>
      </c>
      <c r="AH352" s="54">
        <f t="shared" si="64"/>
        <v>1</v>
      </c>
      <c r="AI352" s="54">
        <f t="shared" si="65"/>
        <v>0</v>
      </c>
      <c r="AJ352" s="54">
        <f t="shared" si="66"/>
        <v>0</v>
      </c>
      <c r="AK352" s="54">
        <f t="shared" si="67"/>
        <v>0</v>
      </c>
      <c r="AL352" s="54">
        <f t="shared" si="68"/>
        <v>0</v>
      </c>
      <c r="AM352" s="54">
        <f t="shared" si="69"/>
        <v>1</v>
      </c>
      <c r="AN352" s="54">
        <f t="shared" si="70"/>
        <v>0</v>
      </c>
      <c r="AO352" s="54">
        <f t="shared" si="71"/>
        <v>0</v>
      </c>
      <c r="AP352" s="7" t="s">
        <v>38</v>
      </c>
      <c r="AQ352" s="17"/>
    </row>
    <row r="353" spans="1:43" ht="33.950000000000003" hidden="1" customHeight="1" x14ac:dyDescent="0.25">
      <c r="A353" s="7" t="s">
        <v>426</v>
      </c>
      <c r="B353" s="7" t="s">
        <v>545</v>
      </c>
      <c r="C353" s="7">
        <v>300335</v>
      </c>
      <c r="D353" s="8" t="s">
        <v>549</v>
      </c>
      <c r="E353" s="8" t="s">
        <v>547</v>
      </c>
      <c r="F353" s="7">
        <v>5</v>
      </c>
      <c r="G353" s="7"/>
      <c r="H353" s="9">
        <v>1</v>
      </c>
      <c r="I353" s="9"/>
      <c r="J353" s="9"/>
      <c r="K353" s="9"/>
      <c r="L353" s="10">
        <v>1220551.3999999999</v>
      </c>
      <c r="M353" s="11">
        <f t="shared" si="61"/>
        <v>6102.7569999999996</v>
      </c>
      <c r="N353" s="11">
        <f t="shared" si="72"/>
        <v>1214448.6429999999</v>
      </c>
      <c r="O353" s="11"/>
      <c r="P353" s="7" t="s">
        <v>1049</v>
      </c>
      <c r="Q353" s="7" t="s">
        <v>2270</v>
      </c>
      <c r="R353" s="102" t="s">
        <v>2280</v>
      </c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53">
        <f t="shared" si="62"/>
        <v>0</v>
      </c>
      <c r="AG353" s="54">
        <f t="shared" si="63"/>
        <v>0</v>
      </c>
      <c r="AH353" s="54">
        <f t="shared" si="64"/>
        <v>1</v>
      </c>
      <c r="AI353" s="54">
        <f t="shared" si="65"/>
        <v>0</v>
      </c>
      <c r="AJ353" s="54">
        <f t="shared" si="66"/>
        <v>0</v>
      </c>
      <c r="AK353" s="54">
        <f t="shared" si="67"/>
        <v>0</v>
      </c>
      <c r="AL353" s="54">
        <f t="shared" si="68"/>
        <v>0</v>
      </c>
      <c r="AM353" s="54">
        <f t="shared" si="69"/>
        <v>1</v>
      </c>
      <c r="AN353" s="54">
        <f t="shared" si="70"/>
        <v>0</v>
      </c>
      <c r="AO353" s="54">
        <f t="shared" si="71"/>
        <v>0</v>
      </c>
      <c r="AP353" s="7" t="s">
        <v>38</v>
      </c>
      <c r="AQ353" s="17"/>
    </row>
    <row r="354" spans="1:43" ht="33.950000000000003" hidden="1" customHeight="1" x14ac:dyDescent="0.25">
      <c r="A354" s="7" t="s">
        <v>426</v>
      </c>
      <c r="B354" s="7" t="s">
        <v>545</v>
      </c>
      <c r="C354" s="7">
        <v>300286</v>
      </c>
      <c r="D354" s="8" t="s">
        <v>550</v>
      </c>
      <c r="E354" s="8" t="s">
        <v>551</v>
      </c>
      <c r="F354" s="7">
        <v>5</v>
      </c>
      <c r="G354" s="7"/>
      <c r="H354" s="9">
        <v>1</v>
      </c>
      <c r="I354" s="23"/>
      <c r="J354" s="23"/>
      <c r="K354" s="23"/>
      <c r="L354" s="10">
        <v>1662857.3</v>
      </c>
      <c r="M354" s="11">
        <f t="shared" si="61"/>
        <v>8314.2865000000002</v>
      </c>
      <c r="N354" s="11">
        <f t="shared" si="72"/>
        <v>1654543.0135000001</v>
      </c>
      <c r="O354" s="11"/>
      <c r="P354" s="7" t="s">
        <v>1049</v>
      </c>
      <c r="Q354" s="7" t="s">
        <v>2270</v>
      </c>
      <c r="R354" s="102" t="s">
        <v>2280</v>
      </c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53">
        <f t="shared" si="62"/>
        <v>0</v>
      </c>
      <c r="AG354" s="54">
        <f t="shared" si="63"/>
        <v>0</v>
      </c>
      <c r="AH354" s="54">
        <f t="shared" si="64"/>
        <v>1</v>
      </c>
      <c r="AI354" s="54">
        <f t="shared" si="65"/>
        <v>0</v>
      </c>
      <c r="AJ354" s="54">
        <f t="shared" si="66"/>
        <v>0</v>
      </c>
      <c r="AK354" s="54">
        <f t="shared" si="67"/>
        <v>0</v>
      </c>
      <c r="AL354" s="54">
        <f t="shared" si="68"/>
        <v>0</v>
      </c>
      <c r="AM354" s="54">
        <f t="shared" si="69"/>
        <v>1</v>
      </c>
      <c r="AN354" s="54">
        <f t="shared" si="70"/>
        <v>0</v>
      </c>
      <c r="AO354" s="54">
        <f t="shared" si="71"/>
        <v>0</v>
      </c>
      <c r="AP354" s="7" t="s">
        <v>38</v>
      </c>
      <c r="AQ354" s="17"/>
    </row>
    <row r="355" spans="1:43" ht="33.950000000000003" hidden="1" customHeight="1" x14ac:dyDescent="0.25">
      <c r="A355" s="7" t="s">
        <v>426</v>
      </c>
      <c r="B355" s="7" t="s">
        <v>545</v>
      </c>
      <c r="C355" s="7">
        <v>300319</v>
      </c>
      <c r="D355" s="8" t="s">
        <v>552</v>
      </c>
      <c r="E355" s="8" t="s">
        <v>553</v>
      </c>
      <c r="F355" s="7">
        <v>5</v>
      </c>
      <c r="G355" s="7"/>
      <c r="H355" s="9">
        <v>1</v>
      </c>
      <c r="I355" s="23"/>
      <c r="J355" s="23"/>
      <c r="K355" s="23"/>
      <c r="L355" s="10">
        <v>1643624.88</v>
      </c>
      <c r="M355" s="11">
        <f t="shared" si="61"/>
        <v>8218.1243999999988</v>
      </c>
      <c r="N355" s="11">
        <f t="shared" si="72"/>
        <v>1635406.7555999998</v>
      </c>
      <c r="O355" s="11"/>
      <c r="P355" s="7" t="s">
        <v>1049</v>
      </c>
      <c r="Q355" s="7" t="s">
        <v>2270</v>
      </c>
      <c r="R355" s="102" t="s">
        <v>2280</v>
      </c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53">
        <f t="shared" si="62"/>
        <v>0</v>
      </c>
      <c r="AG355" s="54">
        <f t="shared" si="63"/>
        <v>0</v>
      </c>
      <c r="AH355" s="54">
        <f t="shared" si="64"/>
        <v>1</v>
      </c>
      <c r="AI355" s="54">
        <f t="shared" si="65"/>
        <v>0</v>
      </c>
      <c r="AJ355" s="54">
        <f t="shared" si="66"/>
        <v>0</v>
      </c>
      <c r="AK355" s="54">
        <f t="shared" si="67"/>
        <v>0</v>
      </c>
      <c r="AL355" s="54">
        <f t="shared" si="68"/>
        <v>0</v>
      </c>
      <c r="AM355" s="54">
        <f t="shared" si="69"/>
        <v>1</v>
      </c>
      <c r="AN355" s="54">
        <f t="shared" si="70"/>
        <v>0</v>
      </c>
      <c r="AO355" s="54">
        <f t="shared" si="71"/>
        <v>0</v>
      </c>
      <c r="AP355" s="7" t="s">
        <v>38</v>
      </c>
      <c r="AQ355" s="17"/>
    </row>
    <row r="356" spans="1:43" ht="33.950000000000003" hidden="1" customHeight="1" x14ac:dyDescent="0.25">
      <c r="A356" s="7" t="s">
        <v>426</v>
      </c>
      <c r="B356" s="7" t="s">
        <v>545</v>
      </c>
      <c r="C356" s="7">
        <v>300306</v>
      </c>
      <c r="D356" s="8" t="s">
        <v>554</v>
      </c>
      <c r="E356" s="8" t="s">
        <v>555</v>
      </c>
      <c r="F356" s="7">
        <v>5</v>
      </c>
      <c r="G356" s="7"/>
      <c r="H356" s="9">
        <v>1</v>
      </c>
      <c r="I356" s="23"/>
      <c r="J356" s="23"/>
      <c r="K356" s="23"/>
      <c r="L356" s="10">
        <v>864595.59</v>
      </c>
      <c r="M356" s="11">
        <f t="shared" si="61"/>
        <v>4322.9779499999995</v>
      </c>
      <c r="N356" s="11">
        <f t="shared" si="72"/>
        <v>860272.61205</v>
      </c>
      <c r="O356" s="11"/>
      <c r="P356" s="7" t="s">
        <v>1049</v>
      </c>
      <c r="Q356" s="7" t="s">
        <v>2270</v>
      </c>
      <c r="R356" s="102" t="s">
        <v>2280</v>
      </c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53">
        <f t="shared" si="62"/>
        <v>0</v>
      </c>
      <c r="AG356" s="54">
        <f t="shared" si="63"/>
        <v>0</v>
      </c>
      <c r="AH356" s="54">
        <f t="shared" si="64"/>
        <v>1</v>
      </c>
      <c r="AI356" s="54">
        <f t="shared" si="65"/>
        <v>0</v>
      </c>
      <c r="AJ356" s="54">
        <f t="shared" si="66"/>
        <v>0</v>
      </c>
      <c r="AK356" s="54">
        <f t="shared" si="67"/>
        <v>0</v>
      </c>
      <c r="AL356" s="54">
        <f t="shared" si="68"/>
        <v>0</v>
      </c>
      <c r="AM356" s="54">
        <f t="shared" si="69"/>
        <v>1</v>
      </c>
      <c r="AN356" s="54">
        <f t="shared" si="70"/>
        <v>0</v>
      </c>
      <c r="AO356" s="54">
        <f t="shared" si="71"/>
        <v>0</v>
      </c>
      <c r="AP356" s="7" t="s">
        <v>38</v>
      </c>
      <c r="AQ356" s="17"/>
    </row>
    <row r="357" spans="1:43" ht="33.950000000000003" hidden="1" customHeight="1" x14ac:dyDescent="0.25">
      <c r="A357" s="7" t="s">
        <v>426</v>
      </c>
      <c r="B357" s="7" t="s">
        <v>545</v>
      </c>
      <c r="C357" s="7">
        <v>300332</v>
      </c>
      <c r="D357" s="8" t="s">
        <v>556</v>
      </c>
      <c r="E357" s="8" t="s">
        <v>555</v>
      </c>
      <c r="F357" s="7">
        <v>5</v>
      </c>
      <c r="G357" s="7"/>
      <c r="H357" s="9">
        <v>1</v>
      </c>
      <c r="I357" s="23"/>
      <c r="J357" s="23"/>
      <c r="K357" s="23"/>
      <c r="L357" s="10">
        <v>851898.63</v>
      </c>
      <c r="M357" s="11">
        <f t="shared" si="61"/>
        <v>4259.4931500000002</v>
      </c>
      <c r="N357" s="11">
        <f t="shared" si="72"/>
        <v>847639.13685000001</v>
      </c>
      <c r="O357" s="11"/>
      <c r="P357" s="7" t="s">
        <v>1049</v>
      </c>
      <c r="Q357" s="7" t="s">
        <v>2270</v>
      </c>
      <c r="R357" s="102" t="s">
        <v>2280</v>
      </c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53">
        <f t="shared" si="62"/>
        <v>0</v>
      </c>
      <c r="AG357" s="54">
        <f t="shared" si="63"/>
        <v>0</v>
      </c>
      <c r="AH357" s="54">
        <f t="shared" si="64"/>
        <v>1</v>
      </c>
      <c r="AI357" s="54">
        <f t="shared" si="65"/>
        <v>0</v>
      </c>
      <c r="AJ357" s="54">
        <f t="shared" si="66"/>
        <v>0</v>
      </c>
      <c r="AK357" s="54">
        <f t="shared" si="67"/>
        <v>0</v>
      </c>
      <c r="AL357" s="54">
        <f t="shared" si="68"/>
        <v>0</v>
      </c>
      <c r="AM357" s="54">
        <f t="shared" si="69"/>
        <v>1</v>
      </c>
      <c r="AN357" s="54">
        <f t="shared" si="70"/>
        <v>0</v>
      </c>
      <c r="AO357" s="54">
        <f t="shared" si="71"/>
        <v>0</v>
      </c>
      <c r="AP357" s="7" t="s">
        <v>38</v>
      </c>
      <c r="AQ357" s="17"/>
    </row>
    <row r="358" spans="1:43" ht="33.950000000000003" hidden="1" customHeight="1" x14ac:dyDescent="0.25">
      <c r="A358" s="7" t="s">
        <v>426</v>
      </c>
      <c r="B358" s="7" t="s">
        <v>545</v>
      </c>
      <c r="C358" s="7">
        <v>300270</v>
      </c>
      <c r="D358" s="8" t="s">
        <v>557</v>
      </c>
      <c r="E358" s="8" t="s">
        <v>558</v>
      </c>
      <c r="F358" s="7">
        <v>5</v>
      </c>
      <c r="G358" s="7"/>
      <c r="H358" s="9">
        <v>1</v>
      </c>
      <c r="I358" s="23"/>
      <c r="J358" s="23"/>
      <c r="K358" s="23"/>
      <c r="L358" s="10">
        <v>1101410.69</v>
      </c>
      <c r="M358" s="11">
        <f t="shared" si="61"/>
        <v>5507.0534499999994</v>
      </c>
      <c r="N358" s="11">
        <f t="shared" si="72"/>
        <v>1095903.6365499999</v>
      </c>
      <c r="O358" s="11"/>
      <c r="P358" s="7" t="s">
        <v>1049</v>
      </c>
      <c r="Q358" s="7" t="s">
        <v>2270</v>
      </c>
      <c r="R358" s="102" t="s">
        <v>2280</v>
      </c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53">
        <f t="shared" si="62"/>
        <v>0</v>
      </c>
      <c r="AG358" s="54">
        <f t="shared" si="63"/>
        <v>0</v>
      </c>
      <c r="AH358" s="54">
        <f t="shared" si="64"/>
        <v>1</v>
      </c>
      <c r="AI358" s="54">
        <f t="shared" si="65"/>
        <v>0</v>
      </c>
      <c r="AJ358" s="54">
        <f t="shared" si="66"/>
        <v>0</v>
      </c>
      <c r="AK358" s="54">
        <f t="shared" si="67"/>
        <v>0</v>
      </c>
      <c r="AL358" s="54">
        <f t="shared" si="68"/>
        <v>0</v>
      </c>
      <c r="AM358" s="54">
        <f t="shared" si="69"/>
        <v>1</v>
      </c>
      <c r="AN358" s="54">
        <f t="shared" si="70"/>
        <v>0</v>
      </c>
      <c r="AO358" s="54">
        <f t="shared" si="71"/>
        <v>0</v>
      </c>
      <c r="AP358" s="7" t="s">
        <v>38</v>
      </c>
      <c r="AQ358" s="17"/>
    </row>
    <row r="359" spans="1:43" ht="33.950000000000003" hidden="1" customHeight="1" x14ac:dyDescent="0.25">
      <c r="A359" s="7" t="s">
        <v>426</v>
      </c>
      <c r="B359" s="7" t="s">
        <v>545</v>
      </c>
      <c r="C359" s="7">
        <v>300278</v>
      </c>
      <c r="D359" s="8" t="s">
        <v>559</v>
      </c>
      <c r="E359" s="8" t="s">
        <v>558</v>
      </c>
      <c r="F359" s="7">
        <v>5</v>
      </c>
      <c r="G359" s="7"/>
      <c r="H359" s="9">
        <v>1</v>
      </c>
      <c r="I359" s="23"/>
      <c r="J359" s="23"/>
      <c r="K359" s="23"/>
      <c r="L359" s="10">
        <v>927791.35</v>
      </c>
      <c r="M359" s="11">
        <f t="shared" si="61"/>
        <v>4638.9567500000003</v>
      </c>
      <c r="N359" s="11">
        <f t="shared" si="72"/>
        <v>923152.39324999996</v>
      </c>
      <c r="O359" s="11"/>
      <c r="P359" s="7" t="s">
        <v>1049</v>
      </c>
      <c r="Q359" s="7" t="s">
        <v>2270</v>
      </c>
      <c r="R359" s="102" t="s">
        <v>2280</v>
      </c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53">
        <f t="shared" si="62"/>
        <v>0</v>
      </c>
      <c r="AG359" s="54">
        <f t="shared" si="63"/>
        <v>0</v>
      </c>
      <c r="AH359" s="54">
        <f t="shared" si="64"/>
        <v>1</v>
      </c>
      <c r="AI359" s="54">
        <f t="shared" si="65"/>
        <v>0</v>
      </c>
      <c r="AJ359" s="54">
        <f t="shared" si="66"/>
        <v>0</v>
      </c>
      <c r="AK359" s="54">
        <f t="shared" si="67"/>
        <v>0</v>
      </c>
      <c r="AL359" s="54">
        <f t="shared" si="68"/>
        <v>0</v>
      </c>
      <c r="AM359" s="54">
        <f t="shared" si="69"/>
        <v>1</v>
      </c>
      <c r="AN359" s="54">
        <f t="shared" si="70"/>
        <v>0</v>
      </c>
      <c r="AO359" s="54">
        <f t="shared" si="71"/>
        <v>0</v>
      </c>
      <c r="AP359" s="7" t="s">
        <v>38</v>
      </c>
      <c r="AQ359" s="17"/>
    </row>
    <row r="360" spans="1:43" ht="33.950000000000003" hidden="1" customHeight="1" x14ac:dyDescent="0.25">
      <c r="A360" s="13" t="s">
        <v>426</v>
      </c>
      <c r="B360" s="13" t="s">
        <v>560</v>
      </c>
      <c r="C360" s="13">
        <v>300116</v>
      </c>
      <c r="D360" s="14" t="s">
        <v>561</v>
      </c>
      <c r="E360" s="14" t="s">
        <v>562</v>
      </c>
      <c r="F360" s="13">
        <v>1</v>
      </c>
      <c r="G360" s="13"/>
      <c r="H360" s="9">
        <v>1</v>
      </c>
      <c r="I360" s="32"/>
      <c r="J360" s="32"/>
      <c r="K360" s="32"/>
      <c r="L360" s="30">
        <v>807410.7</v>
      </c>
      <c r="M360" s="11">
        <f t="shared" si="61"/>
        <v>4037.0535</v>
      </c>
      <c r="N360" s="11">
        <f t="shared" si="72"/>
        <v>803373.64649999992</v>
      </c>
      <c r="O360" s="11"/>
      <c r="P360" s="7" t="s">
        <v>1049</v>
      </c>
      <c r="Q360" s="7" t="s">
        <v>2270</v>
      </c>
      <c r="R360" s="102" t="s">
        <v>2280</v>
      </c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53">
        <f t="shared" si="62"/>
        <v>0</v>
      </c>
      <c r="AG360" s="54">
        <f t="shared" si="63"/>
        <v>0</v>
      </c>
      <c r="AH360" s="54">
        <f t="shared" si="64"/>
        <v>1</v>
      </c>
      <c r="AI360" s="54">
        <f t="shared" si="65"/>
        <v>0</v>
      </c>
      <c r="AJ360" s="54">
        <f t="shared" si="66"/>
        <v>0</v>
      </c>
      <c r="AK360" s="54">
        <f t="shared" si="67"/>
        <v>0</v>
      </c>
      <c r="AL360" s="54">
        <f t="shared" si="68"/>
        <v>0</v>
      </c>
      <c r="AM360" s="54">
        <f t="shared" si="69"/>
        <v>1</v>
      </c>
      <c r="AN360" s="54">
        <f t="shared" si="70"/>
        <v>0</v>
      </c>
      <c r="AO360" s="54">
        <f t="shared" si="71"/>
        <v>0</v>
      </c>
      <c r="AP360" s="7"/>
      <c r="AQ360" s="12" t="s">
        <v>20</v>
      </c>
    </row>
    <row r="361" spans="1:43" ht="33.950000000000003" hidden="1" customHeight="1" x14ac:dyDescent="0.25">
      <c r="A361" s="13" t="s">
        <v>426</v>
      </c>
      <c r="B361" s="13" t="s">
        <v>560</v>
      </c>
      <c r="C361" s="13">
        <v>300118</v>
      </c>
      <c r="D361" s="14" t="s">
        <v>563</v>
      </c>
      <c r="E361" s="14" t="s">
        <v>562</v>
      </c>
      <c r="F361" s="13">
        <v>1</v>
      </c>
      <c r="G361" s="13"/>
      <c r="H361" s="9">
        <v>1</v>
      </c>
      <c r="I361" s="32"/>
      <c r="J361" s="32"/>
      <c r="K361" s="32"/>
      <c r="L361" s="30">
        <v>968218.13</v>
      </c>
      <c r="M361" s="11">
        <f t="shared" si="61"/>
        <v>4841.0906500000001</v>
      </c>
      <c r="N361" s="11">
        <f t="shared" si="72"/>
        <v>963377.03934999998</v>
      </c>
      <c r="O361" s="11"/>
      <c r="P361" s="7" t="s">
        <v>1049</v>
      </c>
      <c r="Q361" s="7" t="s">
        <v>2270</v>
      </c>
      <c r="R361" s="102" t="s">
        <v>2280</v>
      </c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53">
        <f t="shared" si="62"/>
        <v>0</v>
      </c>
      <c r="AG361" s="54">
        <f t="shared" si="63"/>
        <v>0</v>
      </c>
      <c r="AH361" s="54">
        <f t="shared" si="64"/>
        <v>1</v>
      </c>
      <c r="AI361" s="54">
        <f t="shared" si="65"/>
        <v>0</v>
      </c>
      <c r="AJ361" s="54">
        <f t="shared" si="66"/>
        <v>0</v>
      </c>
      <c r="AK361" s="54">
        <f t="shared" si="67"/>
        <v>0</v>
      </c>
      <c r="AL361" s="54">
        <f t="shared" si="68"/>
        <v>0</v>
      </c>
      <c r="AM361" s="54">
        <f t="shared" si="69"/>
        <v>1</v>
      </c>
      <c r="AN361" s="54">
        <f t="shared" si="70"/>
        <v>0</v>
      </c>
      <c r="AO361" s="54">
        <f t="shared" si="71"/>
        <v>0</v>
      </c>
      <c r="AP361" s="7"/>
      <c r="AQ361" s="12" t="s">
        <v>20</v>
      </c>
    </row>
    <row r="362" spans="1:43" ht="33.950000000000003" hidden="1" customHeight="1" x14ac:dyDescent="0.25">
      <c r="A362" s="13" t="s">
        <v>426</v>
      </c>
      <c r="B362" s="13" t="s">
        <v>560</v>
      </c>
      <c r="C362" s="13">
        <v>300126</v>
      </c>
      <c r="D362" s="14" t="s">
        <v>564</v>
      </c>
      <c r="E362" s="14" t="s">
        <v>562</v>
      </c>
      <c r="F362" s="13">
        <v>1</v>
      </c>
      <c r="G362" s="13"/>
      <c r="H362" s="9">
        <v>1</v>
      </c>
      <c r="I362" s="32"/>
      <c r="J362" s="32"/>
      <c r="K362" s="32"/>
      <c r="L362" s="30">
        <v>674265.26</v>
      </c>
      <c r="M362" s="11">
        <f t="shared" si="61"/>
        <v>3371.3263000000002</v>
      </c>
      <c r="N362" s="11">
        <f t="shared" si="72"/>
        <v>670893.93370000005</v>
      </c>
      <c r="O362" s="11"/>
      <c r="P362" s="7" t="s">
        <v>1049</v>
      </c>
      <c r="Q362" s="7" t="s">
        <v>2270</v>
      </c>
      <c r="R362" s="102" t="s">
        <v>2280</v>
      </c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53">
        <f t="shared" si="62"/>
        <v>0</v>
      </c>
      <c r="AG362" s="54">
        <f t="shared" si="63"/>
        <v>0</v>
      </c>
      <c r="AH362" s="54">
        <f t="shared" si="64"/>
        <v>1</v>
      </c>
      <c r="AI362" s="54">
        <f t="shared" si="65"/>
        <v>0</v>
      </c>
      <c r="AJ362" s="54">
        <f t="shared" si="66"/>
        <v>0</v>
      </c>
      <c r="AK362" s="54">
        <f t="shared" si="67"/>
        <v>0</v>
      </c>
      <c r="AL362" s="54">
        <f t="shared" si="68"/>
        <v>0</v>
      </c>
      <c r="AM362" s="54">
        <f t="shared" si="69"/>
        <v>1</v>
      </c>
      <c r="AN362" s="54">
        <f t="shared" si="70"/>
        <v>0</v>
      </c>
      <c r="AO362" s="54">
        <f t="shared" si="71"/>
        <v>0</v>
      </c>
      <c r="AP362" s="7"/>
      <c r="AQ362" s="12" t="s">
        <v>20</v>
      </c>
    </row>
    <row r="363" spans="1:43" ht="33.950000000000003" hidden="1" customHeight="1" x14ac:dyDescent="0.25">
      <c r="A363" s="13" t="s">
        <v>426</v>
      </c>
      <c r="B363" s="13" t="s">
        <v>560</v>
      </c>
      <c r="C363" s="13">
        <v>321001</v>
      </c>
      <c r="D363" s="14" t="s">
        <v>565</v>
      </c>
      <c r="E363" s="14" t="s">
        <v>562</v>
      </c>
      <c r="F363" s="13">
        <v>1</v>
      </c>
      <c r="G363" s="13"/>
      <c r="H363" s="9">
        <v>1</v>
      </c>
      <c r="I363" s="32"/>
      <c r="J363" s="32"/>
      <c r="K363" s="32"/>
      <c r="L363" s="30">
        <v>680650.87</v>
      </c>
      <c r="M363" s="11">
        <f t="shared" si="61"/>
        <v>3403.2543500000002</v>
      </c>
      <c r="N363" s="11">
        <f t="shared" si="72"/>
        <v>677247.61565000005</v>
      </c>
      <c r="O363" s="11"/>
      <c r="P363" s="7" t="s">
        <v>1049</v>
      </c>
      <c r="Q363" s="7" t="s">
        <v>2270</v>
      </c>
      <c r="R363" s="102" t="s">
        <v>2280</v>
      </c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53">
        <f t="shared" si="62"/>
        <v>0</v>
      </c>
      <c r="AG363" s="54">
        <f t="shared" si="63"/>
        <v>0</v>
      </c>
      <c r="AH363" s="54">
        <f t="shared" si="64"/>
        <v>1</v>
      </c>
      <c r="AI363" s="54">
        <f t="shared" si="65"/>
        <v>0</v>
      </c>
      <c r="AJ363" s="54">
        <f t="shared" si="66"/>
        <v>0</v>
      </c>
      <c r="AK363" s="54">
        <f t="shared" si="67"/>
        <v>0</v>
      </c>
      <c r="AL363" s="54">
        <f t="shared" si="68"/>
        <v>0</v>
      </c>
      <c r="AM363" s="54">
        <f t="shared" si="69"/>
        <v>1</v>
      </c>
      <c r="AN363" s="54">
        <f t="shared" si="70"/>
        <v>0</v>
      </c>
      <c r="AO363" s="54">
        <f t="shared" si="71"/>
        <v>0</v>
      </c>
      <c r="AP363" s="7"/>
      <c r="AQ363" s="12" t="s">
        <v>20</v>
      </c>
    </row>
    <row r="364" spans="1:43" ht="33.950000000000003" hidden="1" customHeight="1" x14ac:dyDescent="0.25">
      <c r="A364" s="13" t="s">
        <v>426</v>
      </c>
      <c r="B364" s="13" t="s">
        <v>560</v>
      </c>
      <c r="C364" s="13">
        <v>500480</v>
      </c>
      <c r="D364" s="14" t="s">
        <v>566</v>
      </c>
      <c r="E364" s="14" t="s">
        <v>562</v>
      </c>
      <c r="F364" s="13">
        <v>1</v>
      </c>
      <c r="G364" s="13"/>
      <c r="H364" s="9">
        <v>1</v>
      </c>
      <c r="I364" s="32"/>
      <c r="J364" s="32"/>
      <c r="K364" s="32"/>
      <c r="L364" s="30">
        <v>1251836.69</v>
      </c>
      <c r="M364" s="11">
        <f t="shared" si="61"/>
        <v>6259.1834499999995</v>
      </c>
      <c r="N364" s="11">
        <f t="shared" si="72"/>
        <v>1245577.50655</v>
      </c>
      <c r="O364" s="11"/>
      <c r="P364" s="7" t="s">
        <v>1049</v>
      </c>
      <c r="Q364" s="7" t="s">
        <v>2270</v>
      </c>
      <c r="R364" s="102" t="s">
        <v>2280</v>
      </c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53">
        <f t="shared" si="62"/>
        <v>0</v>
      </c>
      <c r="AG364" s="54">
        <f t="shared" si="63"/>
        <v>0</v>
      </c>
      <c r="AH364" s="54">
        <f t="shared" si="64"/>
        <v>1</v>
      </c>
      <c r="AI364" s="54">
        <f t="shared" si="65"/>
        <v>0</v>
      </c>
      <c r="AJ364" s="54">
        <f t="shared" si="66"/>
        <v>0</v>
      </c>
      <c r="AK364" s="54">
        <f t="shared" si="67"/>
        <v>0</v>
      </c>
      <c r="AL364" s="54">
        <f t="shared" si="68"/>
        <v>0</v>
      </c>
      <c r="AM364" s="54">
        <f t="shared" si="69"/>
        <v>1</v>
      </c>
      <c r="AN364" s="54">
        <f t="shared" si="70"/>
        <v>0</v>
      </c>
      <c r="AO364" s="54">
        <f t="shared" si="71"/>
        <v>0</v>
      </c>
      <c r="AP364" s="7"/>
      <c r="AQ364" s="12" t="s">
        <v>20</v>
      </c>
    </row>
    <row r="365" spans="1:43" ht="33.950000000000003" hidden="1" customHeight="1" x14ac:dyDescent="0.25">
      <c r="A365" s="13" t="s">
        <v>426</v>
      </c>
      <c r="B365" s="13" t="s">
        <v>560</v>
      </c>
      <c r="C365" s="13">
        <v>500481</v>
      </c>
      <c r="D365" s="14" t="s">
        <v>567</v>
      </c>
      <c r="E365" s="14" t="s">
        <v>562</v>
      </c>
      <c r="F365" s="13">
        <v>1</v>
      </c>
      <c r="G365" s="13"/>
      <c r="H365" s="9">
        <v>1</v>
      </c>
      <c r="I365" s="32"/>
      <c r="J365" s="32"/>
      <c r="K365" s="32"/>
      <c r="L365" s="30">
        <v>1021285.87</v>
      </c>
      <c r="M365" s="11">
        <f t="shared" si="61"/>
        <v>5106.4293500000003</v>
      </c>
      <c r="N365" s="11">
        <f t="shared" si="72"/>
        <v>1016179.44065</v>
      </c>
      <c r="O365" s="11"/>
      <c r="P365" s="7" t="s">
        <v>1049</v>
      </c>
      <c r="Q365" s="7" t="s">
        <v>2270</v>
      </c>
      <c r="R365" s="102" t="s">
        <v>2280</v>
      </c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53">
        <f t="shared" si="62"/>
        <v>0</v>
      </c>
      <c r="AG365" s="54">
        <f t="shared" si="63"/>
        <v>0</v>
      </c>
      <c r="AH365" s="54">
        <f t="shared" si="64"/>
        <v>1</v>
      </c>
      <c r="AI365" s="54">
        <f t="shared" si="65"/>
        <v>0</v>
      </c>
      <c r="AJ365" s="54">
        <f t="shared" si="66"/>
        <v>0</v>
      </c>
      <c r="AK365" s="54">
        <f t="shared" si="67"/>
        <v>0</v>
      </c>
      <c r="AL365" s="54">
        <f t="shared" si="68"/>
        <v>0</v>
      </c>
      <c r="AM365" s="54">
        <f t="shared" si="69"/>
        <v>1</v>
      </c>
      <c r="AN365" s="54">
        <f t="shared" si="70"/>
        <v>0</v>
      </c>
      <c r="AO365" s="54">
        <f t="shared" si="71"/>
        <v>0</v>
      </c>
      <c r="AP365" s="7"/>
      <c r="AQ365" s="12" t="s">
        <v>20</v>
      </c>
    </row>
    <row r="366" spans="1:43" ht="33.950000000000003" hidden="1" customHeight="1" x14ac:dyDescent="0.25">
      <c r="A366" s="13" t="s">
        <v>426</v>
      </c>
      <c r="B366" s="13" t="s">
        <v>560</v>
      </c>
      <c r="C366" s="13">
        <v>101033</v>
      </c>
      <c r="D366" s="14" t="s">
        <v>568</v>
      </c>
      <c r="E366" s="14" t="s">
        <v>562</v>
      </c>
      <c r="F366" s="13">
        <v>1</v>
      </c>
      <c r="G366" s="13"/>
      <c r="H366" s="9">
        <v>1</v>
      </c>
      <c r="I366" s="28"/>
      <c r="J366" s="28"/>
      <c r="K366" s="28"/>
      <c r="L366" s="30">
        <v>880015.55</v>
      </c>
      <c r="M366" s="11">
        <f t="shared" si="61"/>
        <v>4400.0777500000004</v>
      </c>
      <c r="N366" s="11">
        <f t="shared" si="72"/>
        <v>875615.47224999999</v>
      </c>
      <c r="O366" s="11"/>
      <c r="P366" s="7" t="s">
        <v>1049</v>
      </c>
      <c r="Q366" s="7" t="s">
        <v>2270</v>
      </c>
      <c r="R366" s="102" t="s">
        <v>2280</v>
      </c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53">
        <f t="shared" si="62"/>
        <v>0</v>
      </c>
      <c r="AG366" s="54">
        <f t="shared" si="63"/>
        <v>0</v>
      </c>
      <c r="AH366" s="54">
        <f t="shared" si="64"/>
        <v>1</v>
      </c>
      <c r="AI366" s="54">
        <f t="shared" si="65"/>
        <v>0</v>
      </c>
      <c r="AJ366" s="54">
        <f t="shared" si="66"/>
        <v>0</v>
      </c>
      <c r="AK366" s="54">
        <f t="shared" si="67"/>
        <v>0</v>
      </c>
      <c r="AL366" s="54">
        <f t="shared" si="68"/>
        <v>0</v>
      </c>
      <c r="AM366" s="54">
        <f t="shared" si="69"/>
        <v>1</v>
      </c>
      <c r="AN366" s="54">
        <f t="shared" si="70"/>
        <v>0</v>
      </c>
      <c r="AO366" s="54">
        <f t="shared" si="71"/>
        <v>0</v>
      </c>
      <c r="AP366" s="7"/>
      <c r="AQ366" s="12" t="s">
        <v>20</v>
      </c>
    </row>
    <row r="367" spans="1:43" ht="33.950000000000003" hidden="1" customHeight="1" x14ac:dyDescent="0.25">
      <c r="A367" s="13" t="s">
        <v>426</v>
      </c>
      <c r="B367" s="13" t="s">
        <v>560</v>
      </c>
      <c r="C367" s="13">
        <v>101032</v>
      </c>
      <c r="D367" s="14" t="s">
        <v>569</v>
      </c>
      <c r="E367" s="14" t="s">
        <v>562</v>
      </c>
      <c r="F367" s="13">
        <v>1</v>
      </c>
      <c r="G367" s="13"/>
      <c r="H367" s="9">
        <v>1</v>
      </c>
      <c r="I367" s="28"/>
      <c r="J367" s="28"/>
      <c r="K367" s="28"/>
      <c r="L367" s="30">
        <v>878446.56</v>
      </c>
      <c r="M367" s="11">
        <f t="shared" si="61"/>
        <v>4392.2328000000007</v>
      </c>
      <c r="N367" s="11">
        <f t="shared" si="72"/>
        <v>874054.32720000006</v>
      </c>
      <c r="O367" s="11"/>
      <c r="P367" s="7" t="s">
        <v>1049</v>
      </c>
      <c r="Q367" s="7" t="s">
        <v>2270</v>
      </c>
      <c r="R367" s="102" t="s">
        <v>2280</v>
      </c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53">
        <f t="shared" si="62"/>
        <v>0</v>
      </c>
      <c r="AG367" s="54">
        <f t="shared" si="63"/>
        <v>0</v>
      </c>
      <c r="AH367" s="54">
        <f t="shared" si="64"/>
        <v>1</v>
      </c>
      <c r="AI367" s="54">
        <f t="shared" si="65"/>
        <v>0</v>
      </c>
      <c r="AJ367" s="54">
        <f t="shared" si="66"/>
        <v>0</v>
      </c>
      <c r="AK367" s="54">
        <f t="shared" si="67"/>
        <v>0</v>
      </c>
      <c r="AL367" s="54">
        <f t="shared" si="68"/>
        <v>0</v>
      </c>
      <c r="AM367" s="54">
        <f t="shared" si="69"/>
        <v>1</v>
      </c>
      <c r="AN367" s="54">
        <f t="shared" si="70"/>
        <v>0</v>
      </c>
      <c r="AO367" s="54">
        <f t="shared" si="71"/>
        <v>0</v>
      </c>
      <c r="AP367" s="7"/>
      <c r="AQ367" s="12" t="s">
        <v>20</v>
      </c>
    </row>
    <row r="368" spans="1:43" ht="33.950000000000003" hidden="1" customHeight="1" x14ac:dyDescent="0.25">
      <c r="A368" s="13" t="s">
        <v>426</v>
      </c>
      <c r="B368" s="13" t="s">
        <v>560</v>
      </c>
      <c r="C368" s="13">
        <v>500530</v>
      </c>
      <c r="D368" s="14" t="s">
        <v>570</v>
      </c>
      <c r="E368" s="14" t="s">
        <v>562</v>
      </c>
      <c r="F368" s="13">
        <v>1</v>
      </c>
      <c r="G368" s="13"/>
      <c r="H368" s="9">
        <v>1</v>
      </c>
      <c r="I368" s="28"/>
      <c r="J368" s="28"/>
      <c r="K368" s="28"/>
      <c r="L368" s="30">
        <v>973082.8</v>
      </c>
      <c r="M368" s="11">
        <f t="shared" si="61"/>
        <v>4865.4140000000007</v>
      </c>
      <c r="N368" s="11">
        <f t="shared" si="72"/>
        <v>968217.38600000006</v>
      </c>
      <c r="O368" s="11"/>
      <c r="P368" s="7" t="s">
        <v>1049</v>
      </c>
      <c r="Q368" s="7" t="s">
        <v>2270</v>
      </c>
      <c r="R368" s="102" t="s">
        <v>2280</v>
      </c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53">
        <f t="shared" si="62"/>
        <v>0</v>
      </c>
      <c r="AG368" s="54">
        <f t="shared" si="63"/>
        <v>0</v>
      </c>
      <c r="AH368" s="54">
        <f t="shared" si="64"/>
        <v>1</v>
      </c>
      <c r="AI368" s="54">
        <f t="shared" si="65"/>
        <v>0</v>
      </c>
      <c r="AJ368" s="54">
        <f t="shared" si="66"/>
        <v>0</v>
      </c>
      <c r="AK368" s="54">
        <f t="shared" si="67"/>
        <v>0</v>
      </c>
      <c r="AL368" s="54">
        <f t="shared" si="68"/>
        <v>0</v>
      </c>
      <c r="AM368" s="54">
        <f t="shared" si="69"/>
        <v>1</v>
      </c>
      <c r="AN368" s="54">
        <f t="shared" si="70"/>
        <v>0</v>
      </c>
      <c r="AO368" s="54">
        <f t="shared" si="71"/>
        <v>0</v>
      </c>
      <c r="AP368" s="7"/>
      <c r="AQ368" s="12" t="s">
        <v>20</v>
      </c>
    </row>
    <row r="369" spans="1:43" ht="33.950000000000003" hidden="1" customHeight="1" x14ac:dyDescent="0.25">
      <c r="A369" s="13" t="s">
        <v>426</v>
      </c>
      <c r="B369" s="13" t="s">
        <v>571</v>
      </c>
      <c r="C369" s="13">
        <v>300403</v>
      </c>
      <c r="D369" s="14" t="s">
        <v>572</v>
      </c>
      <c r="E369" s="14" t="s">
        <v>573</v>
      </c>
      <c r="F369" s="13">
        <v>5</v>
      </c>
      <c r="G369" s="13"/>
      <c r="H369" s="9">
        <v>1</v>
      </c>
      <c r="I369" s="28"/>
      <c r="J369" s="28"/>
      <c r="K369" s="28"/>
      <c r="L369" s="29">
        <v>1160998.01</v>
      </c>
      <c r="M369" s="11">
        <f t="shared" si="61"/>
        <v>5804.9900500000003</v>
      </c>
      <c r="N369" s="11">
        <f t="shared" si="72"/>
        <v>1155193.0199500001</v>
      </c>
      <c r="O369" s="11"/>
      <c r="P369" s="7" t="s">
        <v>1049</v>
      </c>
      <c r="Q369" s="7" t="s">
        <v>2270</v>
      </c>
      <c r="R369" s="102" t="s">
        <v>2280</v>
      </c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53">
        <f t="shared" si="62"/>
        <v>0</v>
      </c>
      <c r="AG369" s="54">
        <f t="shared" si="63"/>
        <v>0</v>
      </c>
      <c r="AH369" s="54">
        <f t="shared" si="64"/>
        <v>1</v>
      </c>
      <c r="AI369" s="54">
        <f t="shared" si="65"/>
        <v>0</v>
      </c>
      <c r="AJ369" s="54">
        <f t="shared" si="66"/>
        <v>0</v>
      </c>
      <c r="AK369" s="54">
        <f t="shared" si="67"/>
        <v>0</v>
      </c>
      <c r="AL369" s="54">
        <f t="shared" si="68"/>
        <v>0</v>
      </c>
      <c r="AM369" s="54">
        <f t="shared" si="69"/>
        <v>1</v>
      </c>
      <c r="AN369" s="54">
        <f t="shared" si="70"/>
        <v>0</v>
      </c>
      <c r="AO369" s="54">
        <f t="shared" si="71"/>
        <v>0</v>
      </c>
      <c r="AP369" s="7"/>
      <c r="AQ369" s="12" t="s">
        <v>20</v>
      </c>
    </row>
    <row r="370" spans="1:43" ht="33.950000000000003" hidden="1" customHeight="1" x14ac:dyDescent="0.25">
      <c r="A370" s="13" t="s">
        <v>426</v>
      </c>
      <c r="B370" s="13" t="s">
        <v>571</v>
      </c>
      <c r="C370" s="13">
        <v>300405</v>
      </c>
      <c r="D370" s="14" t="s">
        <v>574</v>
      </c>
      <c r="E370" s="14" t="s">
        <v>573</v>
      </c>
      <c r="F370" s="13">
        <v>5</v>
      </c>
      <c r="G370" s="13"/>
      <c r="H370" s="9">
        <v>1</v>
      </c>
      <c r="I370" s="28"/>
      <c r="J370" s="28"/>
      <c r="K370" s="28"/>
      <c r="L370" s="29">
        <v>1289747.82</v>
      </c>
      <c r="M370" s="11">
        <f t="shared" si="61"/>
        <v>6448.7391000000007</v>
      </c>
      <c r="N370" s="11">
        <f t="shared" si="72"/>
        <v>1283299.0809000002</v>
      </c>
      <c r="O370" s="11"/>
      <c r="P370" s="7" t="s">
        <v>1049</v>
      </c>
      <c r="Q370" s="7" t="s">
        <v>2270</v>
      </c>
      <c r="R370" s="102" t="s">
        <v>2280</v>
      </c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53">
        <f t="shared" si="62"/>
        <v>0</v>
      </c>
      <c r="AG370" s="54">
        <f t="shared" si="63"/>
        <v>0</v>
      </c>
      <c r="AH370" s="54">
        <f t="shared" si="64"/>
        <v>1</v>
      </c>
      <c r="AI370" s="54">
        <f t="shared" si="65"/>
        <v>0</v>
      </c>
      <c r="AJ370" s="54">
        <f t="shared" si="66"/>
        <v>0</v>
      </c>
      <c r="AK370" s="54">
        <f t="shared" si="67"/>
        <v>0</v>
      </c>
      <c r="AL370" s="54">
        <f t="shared" si="68"/>
        <v>0</v>
      </c>
      <c r="AM370" s="54">
        <f t="shared" si="69"/>
        <v>1</v>
      </c>
      <c r="AN370" s="54">
        <f t="shared" si="70"/>
        <v>0</v>
      </c>
      <c r="AO370" s="54">
        <f t="shared" si="71"/>
        <v>0</v>
      </c>
      <c r="AP370" s="7"/>
      <c r="AQ370" s="12" t="s">
        <v>20</v>
      </c>
    </row>
    <row r="371" spans="1:43" ht="33.950000000000003" hidden="1" customHeight="1" x14ac:dyDescent="0.25">
      <c r="A371" s="13" t="s">
        <v>426</v>
      </c>
      <c r="B371" s="13" t="s">
        <v>575</v>
      </c>
      <c r="C371" s="13">
        <v>300088</v>
      </c>
      <c r="D371" s="14" t="s">
        <v>576</v>
      </c>
      <c r="E371" s="14" t="s">
        <v>577</v>
      </c>
      <c r="F371" s="13">
        <v>1</v>
      </c>
      <c r="G371" s="13"/>
      <c r="H371" s="15">
        <v>1</v>
      </c>
      <c r="I371" s="13"/>
      <c r="J371" s="13"/>
      <c r="K371" s="13"/>
      <c r="L371" s="16">
        <v>1991860.37</v>
      </c>
      <c r="M371" s="11">
        <f t="shared" si="61"/>
        <v>9959.3018500000017</v>
      </c>
      <c r="N371" s="11">
        <f t="shared" si="72"/>
        <v>1981901.0681500002</v>
      </c>
      <c r="O371" s="11"/>
      <c r="P371" s="7" t="s">
        <v>1049</v>
      </c>
      <c r="Q371" s="7" t="s">
        <v>2270</v>
      </c>
      <c r="R371" s="102" t="s">
        <v>2280</v>
      </c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53">
        <f t="shared" si="62"/>
        <v>0</v>
      </c>
      <c r="AG371" s="54">
        <f t="shared" si="63"/>
        <v>0</v>
      </c>
      <c r="AH371" s="54">
        <f t="shared" si="64"/>
        <v>1</v>
      </c>
      <c r="AI371" s="54">
        <f t="shared" si="65"/>
        <v>0</v>
      </c>
      <c r="AJ371" s="54">
        <f t="shared" si="66"/>
        <v>0</v>
      </c>
      <c r="AK371" s="54">
        <f t="shared" si="67"/>
        <v>0</v>
      </c>
      <c r="AL371" s="54">
        <f t="shared" si="68"/>
        <v>0</v>
      </c>
      <c r="AM371" s="54">
        <f t="shared" si="69"/>
        <v>1</v>
      </c>
      <c r="AN371" s="54">
        <f t="shared" si="70"/>
        <v>0</v>
      </c>
      <c r="AO371" s="54">
        <f t="shared" si="71"/>
        <v>0</v>
      </c>
      <c r="AP371" s="7" t="s">
        <v>73</v>
      </c>
      <c r="AQ371" s="31"/>
    </row>
    <row r="372" spans="1:43" ht="33.950000000000003" hidden="1" customHeight="1" x14ac:dyDescent="0.25">
      <c r="A372" s="13" t="s">
        <v>426</v>
      </c>
      <c r="B372" s="13" t="s">
        <v>575</v>
      </c>
      <c r="C372" s="13">
        <v>300089</v>
      </c>
      <c r="D372" s="14" t="s">
        <v>578</v>
      </c>
      <c r="E372" s="14" t="s">
        <v>577</v>
      </c>
      <c r="F372" s="13">
        <v>1</v>
      </c>
      <c r="G372" s="13"/>
      <c r="H372" s="15">
        <v>1</v>
      </c>
      <c r="I372" s="13"/>
      <c r="J372" s="13"/>
      <c r="K372" s="13"/>
      <c r="L372" s="16">
        <v>1105485.98</v>
      </c>
      <c r="M372" s="11">
        <f t="shared" si="61"/>
        <v>5527.4299000000001</v>
      </c>
      <c r="N372" s="11">
        <f t="shared" si="72"/>
        <v>1099958.5500999999</v>
      </c>
      <c r="O372" s="11"/>
      <c r="P372" s="7" t="s">
        <v>1049</v>
      </c>
      <c r="Q372" s="7" t="s">
        <v>2270</v>
      </c>
      <c r="R372" s="102" t="s">
        <v>2280</v>
      </c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53">
        <f t="shared" si="62"/>
        <v>0</v>
      </c>
      <c r="AG372" s="54">
        <f t="shared" si="63"/>
        <v>0</v>
      </c>
      <c r="AH372" s="54">
        <f t="shared" si="64"/>
        <v>1</v>
      </c>
      <c r="AI372" s="54">
        <f t="shared" si="65"/>
        <v>0</v>
      </c>
      <c r="AJ372" s="54">
        <f t="shared" si="66"/>
        <v>0</v>
      </c>
      <c r="AK372" s="54">
        <f t="shared" si="67"/>
        <v>0</v>
      </c>
      <c r="AL372" s="54">
        <f t="shared" si="68"/>
        <v>0</v>
      </c>
      <c r="AM372" s="54">
        <f t="shared" si="69"/>
        <v>1</v>
      </c>
      <c r="AN372" s="54">
        <f t="shared" si="70"/>
        <v>0</v>
      </c>
      <c r="AO372" s="54">
        <f t="shared" si="71"/>
        <v>0</v>
      </c>
      <c r="AP372" s="7" t="s">
        <v>73</v>
      </c>
      <c r="AQ372" s="31"/>
    </row>
    <row r="373" spans="1:43" ht="33.950000000000003" hidden="1" customHeight="1" x14ac:dyDescent="0.25">
      <c r="A373" s="7" t="s">
        <v>579</v>
      </c>
      <c r="B373" s="7" t="s">
        <v>580</v>
      </c>
      <c r="C373" s="7">
        <v>102317</v>
      </c>
      <c r="D373" s="8" t="s">
        <v>581</v>
      </c>
      <c r="E373" s="8" t="s">
        <v>582</v>
      </c>
      <c r="F373" s="7">
        <v>0</v>
      </c>
      <c r="G373" s="7"/>
      <c r="H373" s="9">
        <v>1</v>
      </c>
      <c r="I373" s="9"/>
      <c r="J373" s="9"/>
      <c r="K373" s="9"/>
      <c r="L373" s="10">
        <v>1350673.21</v>
      </c>
      <c r="M373" s="11">
        <f t="shared" si="61"/>
        <v>6753.3660499999996</v>
      </c>
      <c r="N373" s="11">
        <f t="shared" si="72"/>
        <v>1343919.8439499999</v>
      </c>
      <c r="O373" s="11"/>
      <c r="P373" s="7" t="s">
        <v>1049</v>
      </c>
      <c r="Q373" s="7"/>
      <c r="R373" s="102" t="s">
        <v>2280</v>
      </c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53">
        <f t="shared" si="62"/>
        <v>0</v>
      </c>
      <c r="AG373" s="54">
        <f t="shared" si="63"/>
        <v>0</v>
      </c>
      <c r="AH373" s="54">
        <f t="shared" si="64"/>
        <v>1</v>
      </c>
      <c r="AI373" s="54">
        <f t="shared" si="65"/>
        <v>0</v>
      </c>
      <c r="AJ373" s="54">
        <f t="shared" si="66"/>
        <v>0</v>
      </c>
      <c r="AK373" s="54">
        <f t="shared" si="67"/>
        <v>0</v>
      </c>
      <c r="AL373" s="54">
        <f t="shared" si="68"/>
        <v>0</v>
      </c>
      <c r="AM373" s="54">
        <f t="shared" si="69"/>
        <v>1</v>
      </c>
      <c r="AN373" s="54">
        <f t="shared" si="70"/>
        <v>0</v>
      </c>
      <c r="AO373" s="54">
        <f t="shared" si="71"/>
        <v>0</v>
      </c>
      <c r="AP373" s="7" t="s">
        <v>73</v>
      </c>
      <c r="AQ373" s="19"/>
    </row>
    <row r="374" spans="1:43" ht="33.950000000000003" hidden="1" customHeight="1" x14ac:dyDescent="0.25">
      <c r="A374" s="13" t="s">
        <v>579</v>
      </c>
      <c r="B374" s="13" t="s">
        <v>580</v>
      </c>
      <c r="C374" s="13">
        <v>102316</v>
      </c>
      <c r="D374" s="14" t="s">
        <v>583</v>
      </c>
      <c r="E374" s="14" t="s">
        <v>582</v>
      </c>
      <c r="F374" s="13">
        <v>0</v>
      </c>
      <c r="G374" s="40"/>
      <c r="H374" s="34">
        <v>1</v>
      </c>
      <c r="I374" s="15"/>
      <c r="J374" s="15"/>
      <c r="K374" s="15"/>
      <c r="L374" s="16">
        <v>1380118.87</v>
      </c>
      <c r="M374" s="11">
        <f t="shared" si="61"/>
        <v>6900.5943500000003</v>
      </c>
      <c r="N374" s="11">
        <f t="shared" si="72"/>
        <v>1373218.2756500002</v>
      </c>
      <c r="O374" s="11"/>
      <c r="P374" s="13" t="s">
        <v>1049</v>
      </c>
      <c r="Q374" s="7"/>
      <c r="R374" s="102" t="s">
        <v>2280</v>
      </c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53">
        <f t="shared" si="62"/>
        <v>0</v>
      </c>
      <c r="AG374" s="54">
        <f t="shared" si="63"/>
        <v>0</v>
      </c>
      <c r="AH374" s="54">
        <f t="shared" si="64"/>
        <v>1</v>
      </c>
      <c r="AI374" s="54">
        <f t="shared" si="65"/>
        <v>0</v>
      </c>
      <c r="AJ374" s="54">
        <f t="shared" si="66"/>
        <v>0</v>
      </c>
      <c r="AK374" s="54">
        <f t="shared" si="67"/>
        <v>0</v>
      </c>
      <c r="AL374" s="54">
        <f t="shared" si="68"/>
        <v>0</v>
      </c>
      <c r="AM374" s="54">
        <f t="shared" si="69"/>
        <v>1</v>
      </c>
      <c r="AN374" s="54">
        <f t="shared" si="70"/>
        <v>0</v>
      </c>
      <c r="AO374" s="54">
        <f t="shared" si="71"/>
        <v>0</v>
      </c>
      <c r="AP374" s="7" t="s">
        <v>38</v>
      </c>
      <c r="AQ374" s="17"/>
    </row>
    <row r="375" spans="1:43" ht="33.950000000000003" hidden="1" customHeight="1" x14ac:dyDescent="0.25">
      <c r="A375" s="7" t="s">
        <v>579</v>
      </c>
      <c r="B375" s="7" t="s">
        <v>580</v>
      </c>
      <c r="C375" s="7">
        <v>500062</v>
      </c>
      <c r="D375" s="8" t="s">
        <v>584</v>
      </c>
      <c r="E375" s="8" t="s">
        <v>585</v>
      </c>
      <c r="F375" s="7">
        <v>0</v>
      </c>
      <c r="G375" s="39"/>
      <c r="H375" s="21">
        <v>1</v>
      </c>
      <c r="I375" s="9"/>
      <c r="J375" s="9"/>
      <c r="K375" s="9"/>
      <c r="L375" s="10">
        <v>1499384.73</v>
      </c>
      <c r="M375" s="11">
        <f t="shared" si="61"/>
        <v>7496.9236499999997</v>
      </c>
      <c r="N375" s="11">
        <f t="shared" si="72"/>
        <v>1491887.80635</v>
      </c>
      <c r="O375" s="11"/>
      <c r="P375" s="7" t="s">
        <v>1049</v>
      </c>
      <c r="Q375" s="7"/>
      <c r="R375" s="102" t="s">
        <v>2280</v>
      </c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53">
        <f t="shared" si="62"/>
        <v>0</v>
      </c>
      <c r="AG375" s="54">
        <f t="shared" si="63"/>
        <v>0</v>
      </c>
      <c r="AH375" s="54">
        <f t="shared" si="64"/>
        <v>1</v>
      </c>
      <c r="AI375" s="54">
        <f t="shared" si="65"/>
        <v>0</v>
      </c>
      <c r="AJ375" s="54">
        <f t="shared" si="66"/>
        <v>0</v>
      </c>
      <c r="AK375" s="54">
        <f t="shared" si="67"/>
        <v>0</v>
      </c>
      <c r="AL375" s="54">
        <f t="shared" si="68"/>
        <v>0</v>
      </c>
      <c r="AM375" s="54">
        <f t="shared" si="69"/>
        <v>1</v>
      </c>
      <c r="AN375" s="54">
        <f t="shared" si="70"/>
        <v>0</v>
      </c>
      <c r="AO375" s="54">
        <f t="shared" si="71"/>
        <v>0</v>
      </c>
      <c r="AP375" s="7" t="s">
        <v>73</v>
      </c>
      <c r="AQ375" s="19"/>
    </row>
    <row r="376" spans="1:43" ht="33.950000000000003" hidden="1" customHeight="1" x14ac:dyDescent="0.25">
      <c r="A376" s="13" t="s">
        <v>579</v>
      </c>
      <c r="B376" s="13" t="s">
        <v>586</v>
      </c>
      <c r="C376" s="13">
        <v>300431</v>
      </c>
      <c r="D376" s="14" t="s">
        <v>587</v>
      </c>
      <c r="E376" s="14" t="s">
        <v>588</v>
      </c>
      <c r="F376" s="13">
        <v>1</v>
      </c>
      <c r="G376" s="40"/>
      <c r="H376" s="34">
        <v>1</v>
      </c>
      <c r="I376" s="15"/>
      <c r="J376" s="15"/>
      <c r="K376" s="15"/>
      <c r="L376" s="16">
        <v>841345.4</v>
      </c>
      <c r="M376" s="11">
        <f t="shared" si="61"/>
        <v>4206.7269999999999</v>
      </c>
      <c r="N376" s="11">
        <f t="shared" si="72"/>
        <v>837138.67300000007</v>
      </c>
      <c r="O376" s="11"/>
      <c r="P376" s="13" t="s">
        <v>1049</v>
      </c>
      <c r="Q376" s="7" t="s">
        <v>2270</v>
      </c>
      <c r="R376" s="102" t="s">
        <v>2271</v>
      </c>
      <c r="S376" s="7"/>
      <c r="T376" s="66">
        <v>0.2</v>
      </c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53">
        <f t="shared" si="62"/>
        <v>0</v>
      </c>
      <c r="AG376" s="54">
        <f t="shared" si="63"/>
        <v>0</v>
      </c>
      <c r="AH376" s="54">
        <f t="shared" si="64"/>
        <v>0</v>
      </c>
      <c r="AI376" s="54">
        <f t="shared" si="65"/>
        <v>1</v>
      </c>
      <c r="AJ376" s="54">
        <f t="shared" si="66"/>
        <v>0</v>
      </c>
      <c r="AK376" s="54">
        <f t="shared" si="67"/>
        <v>0</v>
      </c>
      <c r="AL376" s="54">
        <f t="shared" si="68"/>
        <v>0</v>
      </c>
      <c r="AM376" s="54">
        <f t="shared" si="69"/>
        <v>0</v>
      </c>
      <c r="AN376" s="54">
        <f t="shared" si="70"/>
        <v>1</v>
      </c>
      <c r="AO376" s="54">
        <f t="shared" si="71"/>
        <v>0</v>
      </c>
      <c r="AP376" s="7" t="s">
        <v>38</v>
      </c>
      <c r="AQ376" s="17"/>
    </row>
    <row r="377" spans="1:43" ht="33.950000000000003" hidden="1" customHeight="1" x14ac:dyDescent="0.25">
      <c r="A377" s="7" t="s">
        <v>579</v>
      </c>
      <c r="B377" s="7" t="s">
        <v>586</v>
      </c>
      <c r="C377" s="7">
        <v>306011</v>
      </c>
      <c r="D377" s="8" t="s">
        <v>589</v>
      </c>
      <c r="E377" s="8" t="s">
        <v>590</v>
      </c>
      <c r="F377" s="7">
        <v>1</v>
      </c>
      <c r="G377" s="39"/>
      <c r="H377" s="21">
        <v>1</v>
      </c>
      <c r="I377" s="9"/>
      <c r="J377" s="9"/>
      <c r="K377" s="9"/>
      <c r="L377" s="10">
        <v>518902.41</v>
      </c>
      <c r="M377" s="11">
        <f t="shared" si="61"/>
        <v>2594.5120499999998</v>
      </c>
      <c r="N377" s="11">
        <f t="shared" si="72"/>
        <v>516307.89794999996</v>
      </c>
      <c r="O377" s="11"/>
      <c r="P377" s="7" t="s">
        <v>1049</v>
      </c>
      <c r="Q377" s="102" t="s">
        <v>2270</v>
      </c>
      <c r="R377" s="102" t="s">
        <v>2271</v>
      </c>
      <c r="S377" s="7"/>
      <c r="T377" s="66">
        <v>0.85</v>
      </c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53">
        <f t="shared" si="62"/>
        <v>0</v>
      </c>
      <c r="AG377" s="54">
        <f t="shared" si="63"/>
        <v>0</v>
      </c>
      <c r="AH377" s="54">
        <f t="shared" si="64"/>
        <v>0</v>
      </c>
      <c r="AI377" s="54">
        <f t="shared" si="65"/>
        <v>1</v>
      </c>
      <c r="AJ377" s="54">
        <f t="shared" si="66"/>
        <v>0</v>
      </c>
      <c r="AK377" s="54">
        <f t="shared" si="67"/>
        <v>0</v>
      </c>
      <c r="AL377" s="54">
        <f t="shared" si="68"/>
        <v>0</v>
      </c>
      <c r="AM377" s="54">
        <f t="shared" si="69"/>
        <v>0</v>
      </c>
      <c r="AN377" s="54">
        <f t="shared" si="70"/>
        <v>1</v>
      </c>
      <c r="AO377" s="54">
        <f t="shared" si="71"/>
        <v>0</v>
      </c>
      <c r="AP377" s="7"/>
      <c r="AQ377" s="12" t="s">
        <v>20</v>
      </c>
    </row>
    <row r="378" spans="1:43" ht="33.950000000000003" hidden="1" customHeight="1" x14ac:dyDescent="0.25">
      <c r="A378" s="7" t="s">
        <v>579</v>
      </c>
      <c r="B378" s="7" t="s">
        <v>586</v>
      </c>
      <c r="C378" s="7">
        <v>306423</v>
      </c>
      <c r="D378" s="8" t="s">
        <v>591</v>
      </c>
      <c r="E378" s="8" t="s">
        <v>592</v>
      </c>
      <c r="F378" s="7">
        <v>1</v>
      </c>
      <c r="G378" s="39"/>
      <c r="H378" s="21">
        <v>1</v>
      </c>
      <c r="I378" s="9"/>
      <c r="J378" s="9"/>
      <c r="K378" s="9"/>
      <c r="L378" s="10">
        <v>571278.61</v>
      </c>
      <c r="M378" s="11">
        <f t="shared" si="61"/>
        <v>2856.3930500000001</v>
      </c>
      <c r="N378" s="11">
        <f t="shared" si="72"/>
        <v>568422.21695000003</v>
      </c>
      <c r="O378" s="11"/>
      <c r="P378" s="7" t="s">
        <v>1049</v>
      </c>
      <c r="Q378" s="102" t="s">
        <v>2270</v>
      </c>
      <c r="R378" s="102" t="s">
        <v>2271</v>
      </c>
      <c r="S378" s="7"/>
      <c r="T378" s="66">
        <v>0.85</v>
      </c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53">
        <f t="shared" si="62"/>
        <v>0</v>
      </c>
      <c r="AG378" s="54">
        <f t="shared" si="63"/>
        <v>0</v>
      </c>
      <c r="AH378" s="54">
        <f t="shared" si="64"/>
        <v>0</v>
      </c>
      <c r="AI378" s="54">
        <f t="shared" si="65"/>
        <v>1</v>
      </c>
      <c r="AJ378" s="54">
        <f t="shared" si="66"/>
        <v>0</v>
      </c>
      <c r="AK378" s="54">
        <f t="shared" si="67"/>
        <v>0</v>
      </c>
      <c r="AL378" s="54">
        <f t="shared" si="68"/>
        <v>0</v>
      </c>
      <c r="AM378" s="54">
        <f t="shared" si="69"/>
        <v>0</v>
      </c>
      <c r="AN378" s="54">
        <f t="shared" si="70"/>
        <v>1</v>
      </c>
      <c r="AO378" s="54">
        <f t="shared" si="71"/>
        <v>0</v>
      </c>
      <c r="AP378" s="7"/>
      <c r="AQ378" s="12" t="s">
        <v>20</v>
      </c>
    </row>
    <row r="379" spans="1:43" ht="33.950000000000003" hidden="1" customHeight="1" x14ac:dyDescent="0.25">
      <c r="A379" s="13" t="s">
        <v>579</v>
      </c>
      <c r="B379" s="13" t="s">
        <v>586</v>
      </c>
      <c r="C379" s="13">
        <v>306013</v>
      </c>
      <c r="D379" s="14" t="s">
        <v>593</v>
      </c>
      <c r="E379" s="14" t="s">
        <v>594</v>
      </c>
      <c r="F379" s="13">
        <v>1</v>
      </c>
      <c r="G379" s="40"/>
      <c r="H379" s="34">
        <v>1</v>
      </c>
      <c r="I379" s="15"/>
      <c r="J379" s="15"/>
      <c r="K379" s="15"/>
      <c r="L379" s="16">
        <v>546120.81000000006</v>
      </c>
      <c r="M379" s="11">
        <f t="shared" si="61"/>
        <v>2730.6040500000004</v>
      </c>
      <c r="N379" s="11">
        <f t="shared" si="72"/>
        <v>543390.20595000009</v>
      </c>
      <c r="O379" s="11"/>
      <c r="P379" s="13" t="s">
        <v>1049</v>
      </c>
      <c r="Q379" s="102" t="s">
        <v>2270</v>
      </c>
      <c r="R379" s="102" t="s">
        <v>2271</v>
      </c>
      <c r="S379" s="7"/>
      <c r="T379" s="66">
        <v>0.2</v>
      </c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53">
        <f t="shared" si="62"/>
        <v>0</v>
      </c>
      <c r="AG379" s="54">
        <f t="shared" si="63"/>
        <v>0</v>
      </c>
      <c r="AH379" s="54">
        <f t="shared" si="64"/>
        <v>0</v>
      </c>
      <c r="AI379" s="54">
        <f t="shared" si="65"/>
        <v>1</v>
      </c>
      <c r="AJ379" s="54">
        <f t="shared" si="66"/>
        <v>0</v>
      </c>
      <c r="AK379" s="54">
        <f t="shared" si="67"/>
        <v>0</v>
      </c>
      <c r="AL379" s="54">
        <f t="shared" si="68"/>
        <v>0</v>
      </c>
      <c r="AM379" s="54">
        <f t="shared" si="69"/>
        <v>0</v>
      </c>
      <c r="AN379" s="54">
        <f t="shared" si="70"/>
        <v>1</v>
      </c>
      <c r="AO379" s="54">
        <f t="shared" si="71"/>
        <v>0</v>
      </c>
      <c r="AP379" s="7" t="s">
        <v>38</v>
      </c>
      <c r="AQ379" s="17"/>
    </row>
    <row r="380" spans="1:43" ht="33.950000000000003" hidden="1" customHeight="1" x14ac:dyDescent="0.25">
      <c r="A380" s="7" t="s">
        <v>579</v>
      </c>
      <c r="B380" s="7" t="s">
        <v>586</v>
      </c>
      <c r="C380" s="7">
        <v>300478</v>
      </c>
      <c r="D380" s="8" t="s">
        <v>595</v>
      </c>
      <c r="E380" s="8" t="s">
        <v>596</v>
      </c>
      <c r="F380" s="7">
        <v>2</v>
      </c>
      <c r="G380" s="7"/>
      <c r="H380" s="9">
        <v>1</v>
      </c>
      <c r="I380" s="9"/>
      <c r="J380" s="9"/>
      <c r="K380" s="9"/>
      <c r="L380" s="10">
        <v>570776.31000000006</v>
      </c>
      <c r="M380" s="11">
        <f t="shared" si="61"/>
        <v>2853.8815500000005</v>
      </c>
      <c r="N380" s="11">
        <f t="shared" si="72"/>
        <v>567922.42845000001</v>
      </c>
      <c r="O380" s="11"/>
      <c r="P380" s="7" t="s">
        <v>1049</v>
      </c>
      <c r="Q380" s="102" t="s">
        <v>2270</v>
      </c>
      <c r="R380" s="102" t="s">
        <v>2271</v>
      </c>
      <c r="S380" s="7"/>
      <c r="T380" s="66">
        <v>0.15</v>
      </c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53">
        <f t="shared" si="62"/>
        <v>0</v>
      </c>
      <c r="AG380" s="54">
        <f t="shared" si="63"/>
        <v>0</v>
      </c>
      <c r="AH380" s="54">
        <f t="shared" si="64"/>
        <v>0</v>
      </c>
      <c r="AI380" s="54">
        <f t="shared" si="65"/>
        <v>1</v>
      </c>
      <c r="AJ380" s="54">
        <f t="shared" si="66"/>
        <v>0</v>
      </c>
      <c r="AK380" s="54">
        <f t="shared" si="67"/>
        <v>0</v>
      </c>
      <c r="AL380" s="54">
        <f t="shared" si="68"/>
        <v>0</v>
      </c>
      <c r="AM380" s="54">
        <f t="shared" si="69"/>
        <v>0</v>
      </c>
      <c r="AN380" s="54">
        <f t="shared" si="70"/>
        <v>1</v>
      </c>
      <c r="AO380" s="54">
        <f t="shared" si="71"/>
        <v>0</v>
      </c>
      <c r="AP380" s="7"/>
      <c r="AQ380" s="12" t="s">
        <v>20</v>
      </c>
    </row>
    <row r="381" spans="1:43" ht="33.950000000000003" hidden="1" customHeight="1" x14ac:dyDescent="0.25">
      <c r="A381" s="13" t="s">
        <v>579</v>
      </c>
      <c r="B381" s="13" t="s">
        <v>586</v>
      </c>
      <c r="C381" s="13">
        <v>306014</v>
      </c>
      <c r="D381" s="14" t="s">
        <v>597</v>
      </c>
      <c r="E381" s="14" t="s">
        <v>598</v>
      </c>
      <c r="F381" s="13">
        <v>2</v>
      </c>
      <c r="G381" s="40"/>
      <c r="H381" s="34">
        <v>1</v>
      </c>
      <c r="I381" s="15"/>
      <c r="J381" s="15"/>
      <c r="K381" s="15"/>
      <c r="L381" s="16">
        <v>570776.31000000006</v>
      </c>
      <c r="M381" s="11">
        <f t="shared" si="61"/>
        <v>2853.8815500000005</v>
      </c>
      <c r="N381" s="11">
        <f t="shared" si="72"/>
        <v>567922.42845000001</v>
      </c>
      <c r="O381" s="11"/>
      <c r="P381" s="13" t="s">
        <v>1049</v>
      </c>
      <c r="Q381" s="102" t="s">
        <v>2270</v>
      </c>
      <c r="R381" s="102" t="s">
        <v>2271</v>
      </c>
      <c r="S381" s="7"/>
      <c r="T381" s="66">
        <v>0.98</v>
      </c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53">
        <f t="shared" si="62"/>
        <v>0</v>
      </c>
      <c r="AG381" s="54">
        <f t="shared" si="63"/>
        <v>0</v>
      </c>
      <c r="AH381" s="54">
        <f t="shared" si="64"/>
        <v>0</v>
      </c>
      <c r="AI381" s="54">
        <f t="shared" si="65"/>
        <v>1</v>
      </c>
      <c r="AJ381" s="54">
        <f t="shared" si="66"/>
        <v>0</v>
      </c>
      <c r="AK381" s="54">
        <f t="shared" si="67"/>
        <v>0</v>
      </c>
      <c r="AL381" s="54">
        <f t="shared" si="68"/>
        <v>0</v>
      </c>
      <c r="AM381" s="54">
        <f t="shared" si="69"/>
        <v>0</v>
      </c>
      <c r="AN381" s="54">
        <f t="shared" si="70"/>
        <v>1</v>
      </c>
      <c r="AO381" s="54">
        <f t="shared" si="71"/>
        <v>0</v>
      </c>
      <c r="AP381" s="7" t="s">
        <v>38</v>
      </c>
      <c r="AQ381" s="17"/>
    </row>
    <row r="382" spans="1:43" ht="33.950000000000003" hidden="1" customHeight="1" x14ac:dyDescent="0.25">
      <c r="A382" s="7" t="s">
        <v>579</v>
      </c>
      <c r="B382" s="7" t="s">
        <v>586</v>
      </c>
      <c r="C382" s="7">
        <v>300491</v>
      </c>
      <c r="D382" s="8" t="s">
        <v>599</v>
      </c>
      <c r="E382" s="8" t="s">
        <v>598</v>
      </c>
      <c r="F382" s="7">
        <v>2</v>
      </c>
      <c r="G382" s="7"/>
      <c r="H382" s="9">
        <v>1</v>
      </c>
      <c r="I382" s="9"/>
      <c r="J382" s="9"/>
      <c r="K382" s="9"/>
      <c r="L382" s="10">
        <v>570776.31000000006</v>
      </c>
      <c r="M382" s="11">
        <f t="shared" si="61"/>
        <v>2853.8815500000005</v>
      </c>
      <c r="N382" s="11">
        <f t="shared" si="72"/>
        <v>567922.42845000001</v>
      </c>
      <c r="O382" s="11"/>
      <c r="P382" s="7" t="s">
        <v>1049</v>
      </c>
      <c r="Q382" s="102" t="s">
        <v>2270</v>
      </c>
      <c r="R382" s="102" t="s">
        <v>2271</v>
      </c>
      <c r="S382" s="7"/>
      <c r="T382" s="66">
        <v>0.15</v>
      </c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53">
        <f t="shared" si="62"/>
        <v>0</v>
      </c>
      <c r="AG382" s="54">
        <f t="shared" si="63"/>
        <v>0</v>
      </c>
      <c r="AH382" s="54">
        <f t="shared" si="64"/>
        <v>0</v>
      </c>
      <c r="AI382" s="54">
        <f t="shared" si="65"/>
        <v>1</v>
      </c>
      <c r="AJ382" s="54">
        <f t="shared" si="66"/>
        <v>0</v>
      </c>
      <c r="AK382" s="54">
        <f t="shared" si="67"/>
        <v>0</v>
      </c>
      <c r="AL382" s="54">
        <f t="shared" si="68"/>
        <v>0</v>
      </c>
      <c r="AM382" s="54">
        <f t="shared" si="69"/>
        <v>0</v>
      </c>
      <c r="AN382" s="54">
        <f t="shared" si="70"/>
        <v>1</v>
      </c>
      <c r="AO382" s="54">
        <f t="shared" si="71"/>
        <v>0</v>
      </c>
      <c r="AP382" s="7"/>
      <c r="AQ382" s="12" t="s">
        <v>20</v>
      </c>
    </row>
    <row r="383" spans="1:43" ht="33.950000000000003" hidden="1" customHeight="1" x14ac:dyDescent="0.25">
      <c r="A383" s="13" t="s">
        <v>579</v>
      </c>
      <c r="B383" s="13" t="s">
        <v>586</v>
      </c>
      <c r="C383" s="13">
        <v>300453</v>
      </c>
      <c r="D383" s="14" t="s">
        <v>600</v>
      </c>
      <c r="E383" s="14" t="s">
        <v>601</v>
      </c>
      <c r="F383" s="13">
        <v>3</v>
      </c>
      <c r="G383" s="13"/>
      <c r="H383" s="15">
        <v>1</v>
      </c>
      <c r="I383" s="15"/>
      <c r="J383" s="15"/>
      <c r="K383" s="15"/>
      <c r="L383" s="16">
        <v>660427.53</v>
      </c>
      <c r="M383" s="11">
        <f t="shared" si="61"/>
        <v>3302.1376500000001</v>
      </c>
      <c r="N383" s="11">
        <f t="shared" si="72"/>
        <v>657125.39234999998</v>
      </c>
      <c r="O383" s="11"/>
      <c r="P383" s="13" t="s">
        <v>1049</v>
      </c>
      <c r="Q383" s="102" t="s">
        <v>2270</v>
      </c>
      <c r="R383" s="102" t="s">
        <v>2271</v>
      </c>
      <c r="S383" s="7"/>
      <c r="T383" s="66">
        <v>0.2</v>
      </c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53">
        <f t="shared" si="62"/>
        <v>0</v>
      </c>
      <c r="AG383" s="54">
        <f t="shared" si="63"/>
        <v>0</v>
      </c>
      <c r="AH383" s="54">
        <f t="shared" si="64"/>
        <v>0</v>
      </c>
      <c r="AI383" s="54">
        <f t="shared" si="65"/>
        <v>1</v>
      </c>
      <c r="AJ383" s="54">
        <f t="shared" si="66"/>
        <v>0</v>
      </c>
      <c r="AK383" s="54">
        <f t="shared" si="67"/>
        <v>0</v>
      </c>
      <c r="AL383" s="54">
        <f t="shared" si="68"/>
        <v>0</v>
      </c>
      <c r="AM383" s="54">
        <f t="shared" si="69"/>
        <v>0</v>
      </c>
      <c r="AN383" s="54">
        <f t="shared" si="70"/>
        <v>1</v>
      </c>
      <c r="AO383" s="54">
        <f t="shared" si="71"/>
        <v>0</v>
      </c>
      <c r="AP383" s="7" t="s">
        <v>38</v>
      </c>
      <c r="AQ383" s="17"/>
    </row>
    <row r="384" spans="1:43" ht="33.950000000000003" hidden="1" customHeight="1" x14ac:dyDescent="0.25">
      <c r="A384" s="7" t="s">
        <v>579</v>
      </c>
      <c r="B384" s="7" t="s">
        <v>586</v>
      </c>
      <c r="C384" s="7">
        <v>300425</v>
      </c>
      <c r="D384" s="8" t="s">
        <v>602</v>
      </c>
      <c r="E384" s="8" t="s">
        <v>601</v>
      </c>
      <c r="F384" s="7">
        <v>3</v>
      </c>
      <c r="G384" s="7"/>
      <c r="H384" s="9">
        <v>1</v>
      </c>
      <c r="I384" s="9"/>
      <c r="J384" s="9"/>
      <c r="K384" s="9"/>
      <c r="L384" s="10">
        <v>766345.96</v>
      </c>
      <c r="M384" s="11">
        <f t="shared" si="61"/>
        <v>3831.7298000000001</v>
      </c>
      <c r="N384" s="11">
        <f t="shared" si="72"/>
        <v>762514.23019999999</v>
      </c>
      <c r="O384" s="11"/>
      <c r="P384" s="7" t="s">
        <v>1049</v>
      </c>
      <c r="Q384" s="102" t="s">
        <v>2270</v>
      </c>
      <c r="R384" s="102" t="s">
        <v>2271</v>
      </c>
      <c r="S384" s="7"/>
      <c r="T384" s="66">
        <v>0.15</v>
      </c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53">
        <f t="shared" si="62"/>
        <v>0</v>
      </c>
      <c r="AG384" s="54">
        <f t="shared" si="63"/>
        <v>0</v>
      </c>
      <c r="AH384" s="54">
        <f t="shared" si="64"/>
        <v>0</v>
      </c>
      <c r="AI384" s="54">
        <f t="shared" si="65"/>
        <v>1</v>
      </c>
      <c r="AJ384" s="54">
        <f t="shared" si="66"/>
        <v>0</v>
      </c>
      <c r="AK384" s="54">
        <f t="shared" si="67"/>
        <v>0</v>
      </c>
      <c r="AL384" s="54">
        <f t="shared" si="68"/>
        <v>0</v>
      </c>
      <c r="AM384" s="54">
        <f t="shared" si="69"/>
        <v>0</v>
      </c>
      <c r="AN384" s="54">
        <f t="shared" si="70"/>
        <v>1</v>
      </c>
      <c r="AO384" s="54">
        <f t="shared" si="71"/>
        <v>0</v>
      </c>
      <c r="AP384" s="7"/>
      <c r="AQ384" s="12" t="s">
        <v>20</v>
      </c>
    </row>
    <row r="385" spans="1:43" ht="33.950000000000003" hidden="1" customHeight="1" x14ac:dyDescent="0.25">
      <c r="A385" s="7" t="s">
        <v>579</v>
      </c>
      <c r="B385" s="7" t="s">
        <v>586</v>
      </c>
      <c r="C385" s="7">
        <v>300452</v>
      </c>
      <c r="D385" s="8" t="s">
        <v>603</v>
      </c>
      <c r="E385" s="8" t="s">
        <v>601</v>
      </c>
      <c r="F385" s="7">
        <v>3</v>
      </c>
      <c r="G385" s="7"/>
      <c r="H385" s="9">
        <v>1</v>
      </c>
      <c r="I385" s="9"/>
      <c r="J385" s="9"/>
      <c r="K385" s="9"/>
      <c r="L385" s="10">
        <v>870957.81</v>
      </c>
      <c r="M385" s="11">
        <f t="shared" si="61"/>
        <v>4354.7890500000003</v>
      </c>
      <c r="N385" s="11">
        <f t="shared" si="72"/>
        <v>866603.02095000003</v>
      </c>
      <c r="O385" s="11"/>
      <c r="P385" s="7" t="s">
        <v>1049</v>
      </c>
      <c r="Q385" s="102" t="s">
        <v>2270</v>
      </c>
      <c r="R385" s="102" t="s">
        <v>2271</v>
      </c>
      <c r="S385" s="7"/>
      <c r="T385" s="66">
        <v>0.15</v>
      </c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53">
        <f t="shared" si="62"/>
        <v>0</v>
      </c>
      <c r="AG385" s="54">
        <f t="shared" si="63"/>
        <v>0</v>
      </c>
      <c r="AH385" s="54">
        <f t="shared" si="64"/>
        <v>0</v>
      </c>
      <c r="AI385" s="54">
        <f t="shared" si="65"/>
        <v>1</v>
      </c>
      <c r="AJ385" s="54">
        <f t="shared" si="66"/>
        <v>0</v>
      </c>
      <c r="AK385" s="54">
        <f t="shared" si="67"/>
        <v>0</v>
      </c>
      <c r="AL385" s="54">
        <f t="shared" si="68"/>
        <v>0</v>
      </c>
      <c r="AM385" s="54">
        <f t="shared" si="69"/>
        <v>0</v>
      </c>
      <c r="AN385" s="54">
        <f t="shared" si="70"/>
        <v>1</v>
      </c>
      <c r="AO385" s="54">
        <f t="shared" si="71"/>
        <v>0</v>
      </c>
      <c r="AP385" s="7"/>
      <c r="AQ385" s="12" t="s">
        <v>20</v>
      </c>
    </row>
    <row r="386" spans="1:43" ht="33.950000000000003" hidden="1" customHeight="1" x14ac:dyDescent="0.25">
      <c r="A386" s="7" t="s">
        <v>579</v>
      </c>
      <c r="B386" s="7" t="s">
        <v>586</v>
      </c>
      <c r="C386" s="7">
        <v>306010</v>
      </c>
      <c r="D386" s="8" t="s">
        <v>604</v>
      </c>
      <c r="E386" s="8" t="s">
        <v>601</v>
      </c>
      <c r="F386" s="7">
        <v>3</v>
      </c>
      <c r="G386" s="7"/>
      <c r="H386" s="9">
        <v>1</v>
      </c>
      <c r="I386" s="9"/>
      <c r="J386" s="9"/>
      <c r="K386" s="9"/>
      <c r="L386" s="10">
        <v>696444.35</v>
      </c>
      <c r="M386" s="11">
        <f t="shared" si="61"/>
        <v>3482.2217500000002</v>
      </c>
      <c r="N386" s="11">
        <f t="shared" si="72"/>
        <v>692962.12824999995</v>
      </c>
      <c r="O386" s="11"/>
      <c r="P386" s="7" t="s">
        <v>1049</v>
      </c>
      <c r="Q386" s="102" t="s">
        <v>2270</v>
      </c>
      <c r="R386" s="102" t="s">
        <v>2271</v>
      </c>
      <c r="S386" s="7"/>
      <c r="T386" s="66">
        <v>0.15</v>
      </c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53">
        <f t="shared" si="62"/>
        <v>0</v>
      </c>
      <c r="AG386" s="54">
        <f t="shared" si="63"/>
        <v>0</v>
      </c>
      <c r="AH386" s="54">
        <f t="shared" si="64"/>
        <v>0</v>
      </c>
      <c r="AI386" s="54">
        <f t="shared" si="65"/>
        <v>1</v>
      </c>
      <c r="AJ386" s="54">
        <f t="shared" si="66"/>
        <v>0</v>
      </c>
      <c r="AK386" s="54">
        <f t="shared" si="67"/>
        <v>0</v>
      </c>
      <c r="AL386" s="54">
        <f t="shared" si="68"/>
        <v>0</v>
      </c>
      <c r="AM386" s="54">
        <f t="shared" si="69"/>
        <v>0</v>
      </c>
      <c r="AN386" s="54">
        <f t="shared" si="70"/>
        <v>1</v>
      </c>
      <c r="AO386" s="54">
        <f t="shared" si="71"/>
        <v>0</v>
      </c>
      <c r="AP386" s="7"/>
      <c r="AQ386" s="12" t="s">
        <v>20</v>
      </c>
    </row>
    <row r="387" spans="1:43" ht="33.950000000000003" hidden="1" customHeight="1" x14ac:dyDescent="0.25">
      <c r="A387" s="13" t="s">
        <v>579</v>
      </c>
      <c r="B387" s="13" t="s">
        <v>586</v>
      </c>
      <c r="C387" s="13">
        <v>300427</v>
      </c>
      <c r="D387" s="14" t="s">
        <v>605</v>
      </c>
      <c r="E387" s="14" t="s">
        <v>606</v>
      </c>
      <c r="F387" s="13">
        <v>3</v>
      </c>
      <c r="G387" s="13"/>
      <c r="H387" s="15">
        <v>1</v>
      </c>
      <c r="I387" s="15"/>
      <c r="J387" s="15"/>
      <c r="K387" s="15"/>
      <c r="L387" s="16">
        <v>660427.53</v>
      </c>
      <c r="M387" s="11">
        <f t="shared" si="61"/>
        <v>3302.1376500000001</v>
      </c>
      <c r="N387" s="11">
        <f t="shared" si="72"/>
        <v>657125.39234999998</v>
      </c>
      <c r="O387" s="11"/>
      <c r="P387" s="13" t="s">
        <v>1049</v>
      </c>
      <c r="Q387" s="102" t="s">
        <v>2270</v>
      </c>
      <c r="R387" s="102" t="s">
        <v>2271</v>
      </c>
      <c r="S387" s="7"/>
      <c r="T387" s="66">
        <v>0.2</v>
      </c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53">
        <f t="shared" si="62"/>
        <v>0</v>
      </c>
      <c r="AG387" s="54">
        <f t="shared" si="63"/>
        <v>0</v>
      </c>
      <c r="AH387" s="54">
        <f t="shared" si="64"/>
        <v>0</v>
      </c>
      <c r="AI387" s="54">
        <f t="shared" si="65"/>
        <v>1</v>
      </c>
      <c r="AJ387" s="54">
        <f t="shared" si="66"/>
        <v>0</v>
      </c>
      <c r="AK387" s="54">
        <f t="shared" si="67"/>
        <v>0</v>
      </c>
      <c r="AL387" s="54">
        <f t="shared" si="68"/>
        <v>0</v>
      </c>
      <c r="AM387" s="54">
        <f t="shared" si="69"/>
        <v>0</v>
      </c>
      <c r="AN387" s="54">
        <f t="shared" si="70"/>
        <v>1</v>
      </c>
      <c r="AO387" s="54">
        <f t="shared" si="71"/>
        <v>0</v>
      </c>
      <c r="AP387" s="7" t="s">
        <v>38</v>
      </c>
      <c r="AQ387" s="17"/>
    </row>
    <row r="388" spans="1:43" ht="33.950000000000003" hidden="1" customHeight="1" x14ac:dyDescent="0.25">
      <c r="A388" s="7" t="s">
        <v>579</v>
      </c>
      <c r="B388" s="7" t="s">
        <v>607</v>
      </c>
      <c r="C388" s="7">
        <v>103227</v>
      </c>
      <c r="D388" s="8" t="s">
        <v>608</v>
      </c>
      <c r="E388" s="8" t="s">
        <v>609</v>
      </c>
      <c r="F388" s="7">
        <v>3</v>
      </c>
      <c r="G388" s="7"/>
      <c r="H388" s="9">
        <v>1</v>
      </c>
      <c r="I388" s="9"/>
      <c r="J388" s="9"/>
      <c r="K388" s="9"/>
      <c r="L388" s="10">
        <v>1131302.69</v>
      </c>
      <c r="M388" s="11">
        <f t="shared" si="61"/>
        <v>5656.5134499999995</v>
      </c>
      <c r="N388" s="11">
        <f t="shared" si="72"/>
        <v>1125646.17655</v>
      </c>
      <c r="O388" s="11"/>
      <c r="P388" s="7" t="s">
        <v>1049</v>
      </c>
      <c r="Q388" s="7" t="s">
        <v>2317</v>
      </c>
      <c r="R388" s="102" t="s">
        <v>2547</v>
      </c>
      <c r="S388" s="7"/>
      <c r="T388" s="66">
        <v>1</v>
      </c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53">
        <f t="shared" si="62"/>
        <v>0</v>
      </c>
      <c r="AG388" s="54">
        <f t="shared" si="63"/>
        <v>0</v>
      </c>
      <c r="AH388" s="54">
        <f t="shared" si="64"/>
        <v>0</v>
      </c>
      <c r="AI388" s="54">
        <f t="shared" si="65"/>
        <v>0</v>
      </c>
      <c r="AJ388" s="54">
        <f t="shared" si="66"/>
        <v>1</v>
      </c>
      <c r="AK388" s="54">
        <f t="shared" si="67"/>
        <v>0</v>
      </c>
      <c r="AL388" s="54">
        <f t="shared" si="68"/>
        <v>0</v>
      </c>
      <c r="AM388" s="54">
        <f t="shared" si="69"/>
        <v>0</v>
      </c>
      <c r="AN388" s="54">
        <f t="shared" si="70"/>
        <v>0</v>
      </c>
      <c r="AO388" s="54">
        <f t="shared" si="71"/>
        <v>1</v>
      </c>
      <c r="AP388" s="7" t="s">
        <v>73</v>
      </c>
      <c r="AQ388" s="19"/>
    </row>
    <row r="389" spans="1:43" ht="33.950000000000003" hidden="1" customHeight="1" x14ac:dyDescent="0.25">
      <c r="A389" s="7" t="s">
        <v>579</v>
      </c>
      <c r="B389" s="7" t="s">
        <v>610</v>
      </c>
      <c r="C389" s="7">
        <v>500992</v>
      </c>
      <c r="D389" s="8" t="s">
        <v>611</v>
      </c>
      <c r="E389" s="8" t="s">
        <v>612</v>
      </c>
      <c r="F389" s="7">
        <v>1</v>
      </c>
      <c r="G389" s="7"/>
      <c r="H389" s="9">
        <v>1</v>
      </c>
      <c r="I389" s="9"/>
      <c r="J389" s="9"/>
      <c r="K389" s="9"/>
      <c r="L389" s="10">
        <v>1105333.93</v>
      </c>
      <c r="M389" s="11">
        <f t="shared" si="61"/>
        <v>5526.6696499999998</v>
      </c>
      <c r="N389" s="11">
        <f t="shared" si="72"/>
        <v>1099807.2603499999</v>
      </c>
      <c r="O389" s="11"/>
      <c r="P389" s="7" t="s">
        <v>1049</v>
      </c>
      <c r="Q389" s="7" t="s">
        <v>2270</v>
      </c>
      <c r="R389" s="102" t="s">
        <v>2271</v>
      </c>
      <c r="S389" s="81">
        <v>0</v>
      </c>
      <c r="T389" s="81">
        <v>0</v>
      </c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53">
        <f t="shared" si="62"/>
        <v>0</v>
      </c>
      <c r="AG389" s="54">
        <f t="shared" si="63"/>
        <v>0</v>
      </c>
      <c r="AH389" s="54">
        <f t="shared" si="64"/>
        <v>0</v>
      </c>
      <c r="AI389" s="54">
        <f t="shared" si="65"/>
        <v>1</v>
      </c>
      <c r="AJ389" s="54">
        <f t="shared" si="66"/>
        <v>0</v>
      </c>
      <c r="AK389" s="54">
        <f t="shared" si="67"/>
        <v>0</v>
      </c>
      <c r="AL389" s="54">
        <f t="shared" si="68"/>
        <v>0</v>
      </c>
      <c r="AM389" s="54">
        <f t="shared" si="69"/>
        <v>0</v>
      </c>
      <c r="AN389" s="54">
        <f t="shared" si="70"/>
        <v>1</v>
      </c>
      <c r="AO389" s="54">
        <f t="shared" si="71"/>
        <v>0</v>
      </c>
      <c r="AP389" s="7" t="s">
        <v>73</v>
      </c>
      <c r="AQ389" s="19"/>
    </row>
    <row r="390" spans="1:43" ht="33.950000000000003" hidden="1" customHeight="1" x14ac:dyDescent="0.25">
      <c r="A390" s="13" t="s">
        <v>579</v>
      </c>
      <c r="B390" s="13" t="s">
        <v>610</v>
      </c>
      <c r="C390" s="13">
        <v>103428</v>
      </c>
      <c r="D390" s="14" t="s">
        <v>613</v>
      </c>
      <c r="E390" s="14" t="s">
        <v>612</v>
      </c>
      <c r="F390" s="13">
        <v>1</v>
      </c>
      <c r="G390" s="13"/>
      <c r="H390" s="15">
        <v>1</v>
      </c>
      <c r="I390" s="15"/>
      <c r="J390" s="15"/>
      <c r="K390" s="15"/>
      <c r="L390" s="16">
        <v>1333997.26</v>
      </c>
      <c r="M390" s="11">
        <f t="shared" ref="M390:M453" si="73">L390*0.005</f>
        <v>6669.9863000000005</v>
      </c>
      <c r="N390" s="11">
        <f t="shared" si="72"/>
        <v>1327327.2737</v>
      </c>
      <c r="O390" s="11"/>
      <c r="P390" s="13" t="s">
        <v>1049</v>
      </c>
      <c r="Q390" s="102" t="s">
        <v>2270</v>
      </c>
      <c r="R390" s="102" t="s">
        <v>2271</v>
      </c>
      <c r="S390" s="81">
        <v>0.1</v>
      </c>
      <c r="T390" s="81">
        <v>0.1</v>
      </c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53">
        <f t="shared" si="62"/>
        <v>0</v>
      </c>
      <c r="AG390" s="54">
        <f t="shared" si="63"/>
        <v>0</v>
      </c>
      <c r="AH390" s="54">
        <f t="shared" si="64"/>
        <v>0</v>
      </c>
      <c r="AI390" s="54">
        <f t="shared" si="65"/>
        <v>1</v>
      </c>
      <c r="AJ390" s="54">
        <f t="shared" si="66"/>
        <v>0</v>
      </c>
      <c r="AK390" s="54">
        <f t="shared" si="67"/>
        <v>0</v>
      </c>
      <c r="AL390" s="54">
        <f t="shared" si="68"/>
        <v>0</v>
      </c>
      <c r="AM390" s="54">
        <f t="shared" si="69"/>
        <v>0</v>
      </c>
      <c r="AN390" s="54">
        <f t="shared" si="70"/>
        <v>1</v>
      </c>
      <c r="AO390" s="54">
        <f t="shared" si="71"/>
        <v>0</v>
      </c>
      <c r="AP390" s="7" t="s">
        <v>38</v>
      </c>
      <c r="AQ390" s="17"/>
    </row>
    <row r="391" spans="1:43" ht="33.950000000000003" hidden="1" customHeight="1" x14ac:dyDescent="0.25">
      <c r="A391" s="13" t="s">
        <v>579</v>
      </c>
      <c r="B391" s="13" t="s">
        <v>610</v>
      </c>
      <c r="C391" s="13">
        <v>300543</v>
      </c>
      <c r="D391" s="14" t="s">
        <v>614</v>
      </c>
      <c r="E391" s="14" t="s">
        <v>612</v>
      </c>
      <c r="F391" s="13">
        <v>1</v>
      </c>
      <c r="G391" s="13"/>
      <c r="H391" s="15">
        <v>1</v>
      </c>
      <c r="I391" s="15"/>
      <c r="J391" s="15"/>
      <c r="K391" s="15"/>
      <c r="L391" s="16">
        <v>1179541.8500000001</v>
      </c>
      <c r="M391" s="11">
        <f t="shared" si="73"/>
        <v>5897.7092500000008</v>
      </c>
      <c r="N391" s="11">
        <f t="shared" si="72"/>
        <v>1173644.14075</v>
      </c>
      <c r="O391" s="11"/>
      <c r="P391" s="13" t="s">
        <v>1049</v>
      </c>
      <c r="Q391" s="102" t="s">
        <v>2270</v>
      </c>
      <c r="R391" s="102" t="s">
        <v>2271</v>
      </c>
      <c r="S391" s="81">
        <v>0</v>
      </c>
      <c r="T391" s="81">
        <v>0</v>
      </c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53">
        <f t="shared" ref="AF391:AF454" si="74">IF($R391="Reverted",1,0)</f>
        <v>0</v>
      </c>
      <c r="AG391" s="54">
        <f t="shared" ref="AG391:AG454" si="75">IF($R391="Not yet started",1,0)</f>
        <v>0</v>
      </c>
      <c r="AH391" s="54">
        <f t="shared" ref="AH391:AH454" si="76">IF($R391="Under Procurement",1,0)</f>
        <v>0</v>
      </c>
      <c r="AI391" s="54">
        <f t="shared" ref="AI391:AI454" si="77">IF($R391="Ongoing",1,0)</f>
        <v>1</v>
      </c>
      <c r="AJ391" s="54">
        <f t="shared" ref="AJ391:AJ454" si="78">IF($R391="Completed",1,0)</f>
        <v>0</v>
      </c>
      <c r="AK391" s="54">
        <f t="shared" ref="AK391:AK454" si="79">IF($AF391=1,$H391,0)</f>
        <v>0</v>
      </c>
      <c r="AL391" s="54">
        <f t="shared" ref="AL391:AL454" si="80">IF($AG391=1,$H391,0)</f>
        <v>0</v>
      </c>
      <c r="AM391" s="54">
        <f t="shared" ref="AM391:AM454" si="81">IF($AH391=1,$H391,0)</f>
        <v>0</v>
      </c>
      <c r="AN391" s="54">
        <f t="shared" ref="AN391:AN454" si="82">IF($AI391=1,$H391,0)</f>
        <v>1</v>
      </c>
      <c r="AO391" s="54">
        <f t="shared" ref="AO391:AO454" si="83">IF($AJ391=1,$H391,0)</f>
        <v>0</v>
      </c>
      <c r="AP391" s="7" t="s">
        <v>38</v>
      </c>
      <c r="AQ391" s="17"/>
    </row>
    <row r="392" spans="1:43" ht="33.950000000000003" hidden="1" customHeight="1" x14ac:dyDescent="0.25">
      <c r="A392" s="13" t="s">
        <v>579</v>
      </c>
      <c r="B392" s="13" t="s">
        <v>610</v>
      </c>
      <c r="C392" s="13">
        <v>300602</v>
      </c>
      <c r="D392" s="14" t="s">
        <v>615</v>
      </c>
      <c r="E392" s="14" t="s">
        <v>612</v>
      </c>
      <c r="F392" s="13">
        <v>1</v>
      </c>
      <c r="G392" s="13"/>
      <c r="H392" s="15">
        <v>1</v>
      </c>
      <c r="I392" s="15"/>
      <c r="J392" s="15"/>
      <c r="K392" s="15"/>
      <c r="L392" s="16">
        <v>1640651.63</v>
      </c>
      <c r="M392" s="11">
        <f t="shared" si="73"/>
        <v>8203.2581499999997</v>
      </c>
      <c r="N392" s="11">
        <f t="shared" si="72"/>
        <v>1632448.37185</v>
      </c>
      <c r="O392" s="11"/>
      <c r="P392" s="13" t="s">
        <v>1049</v>
      </c>
      <c r="Q392" s="102" t="s">
        <v>2270</v>
      </c>
      <c r="R392" s="102" t="s">
        <v>2271</v>
      </c>
      <c r="S392" s="81">
        <v>0</v>
      </c>
      <c r="T392" s="81">
        <v>0</v>
      </c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53">
        <f t="shared" si="74"/>
        <v>0</v>
      </c>
      <c r="AG392" s="54">
        <f t="shared" si="75"/>
        <v>0</v>
      </c>
      <c r="AH392" s="54">
        <f t="shared" si="76"/>
        <v>0</v>
      </c>
      <c r="AI392" s="54">
        <f t="shared" si="77"/>
        <v>1</v>
      </c>
      <c r="AJ392" s="54">
        <f t="shared" si="78"/>
        <v>0</v>
      </c>
      <c r="AK392" s="54">
        <f t="shared" si="79"/>
        <v>0</v>
      </c>
      <c r="AL392" s="54">
        <f t="shared" si="80"/>
        <v>0</v>
      </c>
      <c r="AM392" s="54">
        <f t="shared" si="81"/>
        <v>0</v>
      </c>
      <c r="AN392" s="54">
        <f t="shared" si="82"/>
        <v>1</v>
      </c>
      <c r="AO392" s="54">
        <f t="shared" si="83"/>
        <v>0</v>
      </c>
      <c r="AP392" s="7" t="s">
        <v>38</v>
      </c>
      <c r="AQ392" s="17"/>
    </row>
    <row r="393" spans="1:43" ht="33.950000000000003" hidden="1" customHeight="1" x14ac:dyDescent="0.25">
      <c r="A393" s="13" t="s">
        <v>579</v>
      </c>
      <c r="B393" s="13" t="s">
        <v>610</v>
      </c>
      <c r="C393" s="13">
        <v>306149</v>
      </c>
      <c r="D393" s="14" t="s">
        <v>616</v>
      </c>
      <c r="E393" s="14" t="s">
        <v>612</v>
      </c>
      <c r="F393" s="13">
        <v>1</v>
      </c>
      <c r="G393" s="13"/>
      <c r="H393" s="15">
        <v>1</v>
      </c>
      <c r="I393" s="15"/>
      <c r="J393" s="15"/>
      <c r="K393" s="15"/>
      <c r="L393" s="16">
        <v>1210672.67</v>
      </c>
      <c r="M393" s="11">
        <f t="shared" si="73"/>
        <v>6053.3633499999996</v>
      </c>
      <c r="N393" s="11">
        <f t="shared" si="72"/>
        <v>1204619.3066499999</v>
      </c>
      <c r="O393" s="11"/>
      <c r="P393" s="13" t="s">
        <v>1049</v>
      </c>
      <c r="Q393" s="102" t="s">
        <v>2270</v>
      </c>
      <c r="R393" s="102" t="s">
        <v>2271</v>
      </c>
      <c r="S393" s="81">
        <v>0</v>
      </c>
      <c r="T393" s="81">
        <v>0</v>
      </c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53">
        <f t="shared" si="74"/>
        <v>0</v>
      </c>
      <c r="AG393" s="54">
        <f t="shared" si="75"/>
        <v>0</v>
      </c>
      <c r="AH393" s="54">
        <f t="shared" si="76"/>
        <v>0</v>
      </c>
      <c r="AI393" s="54">
        <f t="shared" si="77"/>
        <v>1</v>
      </c>
      <c r="AJ393" s="54">
        <f t="shared" si="78"/>
        <v>0</v>
      </c>
      <c r="AK393" s="54">
        <f t="shared" si="79"/>
        <v>0</v>
      </c>
      <c r="AL393" s="54">
        <f t="shared" si="80"/>
        <v>0</v>
      </c>
      <c r="AM393" s="54">
        <f t="shared" si="81"/>
        <v>0</v>
      </c>
      <c r="AN393" s="54">
        <f t="shared" si="82"/>
        <v>1</v>
      </c>
      <c r="AO393" s="54">
        <f t="shared" si="83"/>
        <v>0</v>
      </c>
      <c r="AP393" s="7" t="s">
        <v>38</v>
      </c>
      <c r="AQ393" s="17"/>
    </row>
    <row r="394" spans="1:43" ht="33.950000000000003" hidden="1" customHeight="1" x14ac:dyDescent="0.25">
      <c r="A394" s="13" t="s">
        <v>579</v>
      </c>
      <c r="B394" s="13" t="s">
        <v>610</v>
      </c>
      <c r="C394" s="13">
        <v>500018</v>
      </c>
      <c r="D394" s="14" t="s">
        <v>617</v>
      </c>
      <c r="E394" s="14" t="s">
        <v>612</v>
      </c>
      <c r="F394" s="13">
        <v>1</v>
      </c>
      <c r="G394" s="13"/>
      <c r="H394" s="15">
        <v>1</v>
      </c>
      <c r="I394" s="15"/>
      <c r="J394" s="15"/>
      <c r="K394" s="15"/>
      <c r="L394" s="16">
        <v>1314275.46</v>
      </c>
      <c r="M394" s="11">
        <f t="shared" si="73"/>
        <v>6571.3773000000001</v>
      </c>
      <c r="N394" s="11">
        <f t="shared" si="72"/>
        <v>1307704.0826999999</v>
      </c>
      <c r="O394" s="11"/>
      <c r="P394" s="13" t="s">
        <v>1049</v>
      </c>
      <c r="Q394" s="102" t="s">
        <v>2270</v>
      </c>
      <c r="R394" s="102" t="s">
        <v>2271</v>
      </c>
      <c r="S394" s="81">
        <v>0</v>
      </c>
      <c r="T394" s="81">
        <v>0</v>
      </c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53">
        <f t="shared" si="74"/>
        <v>0</v>
      </c>
      <c r="AG394" s="54">
        <f t="shared" si="75"/>
        <v>0</v>
      </c>
      <c r="AH394" s="54">
        <f t="shared" si="76"/>
        <v>0</v>
      </c>
      <c r="AI394" s="54">
        <f t="shared" si="77"/>
        <v>1</v>
      </c>
      <c r="AJ394" s="54">
        <f t="shared" si="78"/>
        <v>0</v>
      </c>
      <c r="AK394" s="54">
        <f t="shared" si="79"/>
        <v>0</v>
      </c>
      <c r="AL394" s="54">
        <f t="shared" si="80"/>
        <v>0</v>
      </c>
      <c r="AM394" s="54">
        <f t="shared" si="81"/>
        <v>0</v>
      </c>
      <c r="AN394" s="54">
        <f t="shared" si="82"/>
        <v>1</v>
      </c>
      <c r="AO394" s="54">
        <f t="shared" si="83"/>
        <v>0</v>
      </c>
      <c r="AP394" s="7" t="s">
        <v>38</v>
      </c>
      <c r="AQ394" s="17"/>
    </row>
    <row r="395" spans="1:43" ht="33.950000000000003" hidden="1" customHeight="1" x14ac:dyDescent="0.25">
      <c r="A395" s="13" t="s">
        <v>579</v>
      </c>
      <c r="B395" s="13" t="s">
        <v>610</v>
      </c>
      <c r="C395" s="13">
        <v>500080</v>
      </c>
      <c r="D395" s="14" t="s">
        <v>618</v>
      </c>
      <c r="E395" s="14" t="s">
        <v>612</v>
      </c>
      <c r="F395" s="13">
        <v>1</v>
      </c>
      <c r="G395" s="13"/>
      <c r="H395" s="15">
        <v>1</v>
      </c>
      <c r="I395" s="15"/>
      <c r="J395" s="15"/>
      <c r="K395" s="15"/>
      <c r="L395" s="16">
        <v>1441858.38</v>
      </c>
      <c r="M395" s="11">
        <f t="shared" si="73"/>
        <v>7209.2918999999993</v>
      </c>
      <c r="N395" s="11">
        <f t="shared" si="72"/>
        <v>1434649.0880999998</v>
      </c>
      <c r="O395" s="11"/>
      <c r="P395" s="13" t="s">
        <v>1049</v>
      </c>
      <c r="Q395" s="102" t="s">
        <v>2270</v>
      </c>
      <c r="R395" s="102" t="s">
        <v>2271</v>
      </c>
      <c r="S395" s="81">
        <v>0</v>
      </c>
      <c r="T395" s="81">
        <v>0</v>
      </c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53">
        <f t="shared" si="74"/>
        <v>0</v>
      </c>
      <c r="AG395" s="54">
        <f t="shared" si="75"/>
        <v>0</v>
      </c>
      <c r="AH395" s="54">
        <f t="shared" si="76"/>
        <v>0</v>
      </c>
      <c r="AI395" s="54">
        <f t="shared" si="77"/>
        <v>1</v>
      </c>
      <c r="AJ395" s="54">
        <f t="shared" si="78"/>
        <v>0</v>
      </c>
      <c r="AK395" s="54">
        <f t="shared" si="79"/>
        <v>0</v>
      </c>
      <c r="AL395" s="54">
        <f t="shared" si="80"/>
        <v>0</v>
      </c>
      <c r="AM395" s="54">
        <f t="shared" si="81"/>
        <v>0</v>
      </c>
      <c r="AN395" s="54">
        <f t="shared" si="82"/>
        <v>1</v>
      </c>
      <c r="AO395" s="54">
        <f t="shared" si="83"/>
        <v>0</v>
      </c>
      <c r="AP395" s="7" t="s">
        <v>38</v>
      </c>
      <c r="AQ395" s="17"/>
    </row>
    <row r="396" spans="1:43" ht="33.950000000000003" hidden="1" customHeight="1" x14ac:dyDescent="0.25">
      <c r="A396" s="13" t="s">
        <v>579</v>
      </c>
      <c r="B396" s="13" t="s">
        <v>610</v>
      </c>
      <c r="C396" s="13">
        <v>500087</v>
      </c>
      <c r="D396" s="14" t="s">
        <v>619</v>
      </c>
      <c r="E396" s="14" t="s">
        <v>612</v>
      </c>
      <c r="F396" s="13">
        <v>1</v>
      </c>
      <c r="G396" s="13"/>
      <c r="H396" s="15">
        <v>1</v>
      </c>
      <c r="I396" s="15"/>
      <c r="J396" s="15"/>
      <c r="K396" s="15"/>
      <c r="L396" s="16">
        <v>1285590.7</v>
      </c>
      <c r="M396" s="11">
        <f t="shared" si="73"/>
        <v>6427.9534999999996</v>
      </c>
      <c r="N396" s="11">
        <f t="shared" si="72"/>
        <v>1279162.7464999999</v>
      </c>
      <c r="O396" s="11"/>
      <c r="P396" s="13" t="s">
        <v>1049</v>
      </c>
      <c r="Q396" s="102" t="s">
        <v>2270</v>
      </c>
      <c r="R396" s="102" t="s">
        <v>2271</v>
      </c>
      <c r="S396" s="81">
        <v>0</v>
      </c>
      <c r="T396" s="81">
        <v>0</v>
      </c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53">
        <f t="shared" si="74"/>
        <v>0</v>
      </c>
      <c r="AG396" s="54">
        <f t="shared" si="75"/>
        <v>0</v>
      </c>
      <c r="AH396" s="54">
        <f t="shared" si="76"/>
        <v>0</v>
      </c>
      <c r="AI396" s="54">
        <f t="shared" si="77"/>
        <v>1</v>
      </c>
      <c r="AJ396" s="54">
        <f t="shared" si="78"/>
        <v>0</v>
      </c>
      <c r="AK396" s="54">
        <f t="shared" si="79"/>
        <v>0</v>
      </c>
      <c r="AL396" s="54">
        <f t="shared" si="80"/>
        <v>0</v>
      </c>
      <c r="AM396" s="54">
        <f t="shared" si="81"/>
        <v>0</v>
      </c>
      <c r="AN396" s="54">
        <f t="shared" si="82"/>
        <v>1</v>
      </c>
      <c r="AO396" s="54">
        <f t="shared" si="83"/>
        <v>0</v>
      </c>
      <c r="AP396" s="7" t="s">
        <v>38</v>
      </c>
      <c r="AQ396" s="17"/>
    </row>
    <row r="397" spans="1:43" ht="33.950000000000003" hidden="1" customHeight="1" x14ac:dyDescent="0.25">
      <c r="A397" s="13" t="s">
        <v>579</v>
      </c>
      <c r="B397" s="13" t="s">
        <v>610</v>
      </c>
      <c r="C397" s="13">
        <v>500731</v>
      </c>
      <c r="D397" s="14" t="s">
        <v>620</v>
      </c>
      <c r="E397" s="14" t="s">
        <v>612</v>
      </c>
      <c r="F397" s="13">
        <v>1</v>
      </c>
      <c r="G397" s="13"/>
      <c r="H397" s="15">
        <v>1</v>
      </c>
      <c r="I397" s="15"/>
      <c r="J397" s="15"/>
      <c r="K397" s="15"/>
      <c r="L397" s="16">
        <v>1506073.01</v>
      </c>
      <c r="M397" s="11">
        <f t="shared" si="73"/>
        <v>7530.3650500000003</v>
      </c>
      <c r="N397" s="11">
        <f t="shared" si="72"/>
        <v>1498542.6449500001</v>
      </c>
      <c r="O397" s="11"/>
      <c r="P397" s="13" t="s">
        <v>1049</v>
      </c>
      <c r="Q397" s="102" t="s">
        <v>2270</v>
      </c>
      <c r="R397" s="102" t="s">
        <v>2271</v>
      </c>
      <c r="S397" s="81">
        <v>0</v>
      </c>
      <c r="T397" s="81">
        <v>0</v>
      </c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53">
        <f t="shared" si="74"/>
        <v>0</v>
      </c>
      <c r="AG397" s="54">
        <f t="shared" si="75"/>
        <v>0</v>
      </c>
      <c r="AH397" s="54">
        <f t="shared" si="76"/>
        <v>0</v>
      </c>
      <c r="AI397" s="54">
        <f t="shared" si="77"/>
        <v>1</v>
      </c>
      <c r="AJ397" s="54">
        <f t="shared" si="78"/>
        <v>0</v>
      </c>
      <c r="AK397" s="54">
        <f t="shared" si="79"/>
        <v>0</v>
      </c>
      <c r="AL397" s="54">
        <f t="shared" si="80"/>
        <v>0</v>
      </c>
      <c r="AM397" s="54">
        <f t="shared" si="81"/>
        <v>0</v>
      </c>
      <c r="AN397" s="54">
        <f t="shared" si="82"/>
        <v>1</v>
      </c>
      <c r="AO397" s="54">
        <f t="shared" si="83"/>
        <v>0</v>
      </c>
      <c r="AP397" s="7" t="s">
        <v>38</v>
      </c>
      <c r="AQ397" s="17"/>
    </row>
    <row r="398" spans="1:43" ht="33.950000000000003" hidden="1" customHeight="1" x14ac:dyDescent="0.25">
      <c r="A398" s="7" t="s">
        <v>579</v>
      </c>
      <c r="B398" s="7" t="s">
        <v>610</v>
      </c>
      <c r="C398" s="7">
        <v>103375</v>
      </c>
      <c r="D398" s="8" t="s">
        <v>621</v>
      </c>
      <c r="E398" s="8" t="s">
        <v>612</v>
      </c>
      <c r="F398" s="7">
        <v>1</v>
      </c>
      <c r="G398" s="7"/>
      <c r="H398" s="9">
        <v>1</v>
      </c>
      <c r="I398" s="9"/>
      <c r="J398" s="9"/>
      <c r="K398" s="9"/>
      <c r="L398" s="10">
        <v>2704783.67</v>
      </c>
      <c r="M398" s="11">
        <f t="shared" si="73"/>
        <v>13523.91835</v>
      </c>
      <c r="N398" s="11">
        <f t="shared" si="72"/>
        <v>2691259.75165</v>
      </c>
      <c r="O398" s="11"/>
      <c r="P398" s="7" t="s">
        <v>1049</v>
      </c>
      <c r="Q398" s="102" t="s">
        <v>2270</v>
      </c>
      <c r="R398" s="102" t="s">
        <v>2271</v>
      </c>
      <c r="S398" s="81">
        <v>0.5</v>
      </c>
      <c r="T398" s="81">
        <v>0.8</v>
      </c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53">
        <f t="shared" si="74"/>
        <v>0</v>
      </c>
      <c r="AG398" s="54">
        <f t="shared" si="75"/>
        <v>0</v>
      </c>
      <c r="AH398" s="54">
        <f t="shared" si="76"/>
        <v>0</v>
      </c>
      <c r="AI398" s="54">
        <f t="shared" si="77"/>
        <v>1</v>
      </c>
      <c r="AJ398" s="54">
        <f t="shared" si="78"/>
        <v>0</v>
      </c>
      <c r="AK398" s="54">
        <f t="shared" si="79"/>
        <v>0</v>
      </c>
      <c r="AL398" s="54">
        <f t="shared" si="80"/>
        <v>0</v>
      </c>
      <c r="AM398" s="54">
        <f t="shared" si="81"/>
        <v>0</v>
      </c>
      <c r="AN398" s="54">
        <f t="shared" si="82"/>
        <v>1</v>
      </c>
      <c r="AO398" s="54">
        <f t="shared" si="83"/>
        <v>0</v>
      </c>
      <c r="AP398" s="7"/>
      <c r="AQ398" s="12" t="s">
        <v>20</v>
      </c>
    </row>
    <row r="399" spans="1:43" ht="33.950000000000003" hidden="1" customHeight="1" x14ac:dyDescent="0.25">
      <c r="A399" s="7" t="s">
        <v>579</v>
      </c>
      <c r="B399" s="7" t="s">
        <v>610</v>
      </c>
      <c r="C399" s="7">
        <v>103402</v>
      </c>
      <c r="D399" s="8" t="s">
        <v>622</v>
      </c>
      <c r="E399" s="8" t="s">
        <v>612</v>
      </c>
      <c r="F399" s="7">
        <v>1</v>
      </c>
      <c r="G399" s="7"/>
      <c r="H399" s="9">
        <v>1</v>
      </c>
      <c r="I399" s="9"/>
      <c r="J399" s="9"/>
      <c r="K399" s="9"/>
      <c r="L399" s="10">
        <v>4454556.78</v>
      </c>
      <c r="M399" s="11">
        <f t="shared" si="73"/>
        <v>22272.783900000002</v>
      </c>
      <c r="N399" s="11">
        <f t="shared" si="72"/>
        <v>4432283.9961000001</v>
      </c>
      <c r="O399" s="11"/>
      <c r="P399" s="7" t="s">
        <v>1049</v>
      </c>
      <c r="Q399" s="102" t="s">
        <v>2270</v>
      </c>
      <c r="R399" s="102" t="s">
        <v>2271</v>
      </c>
      <c r="S399" s="81">
        <v>0</v>
      </c>
      <c r="T399" s="81">
        <v>0.5</v>
      </c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53">
        <f t="shared" si="74"/>
        <v>0</v>
      </c>
      <c r="AG399" s="54">
        <f t="shared" si="75"/>
        <v>0</v>
      </c>
      <c r="AH399" s="54">
        <f t="shared" si="76"/>
        <v>0</v>
      </c>
      <c r="AI399" s="54">
        <f t="shared" si="77"/>
        <v>1</v>
      </c>
      <c r="AJ399" s="54">
        <f t="shared" si="78"/>
        <v>0</v>
      </c>
      <c r="AK399" s="54">
        <f t="shared" si="79"/>
        <v>0</v>
      </c>
      <c r="AL399" s="54">
        <f t="shared" si="80"/>
        <v>0</v>
      </c>
      <c r="AM399" s="54">
        <f t="shared" si="81"/>
        <v>0</v>
      </c>
      <c r="AN399" s="54">
        <f t="shared" si="82"/>
        <v>1</v>
      </c>
      <c r="AO399" s="54">
        <f t="shared" si="83"/>
        <v>0</v>
      </c>
      <c r="AP399" s="7"/>
      <c r="AQ399" s="12" t="s">
        <v>20</v>
      </c>
    </row>
    <row r="400" spans="1:43" ht="33.950000000000003" hidden="1" customHeight="1" x14ac:dyDescent="0.25">
      <c r="A400" s="7" t="s">
        <v>579</v>
      </c>
      <c r="B400" s="7" t="s">
        <v>610</v>
      </c>
      <c r="C400" s="7">
        <v>300540</v>
      </c>
      <c r="D400" s="8" t="s">
        <v>623</v>
      </c>
      <c r="E400" s="8" t="s">
        <v>612</v>
      </c>
      <c r="F400" s="7">
        <v>1</v>
      </c>
      <c r="G400" s="7"/>
      <c r="H400" s="9">
        <v>1</v>
      </c>
      <c r="I400" s="9"/>
      <c r="J400" s="9"/>
      <c r="K400" s="9"/>
      <c r="L400" s="10">
        <v>1051958.94</v>
      </c>
      <c r="M400" s="11">
        <f t="shared" si="73"/>
        <v>5259.7946999999995</v>
      </c>
      <c r="N400" s="11">
        <f t="shared" si="72"/>
        <v>1046699.1453</v>
      </c>
      <c r="O400" s="11"/>
      <c r="P400" s="7" t="s">
        <v>1049</v>
      </c>
      <c r="Q400" s="102" t="s">
        <v>2270</v>
      </c>
      <c r="R400" s="102" t="s">
        <v>2271</v>
      </c>
      <c r="S400" s="81">
        <v>0</v>
      </c>
      <c r="T400" s="81">
        <v>0</v>
      </c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53">
        <f t="shared" si="74"/>
        <v>0</v>
      </c>
      <c r="AG400" s="54">
        <f t="shared" si="75"/>
        <v>0</v>
      </c>
      <c r="AH400" s="54">
        <f t="shared" si="76"/>
        <v>0</v>
      </c>
      <c r="AI400" s="54">
        <f t="shared" si="77"/>
        <v>1</v>
      </c>
      <c r="AJ400" s="54">
        <f t="shared" si="78"/>
        <v>0</v>
      </c>
      <c r="AK400" s="54">
        <f t="shared" si="79"/>
        <v>0</v>
      </c>
      <c r="AL400" s="54">
        <f t="shared" si="80"/>
        <v>0</v>
      </c>
      <c r="AM400" s="54">
        <f t="shared" si="81"/>
        <v>0</v>
      </c>
      <c r="AN400" s="54">
        <f t="shared" si="82"/>
        <v>1</v>
      </c>
      <c r="AO400" s="54">
        <f t="shared" si="83"/>
        <v>0</v>
      </c>
      <c r="AP400" s="7"/>
      <c r="AQ400" s="12" t="s">
        <v>20</v>
      </c>
    </row>
    <row r="401" spans="1:43" ht="33.950000000000003" hidden="1" customHeight="1" x14ac:dyDescent="0.25">
      <c r="A401" s="7" t="s">
        <v>579</v>
      </c>
      <c r="B401" s="7" t="s">
        <v>610</v>
      </c>
      <c r="C401" s="7">
        <v>300548</v>
      </c>
      <c r="D401" s="8" t="s">
        <v>624</v>
      </c>
      <c r="E401" s="8" t="s">
        <v>612</v>
      </c>
      <c r="F401" s="7">
        <v>1</v>
      </c>
      <c r="G401" s="7"/>
      <c r="H401" s="9">
        <v>1</v>
      </c>
      <c r="I401" s="9"/>
      <c r="J401" s="9"/>
      <c r="K401" s="9"/>
      <c r="L401" s="10">
        <v>1188658.04</v>
      </c>
      <c r="M401" s="11">
        <f t="shared" si="73"/>
        <v>5943.2902000000004</v>
      </c>
      <c r="N401" s="11">
        <f t="shared" si="72"/>
        <v>1182714.7498000001</v>
      </c>
      <c r="O401" s="11"/>
      <c r="P401" s="7" t="s">
        <v>1049</v>
      </c>
      <c r="Q401" s="102" t="s">
        <v>2270</v>
      </c>
      <c r="R401" s="102" t="s">
        <v>2547</v>
      </c>
      <c r="S401" s="81">
        <v>0.8</v>
      </c>
      <c r="T401" s="81">
        <v>1</v>
      </c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53">
        <f t="shared" si="74"/>
        <v>0</v>
      </c>
      <c r="AG401" s="54">
        <f t="shared" si="75"/>
        <v>0</v>
      </c>
      <c r="AH401" s="54">
        <f t="shared" si="76"/>
        <v>0</v>
      </c>
      <c r="AI401" s="54">
        <f t="shared" si="77"/>
        <v>0</v>
      </c>
      <c r="AJ401" s="54">
        <f t="shared" si="78"/>
        <v>1</v>
      </c>
      <c r="AK401" s="54">
        <f t="shared" si="79"/>
        <v>0</v>
      </c>
      <c r="AL401" s="54">
        <f t="shared" si="80"/>
        <v>0</v>
      </c>
      <c r="AM401" s="54">
        <f t="shared" si="81"/>
        <v>0</v>
      </c>
      <c r="AN401" s="54">
        <f t="shared" si="82"/>
        <v>0</v>
      </c>
      <c r="AO401" s="54">
        <f t="shared" si="83"/>
        <v>1</v>
      </c>
      <c r="AP401" s="7"/>
      <c r="AQ401" s="12" t="s">
        <v>20</v>
      </c>
    </row>
    <row r="402" spans="1:43" ht="33.950000000000003" hidden="1" customHeight="1" x14ac:dyDescent="0.25">
      <c r="A402" s="7" t="s">
        <v>579</v>
      </c>
      <c r="B402" s="7" t="s">
        <v>610</v>
      </c>
      <c r="C402" s="7">
        <v>300584</v>
      </c>
      <c r="D402" s="8" t="s">
        <v>625</v>
      </c>
      <c r="E402" s="8" t="s">
        <v>612</v>
      </c>
      <c r="F402" s="7">
        <v>1</v>
      </c>
      <c r="G402" s="7"/>
      <c r="H402" s="9">
        <v>1</v>
      </c>
      <c r="I402" s="9"/>
      <c r="J402" s="9"/>
      <c r="K402" s="9"/>
      <c r="L402" s="10">
        <v>2788608.14</v>
      </c>
      <c r="M402" s="11">
        <f t="shared" si="73"/>
        <v>13943.040700000001</v>
      </c>
      <c r="N402" s="11">
        <f t="shared" si="72"/>
        <v>2774665.0993000004</v>
      </c>
      <c r="O402" s="11"/>
      <c r="P402" s="7" t="s">
        <v>1049</v>
      </c>
      <c r="Q402" s="102" t="s">
        <v>2270</v>
      </c>
      <c r="R402" s="102" t="s">
        <v>2271</v>
      </c>
      <c r="S402" s="81">
        <v>0.5</v>
      </c>
      <c r="T402" s="81">
        <v>0.8</v>
      </c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53">
        <f t="shared" si="74"/>
        <v>0</v>
      </c>
      <c r="AG402" s="54">
        <f t="shared" si="75"/>
        <v>0</v>
      </c>
      <c r="AH402" s="54">
        <f t="shared" si="76"/>
        <v>0</v>
      </c>
      <c r="AI402" s="54">
        <f t="shared" si="77"/>
        <v>1</v>
      </c>
      <c r="AJ402" s="54">
        <f t="shared" si="78"/>
        <v>0</v>
      </c>
      <c r="AK402" s="54">
        <f t="shared" si="79"/>
        <v>0</v>
      </c>
      <c r="AL402" s="54">
        <f t="shared" si="80"/>
        <v>0</v>
      </c>
      <c r="AM402" s="54">
        <f t="shared" si="81"/>
        <v>0</v>
      </c>
      <c r="AN402" s="54">
        <f t="shared" si="82"/>
        <v>1</v>
      </c>
      <c r="AO402" s="54">
        <f t="shared" si="83"/>
        <v>0</v>
      </c>
      <c r="AP402" s="7"/>
      <c r="AQ402" s="12" t="s">
        <v>20</v>
      </c>
    </row>
    <row r="403" spans="1:43" ht="33.950000000000003" hidden="1" customHeight="1" x14ac:dyDescent="0.25">
      <c r="A403" s="7" t="s">
        <v>579</v>
      </c>
      <c r="B403" s="7" t="s">
        <v>610</v>
      </c>
      <c r="C403" s="7">
        <v>500074</v>
      </c>
      <c r="D403" s="8" t="s">
        <v>626</v>
      </c>
      <c r="E403" s="8" t="s">
        <v>612</v>
      </c>
      <c r="F403" s="7">
        <v>1</v>
      </c>
      <c r="G403" s="7"/>
      <c r="H403" s="9">
        <v>1</v>
      </c>
      <c r="I403" s="9"/>
      <c r="J403" s="9"/>
      <c r="K403" s="9"/>
      <c r="L403" s="10">
        <v>1951396.03</v>
      </c>
      <c r="M403" s="11">
        <f t="shared" si="73"/>
        <v>9756.9801500000012</v>
      </c>
      <c r="N403" s="11">
        <f t="shared" si="72"/>
        <v>1941639.0498500001</v>
      </c>
      <c r="O403" s="11"/>
      <c r="P403" s="7" t="s">
        <v>1049</v>
      </c>
      <c r="Q403" s="102" t="s">
        <v>2270</v>
      </c>
      <c r="R403" s="102" t="s">
        <v>2271</v>
      </c>
      <c r="S403" s="81">
        <v>0</v>
      </c>
      <c r="T403" s="81">
        <v>0.5</v>
      </c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53">
        <f t="shared" si="74"/>
        <v>0</v>
      </c>
      <c r="AG403" s="54">
        <f t="shared" si="75"/>
        <v>0</v>
      </c>
      <c r="AH403" s="54">
        <f t="shared" si="76"/>
        <v>0</v>
      </c>
      <c r="AI403" s="54">
        <f t="shared" si="77"/>
        <v>1</v>
      </c>
      <c r="AJ403" s="54">
        <f t="shared" si="78"/>
        <v>0</v>
      </c>
      <c r="AK403" s="54">
        <f t="shared" si="79"/>
        <v>0</v>
      </c>
      <c r="AL403" s="54">
        <f t="shared" si="80"/>
        <v>0</v>
      </c>
      <c r="AM403" s="54">
        <f t="shared" si="81"/>
        <v>0</v>
      </c>
      <c r="AN403" s="54">
        <f t="shared" si="82"/>
        <v>1</v>
      </c>
      <c r="AO403" s="54">
        <f t="shared" si="83"/>
        <v>0</v>
      </c>
      <c r="AP403" s="7"/>
      <c r="AQ403" s="12" t="s">
        <v>20</v>
      </c>
    </row>
    <row r="404" spans="1:43" ht="33.950000000000003" hidden="1" customHeight="1" x14ac:dyDescent="0.25">
      <c r="A404" s="7" t="s">
        <v>579</v>
      </c>
      <c r="B404" s="7" t="s">
        <v>610</v>
      </c>
      <c r="C404" s="7">
        <v>500078</v>
      </c>
      <c r="D404" s="8" t="s">
        <v>627</v>
      </c>
      <c r="E404" s="8" t="s">
        <v>612</v>
      </c>
      <c r="F404" s="7">
        <v>1</v>
      </c>
      <c r="G404" s="7"/>
      <c r="H404" s="9">
        <v>1</v>
      </c>
      <c r="I404" s="9"/>
      <c r="J404" s="9"/>
      <c r="K404" s="9"/>
      <c r="L404" s="10">
        <v>1441858.38</v>
      </c>
      <c r="M404" s="11">
        <f t="shared" si="73"/>
        <v>7209.2918999999993</v>
      </c>
      <c r="N404" s="11">
        <f t="shared" si="72"/>
        <v>1434649.0880999998</v>
      </c>
      <c r="O404" s="11"/>
      <c r="P404" s="7" t="s">
        <v>1049</v>
      </c>
      <c r="Q404" s="102" t="s">
        <v>2270</v>
      </c>
      <c r="R404" s="102" t="s">
        <v>2271</v>
      </c>
      <c r="S404" s="81">
        <v>0</v>
      </c>
      <c r="T404" s="81">
        <v>0.4</v>
      </c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53">
        <f t="shared" si="74"/>
        <v>0</v>
      </c>
      <c r="AG404" s="54">
        <f t="shared" si="75"/>
        <v>0</v>
      </c>
      <c r="AH404" s="54">
        <f t="shared" si="76"/>
        <v>0</v>
      </c>
      <c r="AI404" s="54">
        <f t="shared" si="77"/>
        <v>1</v>
      </c>
      <c r="AJ404" s="54">
        <f t="shared" si="78"/>
        <v>0</v>
      </c>
      <c r="AK404" s="54">
        <f t="shared" si="79"/>
        <v>0</v>
      </c>
      <c r="AL404" s="54">
        <f t="shared" si="80"/>
        <v>0</v>
      </c>
      <c r="AM404" s="54">
        <f t="shared" si="81"/>
        <v>0</v>
      </c>
      <c r="AN404" s="54">
        <f t="shared" si="82"/>
        <v>1</v>
      </c>
      <c r="AO404" s="54">
        <f t="shared" si="83"/>
        <v>0</v>
      </c>
      <c r="AP404" s="7"/>
      <c r="AQ404" s="12" t="s">
        <v>20</v>
      </c>
    </row>
    <row r="405" spans="1:43" ht="33.950000000000003" hidden="1" customHeight="1" x14ac:dyDescent="0.25">
      <c r="A405" s="7" t="s">
        <v>579</v>
      </c>
      <c r="B405" s="7" t="s">
        <v>628</v>
      </c>
      <c r="C405" s="7">
        <v>500072</v>
      </c>
      <c r="D405" s="14" t="s">
        <v>629</v>
      </c>
      <c r="E405" s="14" t="s">
        <v>630</v>
      </c>
      <c r="F405" s="7">
        <v>2</v>
      </c>
      <c r="G405" s="7"/>
      <c r="H405" s="9">
        <v>1</v>
      </c>
      <c r="I405" s="28"/>
      <c r="J405" s="28"/>
      <c r="K405" s="28"/>
      <c r="L405" s="10">
        <v>896259.08</v>
      </c>
      <c r="M405" s="11">
        <f t="shared" si="73"/>
        <v>4481.2954</v>
      </c>
      <c r="N405" s="11">
        <f t="shared" si="72"/>
        <v>891777.78460000001</v>
      </c>
      <c r="O405" s="11"/>
      <c r="P405" s="13" t="s">
        <v>1049</v>
      </c>
      <c r="Q405" s="7" t="s">
        <v>2270</v>
      </c>
      <c r="R405" s="102" t="s">
        <v>2271</v>
      </c>
      <c r="S405" s="81">
        <v>0</v>
      </c>
      <c r="T405" s="66">
        <v>0.7</v>
      </c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53">
        <f t="shared" si="74"/>
        <v>0</v>
      </c>
      <c r="AG405" s="54">
        <f t="shared" si="75"/>
        <v>0</v>
      </c>
      <c r="AH405" s="54">
        <f t="shared" si="76"/>
        <v>0</v>
      </c>
      <c r="AI405" s="54">
        <f t="shared" si="77"/>
        <v>1</v>
      </c>
      <c r="AJ405" s="54">
        <f t="shared" si="78"/>
        <v>0</v>
      </c>
      <c r="AK405" s="54">
        <f t="shared" si="79"/>
        <v>0</v>
      </c>
      <c r="AL405" s="54">
        <f t="shared" si="80"/>
        <v>0</v>
      </c>
      <c r="AM405" s="54">
        <f t="shared" si="81"/>
        <v>0</v>
      </c>
      <c r="AN405" s="54">
        <f t="shared" si="82"/>
        <v>1</v>
      </c>
      <c r="AO405" s="54">
        <f t="shared" si="83"/>
        <v>0</v>
      </c>
      <c r="AP405" s="7" t="s">
        <v>73</v>
      </c>
      <c r="AQ405" s="19"/>
    </row>
    <row r="406" spans="1:43" ht="33.950000000000003" hidden="1" customHeight="1" x14ac:dyDescent="0.25">
      <c r="A406" s="7" t="s">
        <v>579</v>
      </c>
      <c r="B406" s="7" t="s">
        <v>628</v>
      </c>
      <c r="C406" s="7">
        <v>500067</v>
      </c>
      <c r="D406" s="14" t="s">
        <v>631</v>
      </c>
      <c r="E406" s="14" t="s">
        <v>632</v>
      </c>
      <c r="F406" s="7">
        <v>2</v>
      </c>
      <c r="G406" s="7"/>
      <c r="H406" s="9">
        <v>1</v>
      </c>
      <c r="I406" s="28"/>
      <c r="J406" s="28"/>
      <c r="K406" s="28"/>
      <c r="L406" s="10">
        <v>1583860.26</v>
      </c>
      <c r="M406" s="11">
        <f t="shared" si="73"/>
        <v>7919.3013000000001</v>
      </c>
      <c r="N406" s="11">
        <f t="shared" si="72"/>
        <v>1575940.9587000001</v>
      </c>
      <c r="O406" s="11"/>
      <c r="P406" s="13" t="s">
        <v>1049</v>
      </c>
      <c r="Q406" s="102" t="s">
        <v>2270</v>
      </c>
      <c r="R406" s="102" t="s">
        <v>2547</v>
      </c>
      <c r="S406" s="81">
        <v>0</v>
      </c>
      <c r="T406" s="66">
        <v>1</v>
      </c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53">
        <f t="shared" si="74"/>
        <v>0</v>
      </c>
      <c r="AG406" s="54">
        <f t="shared" si="75"/>
        <v>0</v>
      </c>
      <c r="AH406" s="54">
        <f t="shared" si="76"/>
        <v>0</v>
      </c>
      <c r="AI406" s="54">
        <f t="shared" si="77"/>
        <v>0</v>
      </c>
      <c r="AJ406" s="54">
        <f t="shared" si="78"/>
        <v>1</v>
      </c>
      <c r="AK406" s="54">
        <f t="shared" si="79"/>
        <v>0</v>
      </c>
      <c r="AL406" s="54">
        <f t="shared" si="80"/>
        <v>0</v>
      </c>
      <c r="AM406" s="54">
        <f t="shared" si="81"/>
        <v>0</v>
      </c>
      <c r="AN406" s="54">
        <f t="shared" si="82"/>
        <v>0</v>
      </c>
      <c r="AO406" s="54">
        <f t="shared" si="83"/>
        <v>1</v>
      </c>
      <c r="AP406" s="7" t="s">
        <v>73</v>
      </c>
      <c r="AQ406" s="19"/>
    </row>
    <row r="407" spans="1:43" ht="33.950000000000003" hidden="1" customHeight="1" x14ac:dyDescent="0.25">
      <c r="A407" s="7" t="s">
        <v>579</v>
      </c>
      <c r="B407" s="7" t="s">
        <v>628</v>
      </c>
      <c r="C407" s="7">
        <v>500082</v>
      </c>
      <c r="D407" s="14" t="s">
        <v>633</v>
      </c>
      <c r="E407" s="14" t="s">
        <v>632</v>
      </c>
      <c r="F407" s="7">
        <v>2</v>
      </c>
      <c r="G407" s="7"/>
      <c r="H407" s="9">
        <v>1</v>
      </c>
      <c r="I407" s="28"/>
      <c r="J407" s="28"/>
      <c r="K407" s="28"/>
      <c r="L407" s="10">
        <v>2207057.35</v>
      </c>
      <c r="M407" s="11">
        <f t="shared" si="73"/>
        <v>11035.286750000001</v>
      </c>
      <c r="N407" s="11">
        <f t="shared" ref="N407:N470" si="84">L407-M407</f>
        <v>2196022.0632500001</v>
      </c>
      <c r="O407" s="11"/>
      <c r="P407" s="13" t="s">
        <v>1049</v>
      </c>
      <c r="Q407" s="102" t="s">
        <v>2270</v>
      </c>
      <c r="R407" s="102" t="s">
        <v>2547</v>
      </c>
      <c r="S407" s="81">
        <v>0</v>
      </c>
      <c r="T407" s="66">
        <v>1</v>
      </c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53">
        <f t="shared" si="74"/>
        <v>0</v>
      </c>
      <c r="AG407" s="54">
        <f t="shared" si="75"/>
        <v>0</v>
      </c>
      <c r="AH407" s="54">
        <f t="shared" si="76"/>
        <v>0</v>
      </c>
      <c r="AI407" s="54">
        <f t="shared" si="77"/>
        <v>0</v>
      </c>
      <c r="AJ407" s="54">
        <f t="shared" si="78"/>
        <v>1</v>
      </c>
      <c r="AK407" s="54">
        <f t="shared" si="79"/>
        <v>0</v>
      </c>
      <c r="AL407" s="54">
        <f t="shared" si="80"/>
        <v>0</v>
      </c>
      <c r="AM407" s="54">
        <f t="shared" si="81"/>
        <v>0</v>
      </c>
      <c r="AN407" s="54">
        <f t="shared" si="82"/>
        <v>0</v>
      </c>
      <c r="AO407" s="54">
        <f t="shared" si="83"/>
        <v>1</v>
      </c>
      <c r="AP407" s="7" t="s">
        <v>73</v>
      </c>
      <c r="AQ407" s="19"/>
    </row>
    <row r="408" spans="1:43" ht="33.950000000000003" hidden="1" customHeight="1" x14ac:dyDescent="0.25">
      <c r="A408" s="7" t="s">
        <v>579</v>
      </c>
      <c r="B408" s="7" t="s">
        <v>628</v>
      </c>
      <c r="C408" s="7">
        <v>103636</v>
      </c>
      <c r="D408" s="14" t="s">
        <v>634</v>
      </c>
      <c r="E408" s="14" t="s">
        <v>635</v>
      </c>
      <c r="F408" s="7">
        <v>2</v>
      </c>
      <c r="G408" s="7"/>
      <c r="H408" s="9">
        <v>1</v>
      </c>
      <c r="I408" s="28"/>
      <c r="J408" s="28"/>
      <c r="K408" s="28"/>
      <c r="L408" s="10">
        <v>2006254.68</v>
      </c>
      <c r="M408" s="11">
        <f t="shared" si="73"/>
        <v>10031.2734</v>
      </c>
      <c r="N408" s="11">
        <f t="shared" si="84"/>
        <v>1996223.4065999999</v>
      </c>
      <c r="O408" s="11"/>
      <c r="P408" s="13" t="s">
        <v>1049</v>
      </c>
      <c r="Q408" s="102" t="s">
        <v>2270</v>
      </c>
      <c r="R408" s="102" t="s">
        <v>2547</v>
      </c>
      <c r="S408" s="81">
        <v>0</v>
      </c>
      <c r="T408" s="66">
        <v>1</v>
      </c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53">
        <f t="shared" si="74"/>
        <v>0</v>
      </c>
      <c r="AG408" s="54">
        <f t="shared" si="75"/>
        <v>0</v>
      </c>
      <c r="AH408" s="54">
        <f t="shared" si="76"/>
        <v>0</v>
      </c>
      <c r="AI408" s="54">
        <f t="shared" si="77"/>
        <v>0</v>
      </c>
      <c r="AJ408" s="54">
        <f t="shared" si="78"/>
        <v>1</v>
      </c>
      <c r="AK408" s="54">
        <f t="shared" si="79"/>
        <v>0</v>
      </c>
      <c r="AL408" s="54">
        <f t="shared" si="80"/>
        <v>0</v>
      </c>
      <c r="AM408" s="54">
        <f t="shared" si="81"/>
        <v>0</v>
      </c>
      <c r="AN408" s="54">
        <f t="shared" si="82"/>
        <v>0</v>
      </c>
      <c r="AO408" s="54">
        <f t="shared" si="83"/>
        <v>1</v>
      </c>
      <c r="AP408" s="7" t="s">
        <v>73</v>
      </c>
      <c r="AQ408" s="19"/>
    </row>
    <row r="409" spans="1:43" ht="33.950000000000003" hidden="1" customHeight="1" x14ac:dyDescent="0.25">
      <c r="A409" s="7" t="s">
        <v>579</v>
      </c>
      <c r="B409" s="7" t="s">
        <v>628</v>
      </c>
      <c r="C409" s="7">
        <v>103643</v>
      </c>
      <c r="D409" s="14" t="s">
        <v>636</v>
      </c>
      <c r="E409" s="14" t="s">
        <v>635</v>
      </c>
      <c r="F409" s="7">
        <v>2</v>
      </c>
      <c r="G409" s="7"/>
      <c r="H409" s="9">
        <v>1</v>
      </c>
      <c r="I409" s="28"/>
      <c r="J409" s="28"/>
      <c r="K409" s="28"/>
      <c r="L409" s="10">
        <v>1834801.64</v>
      </c>
      <c r="M409" s="11">
        <f t="shared" si="73"/>
        <v>9174.0082000000002</v>
      </c>
      <c r="N409" s="11">
        <f t="shared" si="84"/>
        <v>1825627.6317999999</v>
      </c>
      <c r="O409" s="11"/>
      <c r="P409" s="13" t="s">
        <v>1049</v>
      </c>
      <c r="Q409" s="102" t="s">
        <v>2270</v>
      </c>
      <c r="R409" s="102" t="s">
        <v>2547</v>
      </c>
      <c r="S409" s="81">
        <v>0</v>
      </c>
      <c r="T409" s="66">
        <v>1</v>
      </c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53">
        <f t="shared" si="74"/>
        <v>0</v>
      </c>
      <c r="AG409" s="54">
        <f t="shared" si="75"/>
        <v>0</v>
      </c>
      <c r="AH409" s="54">
        <f t="shared" si="76"/>
        <v>0</v>
      </c>
      <c r="AI409" s="54">
        <f t="shared" si="77"/>
        <v>0</v>
      </c>
      <c r="AJ409" s="54">
        <f t="shared" si="78"/>
        <v>1</v>
      </c>
      <c r="AK409" s="54">
        <f t="shared" si="79"/>
        <v>0</v>
      </c>
      <c r="AL409" s="54">
        <f t="shared" si="80"/>
        <v>0</v>
      </c>
      <c r="AM409" s="54">
        <f t="shared" si="81"/>
        <v>0</v>
      </c>
      <c r="AN409" s="54">
        <f t="shared" si="82"/>
        <v>0</v>
      </c>
      <c r="AO409" s="54">
        <f t="shared" si="83"/>
        <v>1</v>
      </c>
      <c r="AP409" s="7" t="s">
        <v>73</v>
      </c>
      <c r="AQ409" s="19"/>
    </row>
    <row r="410" spans="1:43" ht="33.950000000000003" hidden="1" customHeight="1" x14ac:dyDescent="0.25">
      <c r="A410" s="7" t="s">
        <v>579</v>
      </c>
      <c r="B410" s="7" t="s">
        <v>628</v>
      </c>
      <c r="C410" s="7">
        <v>306135</v>
      </c>
      <c r="D410" s="14" t="s">
        <v>637</v>
      </c>
      <c r="E410" s="14" t="s">
        <v>635</v>
      </c>
      <c r="F410" s="7">
        <v>2</v>
      </c>
      <c r="G410" s="7"/>
      <c r="H410" s="9">
        <v>1</v>
      </c>
      <c r="I410" s="28"/>
      <c r="J410" s="28"/>
      <c r="K410" s="28"/>
      <c r="L410" s="10">
        <v>1547472.38</v>
      </c>
      <c r="M410" s="11">
        <f t="shared" si="73"/>
        <v>7737.3618999999999</v>
      </c>
      <c r="N410" s="11">
        <f t="shared" si="84"/>
        <v>1539735.0181</v>
      </c>
      <c r="O410" s="11"/>
      <c r="P410" s="13" t="s">
        <v>1049</v>
      </c>
      <c r="Q410" s="102" t="s">
        <v>2270</v>
      </c>
      <c r="R410" s="102" t="s">
        <v>2271</v>
      </c>
      <c r="S410" s="81">
        <v>0</v>
      </c>
      <c r="T410" s="66">
        <v>0.7</v>
      </c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53">
        <f t="shared" si="74"/>
        <v>0</v>
      </c>
      <c r="AG410" s="54">
        <f t="shared" si="75"/>
        <v>0</v>
      </c>
      <c r="AH410" s="54">
        <f t="shared" si="76"/>
        <v>0</v>
      </c>
      <c r="AI410" s="54">
        <f t="shared" si="77"/>
        <v>1</v>
      </c>
      <c r="AJ410" s="54">
        <f t="shared" si="78"/>
        <v>0</v>
      </c>
      <c r="AK410" s="54">
        <f t="shared" si="79"/>
        <v>0</v>
      </c>
      <c r="AL410" s="54">
        <f t="shared" si="80"/>
        <v>0</v>
      </c>
      <c r="AM410" s="54">
        <f t="shared" si="81"/>
        <v>0</v>
      </c>
      <c r="AN410" s="54">
        <f t="shared" si="82"/>
        <v>1</v>
      </c>
      <c r="AO410" s="54">
        <f t="shared" si="83"/>
        <v>0</v>
      </c>
      <c r="AP410" s="7" t="s">
        <v>73</v>
      </c>
      <c r="AQ410" s="19"/>
    </row>
    <row r="411" spans="1:43" ht="33.950000000000003" hidden="1" customHeight="1" x14ac:dyDescent="0.25">
      <c r="A411" s="7" t="s">
        <v>579</v>
      </c>
      <c r="B411" s="7" t="s">
        <v>628</v>
      </c>
      <c r="C411" s="7">
        <v>103719</v>
      </c>
      <c r="D411" s="14" t="s">
        <v>638</v>
      </c>
      <c r="E411" s="14" t="s">
        <v>639</v>
      </c>
      <c r="F411" s="7">
        <v>2</v>
      </c>
      <c r="G411" s="7"/>
      <c r="H411" s="9">
        <v>1</v>
      </c>
      <c r="I411" s="28"/>
      <c r="J411" s="28"/>
      <c r="K411" s="28"/>
      <c r="L411" s="10">
        <v>1841706.18</v>
      </c>
      <c r="M411" s="11">
        <f t="shared" si="73"/>
        <v>9208.5308999999997</v>
      </c>
      <c r="N411" s="11">
        <f t="shared" si="84"/>
        <v>1832497.6491</v>
      </c>
      <c r="O411" s="11"/>
      <c r="P411" s="13" t="s">
        <v>1049</v>
      </c>
      <c r="Q411" s="102" t="s">
        <v>2270</v>
      </c>
      <c r="R411" s="102" t="s">
        <v>2271</v>
      </c>
      <c r="S411" s="81">
        <v>0</v>
      </c>
      <c r="T411" s="66">
        <v>0.7</v>
      </c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53">
        <f t="shared" si="74"/>
        <v>0</v>
      </c>
      <c r="AG411" s="54">
        <f t="shared" si="75"/>
        <v>0</v>
      </c>
      <c r="AH411" s="54">
        <f t="shared" si="76"/>
        <v>0</v>
      </c>
      <c r="AI411" s="54">
        <f t="shared" si="77"/>
        <v>1</v>
      </c>
      <c r="AJ411" s="54">
        <f t="shared" si="78"/>
        <v>0</v>
      </c>
      <c r="AK411" s="54">
        <f t="shared" si="79"/>
        <v>0</v>
      </c>
      <c r="AL411" s="54">
        <f t="shared" si="80"/>
        <v>0</v>
      </c>
      <c r="AM411" s="54">
        <f t="shared" si="81"/>
        <v>0</v>
      </c>
      <c r="AN411" s="54">
        <f t="shared" si="82"/>
        <v>1</v>
      </c>
      <c r="AO411" s="54">
        <f t="shared" si="83"/>
        <v>0</v>
      </c>
      <c r="AP411" s="7" t="s">
        <v>73</v>
      </c>
      <c r="AQ411" s="19"/>
    </row>
    <row r="412" spans="1:43" ht="33.950000000000003" hidden="1" customHeight="1" x14ac:dyDescent="0.25">
      <c r="A412" s="7" t="s">
        <v>579</v>
      </c>
      <c r="B412" s="7" t="s">
        <v>628</v>
      </c>
      <c r="C412" s="7">
        <v>103722</v>
      </c>
      <c r="D412" s="14" t="s">
        <v>640</v>
      </c>
      <c r="E412" s="14" t="s">
        <v>639</v>
      </c>
      <c r="F412" s="7">
        <v>2</v>
      </c>
      <c r="G412" s="7"/>
      <c r="H412" s="9">
        <v>1</v>
      </c>
      <c r="I412" s="28"/>
      <c r="J412" s="28"/>
      <c r="K412" s="28"/>
      <c r="L412" s="10">
        <v>1950705.23</v>
      </c>
      <c r="M412" s="11">
        <f t="shared" si="73"/>
        <v>9753.5261499999997</v>
      </c>
      <c r="N412" s="11">
        <f t="shared" si="84"/>
        <v>1940951.7038499999</v>
      </c>
      <c r="O412" s="11"/>
      <c r="P412" s="13" t="s">
        <v>1049</v>
      </c>
      <c r="Q412" s="102" t="s">
        <v>2270</v>
      </c>
      <c r="R412" s="102" t="s">
        <v>2271</v>
      </c>
      <c r="S412" s="81">
        <v>0</v>
      </c>
      <c r="T412" s="66">
        <v>0.7</v>
      </c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53">
        <f t="shared" si="74"/>
        <v>0</v>
      </c>
      <c r="AG412" s="54">
        <f t="shared" si="75"/>
        <v>0</v>
      </c>
      <c r="AH412" s="54">
        <f t="shared" si="76"/>
        <v>0</v>
      </c>
      <c r="AI412" s="54">
        <f t="shared" si="77"/>
        <v>1</v>
      </c>
      <c r="AJ412" s="54">
        <f t="shared" si="78"/>
        <v>0</v>
      </c>
      <c r="AK412" s="54">
        <f t="shared" si="79"/>
        <v>0</v>
      </c>
      <c r="AL412" s="54">
        <f t="shared" si="80"/>
        <v>0</v>
      </c>
      <c r="AM412" s="54">
        <f t="shared" si="81"/>
        <v>0</v>
      </c>
      <c r="AN412" s="54">
        <f t="shared" si="82"/>
        <v>1</v>
      </c>
      <c r="AO412" s="54">
        <f t="shared" si="83"/>
        <v>0</v>
      </c>
      <c r="AP412" s="7" t="s">
        <v>73</v>
      </c>
      <c r="AQ412" s="19"/>
    </row>
    <row r="413" spans="1:43" ht="33.950000000000003" hidden="1" customHeight="1" x14ac:dyDescent="0.25">
      <c r="A413" s="7" t="s">
        <v>579</v>
      </c>
      <c r="B413" s="7" t="s">
        <v>628</v>
      </c>
      <c r="C413" s="7">
        <v>103742</v>
      </c>
      <c r="D413" s="14" t="s">
        <v>641</v>
      </c>
      <c r="E413" s="14" t="s">
        <v>642</v>
      </c>
      <c r="F413" s="7">
        <v>2</v>
      </c>
      <c r="G413" s="7"/>
      <c r="H413" s="9">
        <v>1</v>
      </c>
      <c r="I413" s="28"/>
      <c r="J413" s="28"/>
      <c r="K413" s="28"/>
      <c r="L413" s="10">
        <v>1284553.8500000001</v>
      </c>
      <c r="M413" s="11">
        <f t="shared" si="73"/>
        <v>6422.7692500000003</v>
      </c>
      <c r="N413" s="11">
        <f t="shared" si="84"/>
        <v>1278131.0807500002</v>
      </c>
      <c r="O413" s="11"/>
      <c r="P413" s="13" t="s">
        <v>1049</v>
      </c>
      <c r="Q413" s="102" t="s">
        <v>2270</v>
      </c>
      <c r="R413" s="102" t="s">
        <v>2271</v>
      </c>
      <c r="S413" s="81">
        <v>0</v>
      </c>
      <c r="T413" s="66">
        <v>0.7</v>
      </c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53">
        <f t="shared" si="74"/>
        <v>0</v>
      </c>
      <c r="AG413" s="54">
        <f t="shared" si="75"/>
        <v>0</v>
      </c>
      <c r="AH413" s="54">
        <f t="shared" si="76"/>
        <v>0</v>
      </c>
      <c r="AI413" s="54">
        <f t="shared" si="77"/>
        <v>1</v>
      </c>
      <c r="AJ413" s="54">
        <f t="shared" si="78"/>
        <v>0</v>
      </c>
      <c r="AK413" s="54">
        <f t="shared" si="79"/>
        <v>0</v>
      </c>
      <c r="AL413" s="54">
        <f t="shared" si="80"/>
        <v>0</v>
      </c>
      <c r="AM413" s="54">
        <f t="shared" si="81"/>
        <v>0</v>
      </c>
      <c r="AN413" s="54">
        <f t="shared" si="82"/>
        <v>1</v>
      </c>
      <c r="AO413" s="54">
        <f t="shared" si="83"/>
        <v>0</v>
      </c>
      <c r="AP413" s="7" t="s">
        <v>73</v>
      </c>
      <c r="AQ413" s="19"/>
    </row>
    <row r="414" spans="1:43" ht="33.950000000000003" hidden="1" customHeight="1" x14ac:dyDescent="0.25">
      <c r="A414" s="7" t="s">
        <v>579</v>
      </c>
      <c r="B414" s="7" t="s">
        <v>628</v>
      </c>
      <c r="C414" s="7">
        <v>300592</v>
      </c>
      <c r="D414" s="14" t="s">
        <v>643</v>
      </c>
      <c r="E414" s="14" t="s">
        <v>642</v>
      </c>
      <c r="F414" s="7">
        <v>2</v>
      </c>
      <c r="G414" s="7"/>
      <c r="H414" s="9">
        <v>1</v>
      </c>
      <c r="I414" s="28"/>
      <c r="J414" s="28"/>
      <c r="K414" s="28"/>
      <c r="L414" s="10">
        <v>1752890.9</v>
      </c>
      <c r="M414" s="11">
        <f t="shared" si="73"/>
        <v>8764.4544999999998</v>
      </c>
      <c r="N414" s="11">
        <f t="shared" si="84"/>
        <v>1744126.4454999999</v>
      </c>
      <c r="O414" s="11"/>
      <c r="P414" s="13" t="s">
        <v>1049</v>
      </c>
      <c r="Q414" s="102" t="s">
        <v>2270</v>
      </c>
      <c r="R414" s="102" t="s">
        <v>2271</v>
      </c>
      <c r="S414" s="81">
        <v>0</v>
      </c>
      <c r="T414" s="66">
        <v>0.7</v>
      </c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53">
        <f t="shared" si="74"/>
        <v>0</v>
      </c>
      <c r="AG414" s="54">
        <f t="shared" si="75"/>
        <v>0</v>
      </c>
      <c r="AH414" s="54">
        <f t="shared" si="76"/>
        <v>0</v>
      </c>
      <c r="AI414" s="54">
        <f t="shared" si="77"/>
        <v>1</v>
      </c>
      <c r="AJ414" s="54">
        <f t="shared" si="78"/>
        <v>0</v>
      </c>
      <c r="AK414" s="54">
        <f t="shared" si="79"/>
        <v>0</v>
      </c>
      <c r="AL414" s="54">
        <f t="shared" si="80"/>
        <v>0</v>
      </c>
      <c r="AM414" s="54">
        <f t="shared" si="81"/>
        <v>0</v>
      </c>
      <c r="AN414" s="54">
        <f t="shared" si="82"/>
        <v>1</v>
      </c>
      <c r="AO414" s="54">
        <f t="shared" si="83"/>
        <v>0</v>
      </c>
      <c r="AP414" s="7" t="s">
        <v>73</v>
      </c>
      <c r="AQ414" s="19"/>
    </row>
    <row r="415" spans="1:43" ht="33.950000000000003" hidden="1" customHeight="1" x14ac:dyDescent="0.25">
      <c r="A415" s="7" t="s">
        <v>579</v>
      </c>
      <c r="B415" s="7" t="s">
        <v>628</v>
      </c>
      <c r="C415" s="7">
        <v>500014</v>
      </c>
      <c r="D415" s="14" t="s">
        <v>644</v>
      </c>
      <c r="E415" s="14" t="s">
        <v>642</v>
      </c>
      <c r="F415" s="7">
        <v>2</v>
      </c>
      <c r="G415" s="7"/>
      <c r="H415" s="9">
        <v>1</v>
      </c>
      <c r="I415" s="28"/>
      <c r="J415" s="28"/>
      <c r="K415" s="28"/>
      <c r="L415" s="10">
        <v>1323664.1299999999</v>
      </c>
      <c r="M415" s="11">
        <f t="shared" si="73"/>
        <v>6618.3206499999997</v>
      </c>
      <c r="N415" s="11">
        <f t="shared" si="84"/>
        <v>1317045.80935</v>
      </c>
      <c r="O415" s="11"/>
      <c r="P415" s="13" t="s">
        <v>1049</v>
      </c>
      <c r="Q415" s="102" t="s">
        <v>2270</v>
      </c>
      <c r="R415" s="102" t="s">
        <v>2271</v>
      </c>
      <c r="S415" s="81">
        <v>0</v>
      </c>
      <c r="T415" s="66">
        <v>0.7</v>
      </c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53">
        <f t="shared" si="74"/>
        <v>0</v>
      </c>
      <c r="AG415" s="54">
        <f t="shared" si="75"/>
        <v>0</v>
      </c>
      <c r="AH415" s="54">
        <f t="shared" si="76"/>
        <v>0</v>
      </c>
      <c r="AI415" s="54">
        <f t="shared" si="77"/>
        <v>1</v>
      </c>
      <c r="AJ415" s="54">
        <f t="shared" si="78"/>
        <v>0</v>
      </c>
      <c r="AK415" s="54">
        <f t="shared" si="79"/>
        <v>0</v>
      </c>
      <c r="AL415" s="54">
        <f t="shared" si="80"/>
        <v>0</v>
      </c>
      <c r="AM415" s="54">
        <f t="shared" si="81"/>
        <v>0</v>
      </c>
      <c r="AN415" s="54">
        <f t="shared" si="82"/>
        <v>1</v>
      </c>
      <c r="AO415" s="54">
        <f t="shared" si="83"/>
        <v>0</v>
      </c>
      <c r="AP415" s="7" t="s">
        <v>73</v>
      </c>
      <c r="AQ415" s="19"/>
    </row>
    <row r="416" spans="1:43" ht="33.950000000000003" hidden="1" customHeight="1" x14ac:dyDescent="0.25">
      <c r="A416" s="7" t="s">
        <v>579</v>
      </c>
      <c r="B416" s="7" t="s">
        <v>628</v>
      </c>
      <c r="C416" s="7">
        <v>500069</v>
      </c>
      <c r="D416" s="14" t="s">
        <v>645</v>
      </c>
      <c r="E416" s="14" t="s">
        <v>642</v>
      </c>
      <c r="F416" s="7">
        <v>2</v>
      </c>
      <c r="G416" s="7"/>
      <c r="H416" s="9">
        <v>1</v>
      </c>
      <c r="I416" s="28"/>
      <c r="J416" s="28"/>
      <c r="K416" s="28"/>
      <c r="L416" s="10">
        <v>1272500.97</v>
      </c>
      <c r="M416" s="11">
        <f t="shared" si="73"/>
        <v>6362.5048500000003</v>
      </c>
      <c r="N416" s="11">
        <f t="shared" si="84"/>
        <v>1266138.4651500001</v>
      </c>
      <c r="O416" s="11"/>
      <c r="P416" s="13" t="s">
        <v>1049</v>
      </c>
      <c r="Q416" s="102" t="s">
        <v>2270</v>
      </c>
      <c r="R416" s="102" t="s">
        <v>2271</v>
      </c>
      <c r="S416" s="81">
        <v>0</v>
      </c>
      <c r="T416" s="66">
        <v>0.7</v>
      </c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53">
        <f t="shared" si="74"/>
        <v>0</v>
      </c>
      <c r="AG416" s="54">
        <f t="shared" si="75"/>
        <v>0</v>
      </c>
      <c r="AH416" s="54">
        <f t="shared" si="76"/>
        <v>0</v>
      </c>
      <c r="AI416" s="54">
        <f t="shared" si="77"/>
        <v>1</v>
      </c>
      <c r="AJ416" s="54">
        <f t="shared" si="78"/>
        <v>0</v>
      </c>
      <c r="AK416" s="54">
        <f t="shared" si="79"/>
        <v>0</v>
      </c>
      <c r="AL416" s="54">
        <f t="shared" si="80"/>
        <v>0</v>
      </c>
      <c r="AM416" s="54">
        <f t="shared" si="81"/>
        <v>0</v>
      </c>
      <c r="AN416" s="54">
        <f t="shared" si="82"/>
        <v>1</v>
      </c>
      <c r="AO416" s="54">
        <f t="shared" si="83"/>
        <v>0</v>
      </c>
      <c r="AP416" s="7" t="s">
        <v>73</v>
      </c>
      <c r="AQ416" s="19"/>
    </row>
    <row r="417" spans="1:43" ht="33.950000000000003" hidden="1" customHeight="1" x14ac:dyDescent="0.25">
      <c r="A417" s="7" t="s">
        <v>579</v>
      </c>
      <c r="B417" s="7" t="s">
        <v>628</v>
      </c>
      <c r="C417" s="7">
        <v>500095</v>
      </c>
      <c r="D417" s="14" t="s">
        <v>646</v>
      </c>
      <c r="E417" s="14" t="s">
        <v>642</v>
      </c>
      <c r="F417" s="7">
        <v>2</v>
      </c>
      <c r="G417" s="7"/>
      <c r="H417" s="9">
        <v>1</v>
      </c>
      <c r="I417" s="28"/>
      <c r="J417" s="28"/>
      <c r="K417" s="28"/>
      <c r="L417" s="10">
        <v>1042522.66</v>
      </c>
      <c r="M417" s="11">
        <f t="shared" si="73"/>
        <v>5212.6133</v>
      </c>
      <c r="N417" s="11">
        <f t="shared" si="84"/>
        <v>1037310.0467000001</v>
      </c>
      <c r="O417" s="11"/>
      <c r="P417" s="13" t="s">
        <v>1049</v>
      </c>
      <c r="Q417" s="102" t="s">
        <v>2270</v>
      </c>
      <c r="R417" s="102" t="s">
        <v>2271</v>
      </c>
      <c r="S417" s="81">
        <v>0</v>
      </c>
      <c r="T417" s="66">
        <v>0.7</v>
      </c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53">
        <f t="shared" si="74"/>
        <v>0</v>
      </c>
      <c r="AG417" s="54">
        <f t="shared" si="75"/>
        <v>0</v>
      </c>
      <c r="AH417" s="54">
        <f t="shared" si="76"/>
        <v>0</v>
      </c>
      <c r="AI417" s="54">
        <f t="shared" si="77"/>
        <v>1</v>
      </c>
      <c r="AJ417" s="54">
        <f t="shared" si="78"/>
        <v>0</v>
      </c>
      <c r="AK417" s="54">
        <f t="shared" si="79"/>
        <v>0</v>
      </c>
      <c r="AL417" s="54">
        <f t="shared" si="80"/>
        <v>0</v>
      </c>
      <c r="AM417" s="54">
        <f t="shared" si="81"/>
        <v>0</v>
      </c>
      <c r="AN417" s="54">
        <f t="shared" si="82"/>
        <v>1</v>
      </c>
      <c r="AO417" s="54">
        <f t="shared" si="83"/>
        <v>0</v>
      </c>
      <c r="AP417" s="7" t="s">
        <v>73</v>
      </c>
      <c r="AQ417" s="19"/>
    </row>
    <row r="418" spans="1:43" ht="33.950000000000003" hidden="1" customHeight="1" x14ac:dyDescent="0.25">
      <c r="A418" s="7" t="s">
        <v>579</v>
      </c>
      <c r="B418" s="7" t="s">
        <v>628</v>
      </c>
      <c r="C418" s="7">
        <v>102988</v>
      </c>
      <c r="D418" s="14" t="s">
        <v>647</v>
      </c>
      <c r="E418" s="14" t="s">
        <v>648</v>
      </c>
      <c r="F418" s="7">
        <v>3</v>
      </c>
      <c r="G418" s="7"/>
      <c r="H418" s="9">
        <v>1</v>
      </c>
      <c r="I418" s="28"/>
      <c r="J418" s="28"/>
      <c r="K418" s="28"/>
      <c r="L418" s="10">
        <v>1225691.53</v>
      </c>
      <c r="M418" s="11">
        <f t="shared" si="73"/>
        <v>6128.4576500000003</v>
      </c>
      <c r="N418" s="11">
        <f t="shared" si="84"/>
        <v>1219563.07235</v>
      </c>
      <c r="O418" s="11"/>
      <c r="P418" s="13" t="s">
        <v>1049</v>
      </c>
      <c r="Q418" s="102" t="s">
        <v>2270</v>
      </c>
      <c r="R418" s="102" t="s">
        <v>2271</v>
      </c>
      <c r="S418" s="81">
        <v>0</v>
      </c>
      <c r="T418" s="66">
        <v>0.9</v>
      </c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53">
        <f t="shared" si="74"/>
        <v>0</v>
      </c>
      <c r="AG418" s="54">
        <f t="shared" si="75"/>
        <v>0</v>
      </c>
      <c r="AH418" s="54">
        <f t="shared" si="76"/>
        <v>0</v>
      </c>
      <c r="AI418" s="54">
        <f t="shared" si="77"/>
        <v>1</v>
      </c>
      <c r="AJ418" s="54">
        <f t="shared" si="78"/>
        <v>0</v>
      </c>
      <c r="AK418" s="54">
        <f t="shared" si="79"/>
        <v>0</v>
      </c>
      <c r="AL418" s="54">
        <f t="shared" si="80"/>
        <v>0</v>
      </c>
      <c r="AM418" s="54">
        <f t="shared" si="81"/>
        <v>0</v>
      </c>
      <c r="AN418" s="54">
        <f t="shared" si="82"/>
        <v>1</v>
      </c>
      <c r="AO418" s="54">
        <f t="shared" si="83"/>
        <v>0</v>
      </c>
      <c r="AP418" s="7" t="s">
        <v>73</v>
      </c>
      <c r="AQ418" s="19"/>
    </row>
    <row r="419" spans="1:43" ht="33.950000000000003" hidden="1" customHeight="1" x14ac:dyDescent="0.25">
      <c r="A419" s="7" t="s">
        <v>579</v>
      </c>
      <c r="B419" s="7" t="s">
        <v>628</v>
      </c>
      <c r="C419" s="7">
        <v>102995</v>
      </c>
      <c r="D419" s="14" t="s">
        <v>649</v>
      </c>
      <c r="E419" s="14" t="s">
        <v>648</v>
      </c>
      <c r="F419" s="7">
        <v>3</v>
      </c>
      <c r="G419" s="7"/>
      <c r="H419" s="9">
        <v>1</v>
      </c>
      <c r="I419" s="28"/>
      <c r="J419" s="28"/>
      <c r="K419" s="28"/>
      <c r="L419" s="10">
        <v>1442381.83</v>
      </c>
      <c r="M419" s="11">
        <f t="shared" si="73"/>
        <v>7211.9091500000004</v>
      </c>
      <c r="N419" s="11">
        <f t="shared" si="84"/>
        <v>1435169.9208500001</v>
      </c>
      <c r="O419" s="11"/>
      <c r="P419" s="13" t="s">
        <v>1049</v>
      </c>
      <c r="Q419" s="102" t="s">
        <v>2270</v>
      </c>
      <c r="R419" s="102" t="s">
        <v>2271</v>
      </c>
      <c r="S419" s="81">
        <v>0</v>
      </c>
      <c r="T419" s="66">
        <v>0.2</v>
      </c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53">
        <f t="shared" si="74"/>
        <v>0</v>
      </c>
      <c r="AG419" s="54">
        <f t="shared" si="75"/>
        <v>0</v>
      </c>
      <c r="AH419" s="54">
        <f t="shared" si="76"/>
        <v>0</v>
      </c>
      <c r="AI419" s="54">
        <f t="shared" si="77"/>
        <v>1</v>
      </c>
      <c r="AJ419" s="54">
        <f t="shared" si="78"/>
        <v>0</v>
      </c>
      <c r="AK419" s="54">
        <f t="shared" si="79"/>
        <v>0</v>
      </c>
      <c r="AL419" s="54">
        <f t="shared" si="80"/>
        <v>0</v>
      </c>
      <c r="AM419" s="54">
        <f t="shared" si="81"/>
        <v>0</v>
      </c>
      <c r="AN419" s="54">
        <f t="shared" si="82"/>
        <v>1</v>
      </c>
      <c r="AO419" s="54">
        <f t="shared" si="83"/>
        <v>0</v>
      </c>
      <c r="AP419" s="7" t="s">
        <v>73</v>
      </c>
      <c r="AQ419" s="19"/>
    </row>
    <row r="420" spans="1:43" ht="33.950000000000003" hidden="1" customHeight="1" x14ac:dyDescent="0.25">
      <c r="A420" s="7" t="s">
        <v>579</v>
      </c>
      <c r="B420" s="7" t="s">
        <v>628</v>
      </c>
      <c r="C420" s="7">
        <v>103005</v>
      </c>
      <c r="D420" s="14" t="s">
        <v>650</v>
      </c>
      <c r="E420" s="14" t="s">
        <v>648</v>
      </c>
      <c r="F420" s="7">
        <v>3</v>
      </c>
      <c r="G420" s="7"/>
      <c r="H420" s="9">
        <v>1</v>
      </c>
      <c r="I420" s="28"/>
      <c r="J420" s="28"/>
      <c r="K420" s="28"/>
      <c r="L420" s="10">
        <v>1973948.91</v>
      </c>
      <c r="M420" s="11">
        <f t="shared" si="73"/>
        <v>9869.7445499999994</v>
      </c>
      <c r="N420" s="11">
        <f t="shared" si="84"/>
        <v>1964079.16545</v>
      </c>
      <c r="O420" s="11"/>
      <c r="P420" s="13" t="s">
        <v>1049</v>
      </c>
      <c r="Q420" s="102" t="s">
        <v>2270</v>
      </c>
      <c r="R420" s="102" t="s">
        <v>2271</v>
      </c>
      <c r="S420" s="81">
        <v>0</v>
      </c>
      <c r="T420" s="66">
        <v>0.5</v>
      </c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53">
        <f t="shared" si="74"/>
        <v>0</v>
      </c>
      <c r="AG420" s="54">
        <f t="shared" si="75"/>
        <v>0</v>
      </c>
      <c r="AH420" s="54">
        <f t="shared" si="76"/>
        <v>0</v>
      </c>
      <c r="AI420" s="54">
        <f t="shared" si="77"/>
        <v>1</v>
      </c>
      <c r="AJ420" s="54">
        <f t="shared" si="78"/>
        <v>0</v>
      </c>
      <c r="AK420" s="54">
        <f t="shared" si="79"/>
        <v>0</v>
      </c>
      <c r="AL420" s="54">
        <f t="shared" si="80"/>
        <v>0</v>
      </c>
      <c r="AM420" s="54">
        <f t="shared" si="81"/>
        <v>0</v>
      </c>
      <c r="AN420" s="54">
        <f t="shared" si="82"/>
        <v>1</v>
      </c>
      <c r="AO420" s="54">
        <f t="shared" si="83"/>
        <v>0</v>
      </c>
      <c r="AP420" s="7" t="s">
        <v>73</v>
      </c>
      <c r="AQ420" s="19"/>
    </row>
    <row r="421" spans="1:43" ht="33.950000000000003" hidden="1" customHeight="1" x14ac:dyDescent="0.25">
      <c r="A421" s="7" t="s">
        <v>579</v>
      </c>
      <c r="B421" s="7" t="s">
        <v>628</v>
      </c>
      <c r="C421" s="7">
        <v>103006</v>
      </c>
      <c r="D421" s="14" t="s">
        <v>651</v>
      </c>
      <c r="E421" s="14" t="s">
        <v>648</v>
      </c>
      <c r="F421" s="7">
        <v>3</v>
      </c>
      <c r="G421" s="7"/>
      <c r="H421" s="9">
        <v>1</v>
      </c>
      <c r="I421" s="28"/>
      <c r="J421" s="28"/>
      <c r="K421" s="28"/>
      <c r="L421" s="10">
        <v>1538337.93</v>
      </c>
      <c r="M421" s="11">
        <f t="shared" si="73"/>
        <v>7691.6896500000003</v>
      </c>
      <c r="N421" s="11">
        <f t="shared" si="84"/>
        <v>1530646.2403499999</v>
      </c>
      <c r="O421" s="11"/>
      <c r="P421" s="13" t="s">
        <v>1049</v>
      </c>
      <c r="Q421" s="102" t="s">
        <v>2270</v>
      </c>
      <c r="R421" s="102" t="s">
        <v>2271</v>
      </c>
      <c r="S421" s="81">
        <v>0</v>
      </c>
      <c r="T421" s="66">
        <v>0.9</v>
      </c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53">
        <f t="shared" si="74"/>
        <v>0</v>
      </c>
      <c r="AG421" s="54">
        <f t="shared" si="75"/>
        <v>0</v>
      </c>
      <c r="AH421" s="54">
        <f t="shared" si="76"/>
        <v>0</v>
      </c>
      <c r="AI421" s="54">
        <f t="shared" si="77"/>
        <v>1</v>
      </c>
      <c r="AJ421" s="54">
        <f t="shared" si="78"/>
        <v>0</v>
      </c>
      <c r="AK421" s="54">
        <f t="shared" si="79"/>
        <v>0</v>
      </c>
      <c r="AL421" s="54">
        <f t="shared" si="80"/>
        <v>0</v>
      </c>
      <c r="AM421" s="54">
        <f t="shared" si="81"/>
        <v>0</v>
      </c>
      <c r="AN421" s="54">
        <f t="shared" si="82"/>
        <v>1</v>
      </c>
      <c r="AO421" s="54">
        <f t="shared" si="83"/>
        <v>0</v>
      </c>
      <c r="AP421" s="7" t="s">
        <v>73</v>
      </c>
      <c r="AQ421" s="19"/>
    </row>
    <row r="422" spans="1:43" ht="33.950000000000003" hidden="1" customHeight="1" x14ac:dyDescent="0.25">
      <c r="A422" s="7" t="s">
        <v>579</v>
      </c>
      <c r="B422" s="7" t="s">
        <v>628</v>
      </c>
      <c r="C422" s="7">
        <v>103022</v>
      </c>
      <c r="D422" s="14" t="s">
        <v>652</v>
      </c>
      <c r="E422" s="14" t="s">
        <v>653</v>
      </c>
      <c r="F422" s="7">
        <v>3</v>
      </c>
      <c r="G422" s="7"/>
      <c r="H422" s="9">
        <v>1</v>
      </c>
      <c r="I422" s="28"/>
      <c r="J422" s="28"/>
      <c r="K422" s="28"/>
      <c r="L422" s="10">
        <v>1602022.89</v>
      </c>
      <c r="M422" s="11">
        <f t="shared" si="73"/>
        <v>8010.11445</v>
      </c>
      <c r="N422" s="11">
        <f t="shared" si="84"/>
        <v>1594012.7755499999</v>
      </c>
      <c r="O422" s="11"/>
      <c r="P422" s="13" t="s">
        <v>1049</v>
      </c>
      <c r="Q422" s="102" t="s">
        <v>2270</v>
      </c>
      <c r="R422" s="102" t="s">
        <v>2271</v>
      </c>
      <c r="S422" s="81">
        <v>0</v>
      </c>
      <c r="T422" s="66">
        <v>0.3</v>
      </c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53">
        <f t="shared" si="74"/>
        <v>0</v>
      </c>
      <c r="AG422" s="54">
        <f t="shared" si="75"/>
        <v>0</v>
      </c>
      <c r="AH422" s="54">
        <f t="shared" si="76"/>
        <v>0</v>
      </c>
      <c r="AI422" s="54">
        <f t="shared" si="77"/>
        <v>1</v>
      </c>
      <c r="AJ422" s="54">
        <f t="shared" si="78"/>
        <v>0</v>
      </c>
      <c r="AK422" s="54">
        <f t="shared" si="79"/>
        <v>0</v>
      </c>
      <c r="AL422" s="54">
        <f t="shared" si="80"/>
        <v>0</v>
      </c>
      <c r="AM422" s="54">
        <f t="shared" si="81"/>
        <v>0</v>
      </c>
      <c r="AN422" s="54">
        <f t="shared" si="82"/>
        <v>1</v>
      </c>
      <c r="AO422" s="54">
        <f t="shared" si="83"/>
        <v>0</v>
      </c>
      <c r="AP422" s="7" t="s">
        <v>73</v>
      </c>
      <c r="AQ422" s="19"/>
    </row>
    <row r="423" spans="1:43" ht="33.950000000000003" hidden="1" customHeight="1" x14ac:dyDescent="0.25">
      <c r="A423" s="7" t="s">
        <v>579</v>
      </c>
      <c r="B423" s="7" t="s">
        <v>628</v>
      </c>
      <c r="C423" s="7">
        <v>103052</v>
      </c>
      <c r="D423" s="14" t="s">
        <v>654</v>
      </c>
      <c r="E423" s="14" t="s">
        <v>653</v>
      </c>
      <c r="F423" s="7">
        <v>3</v>
      </c>
      <c r="G423" s="7"/>
      <c r="H423" s="9">
        <v>1</v>
      </c>
      <c r="I423" s="28"/>
      <c r="J423" s="28"/>
      <c r="K423" s="28"/>
      <c r="L423" s="10">
        <v>1640341.52</v>
      </c>
      <c r="M423" s="11">
        <f t="shared" si="73"/>
        <v>8201.7075999999997</v>
      </c>
      <c r="N423" s="11">
        <f t="shared" si="84"/>
        <v>1632139.8123999999</v>
      </c>
      <c r="O423" s="11"/>
      <c r="P423" s="13" t="s">
        <v>1049</v>
      </c>
      <c r="Q423" s="102" t="s">
        <v>2270</v>
      </c>
      <c r="R423" s="102" t="s">
        <v>2271</v>
      </c>
      <c r="S423" s="81">
        <v>0</v>
      </c>
      <c r="T423" s="66">
        <v>0.5</v>
      </c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53">
        <f t="shared" si="74"/>
        <v>0</v>
      </c>
      <c r="AG423" s="54">
        <f t="shared" si="75"/>
        <v>0</v>
      </c>
      <c r="AH423" s="54">
        <f t="shared" si="76"/>
        <v>0</v>
      </c>
      <c r="AI423" s="54">
        <f t="shared" si="77"/>
        <v>1</v>
      </c>
      <c r="AJ423" s="54">
        <f t="shared" si="78"/>
        <v>0</v>
      </c>
      <c r="AK423" s="54">
        <f t="shared" si="79"/>
        <v>0</v>
      </c>
      <c r="AL423" s="54">
        <f t="shared" si="80"/>
        <v>0</v>
      </c>
      <c r="AM423" s="54">
        <f t="shared" si="81"/>
        <v>0</v>
      </c>
      <c r="AN423" s="54">
        <f t="shared" si="82"/>
        <v>1</v>
      </c>
      <c r="AO423" s="54">
        <f t="shared" si="83"/>
        <v>0</v>
      </c>
      <c r="AP423" s="7" t="s">
        <v>73</v>
      </c>
      <c r="AQ423" s="19"/>
    </row>
    <row r="424" spans="1:43" ht="33.950000000000003" hidden="1" customHeight="1" x14ac:dyDescent="0.25">
      <c r="A424" s="7" t="s">
        <v>579</v>
      </c>
      <c r="B424" s="7" t="s">
        <v>628</v>
      </c>
      <c r="C424" s="7">
        <v>500017</v>
      </c>
      <c r="D424" s="14" t="s">
        <v>655</v>
      </c>
      <c r="E424" s="14" t="s">
        <v>653</v>
      </c>
      <c r="F424" s="7">
        <v>3</v>
      </c>
      <c r="G424" s="7"/>
      <c r="H424" s="9">
        <v>1</v>
      </c>
      <c r="I424" s="28"/>
      <c r="J424" s="28"/>
      <c r="K424" s="28"/>
      <c r="L424" s="10">
        <v>1428785.71</v>
      </c>
      <c r="M424" s="11">
        <f t="shared" si="73"/>
        <v>7143.9285499999996</v>
      </c>
      <c r="N424" s="11">
        <f t="shared" si="84"/>
        <v>1421641.7814499999</v>
      </c>
      <c r="O424" s="11"/>
      <c r="P424" s="13" t="s">
        <v>1049</v>
      </c>
      <c r="Q424" s="102" t="s">
        <v>2270</v>
      </c>
      <c r="R424" s="102" t="s">
        <v>2271</v>
      </c>
      <c r="S424" s="81">
        <v>0</v>
      </c>
      <c r="T424" s="66">
        <v>0.5</v>
      </c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53">
        <f t="shared" si="74"/>
        <v>0</v>
      </c>
      <c r="AG424" s="54">
        <f t="shared" si="75"/>
        <v>0</v>
      </c>
      <c r="AH424" s="54">
        <f t="shared" si="76"/>
        <v>0</v>
      </c>
      <c r="AI424" s="54">
        <f t="shared" si="77"/>
        <v>1</v>
      </c>
      <c r="AJ424" s="54">
        <f t="shared" si="78"/>
        <v>0</v>
      </c>
      <c r="AK424" s="54">
        <f t="shared" si="79"/>
        <v>0</v>
      </c>
      <c r="AL424" s="54">
        <f t="shared" si="80"/>
        <v>0</v>
      </c>
      <c r="AM424" s="54">
        <f t="shared" si="81"/>
        <v>0</v>
      </c>
      <c r="AN424" s="54">
        <f t="shared" si="82"/>
        <v>1</v>
      </c>
      <c r="AO424" s="54">
        <f t="shared" si="83"/>
        <v>0</v>
      </c>
      <c r="AP424" s="7" t="s">
        <v>73</v>
      </c>
      <c r="AQ424" s="19"/>
    </row>
    <row r="425" spans="1:43" ht="33.950000000000003" hidden="1" customHeight="1" x14ac:dyDescent="0.25">
      <c r="A425" s="7" t="s">
        <v>579</v>
      </c>
      <c r="B425" s="7" t="s">
        <v>628</v>
      </c>
      <c r="C425" s="7">
        <v>500023</v>
      </c>
      <c r="D425" s="14" t="s">
        <v>656</v>
      </c>
      <c r="E425" s="14" t="s">
        <v>653</v>
      </c>
      <c r="F425" s="7">
        <v>3</v>
      </c>
      <c r="G425" s="7"/>
      <c r="H425" s="9">
        <v>1</v>
      </c>
      <c r="I425" s="28"/>
      <c r="J425" s="28"/>
      <c r="K425" s="28"/>
      <c r="L425" s="10">
        <v>1747331.22</v>
      </c>
      <c r="M425" s="11">
        <f t="shared" si="73"/>
        <v>8736.6561000000002</v>
      </c>
      <c r="N425" s="11">
        <f t="shared" si="84"/>
        <v>1738594.5639</v>
      </c>
      <c r="O425" s="11"/>
      <c r="P425" s="13" t="s">
        <v>1049</v>
      </c>
      <c r="Q425" s="102" t="s">
        <v>2270</v>
      </c>
      <c r="R425" s="102" t="s">
        <v>2271</v>
      </c>
      <c r="S425" s="81">
        <v>0</v>
      </c>
      <c r="T425" s="66">
        <v>0.5</v>
      </c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53">
        <f t="shared" si="74"/>
        <v>0</v>
      </c>
      <c r="AG425" s="54">
        <f t="shared" si="75"/>
        <v>0</v>
      </c>
      <c r="AH425" s="54">
        <f t="shared" si="76"/>
        <v>0</v>
      </c>
      <c r="AI425" s="54">
        <f t="shared" si="77"/>
        <v>1</v>
      </c>
      <c r="AJ425" s="54">
        <f t="shared" si="78"/>
        <v>0</v>
      </c>
      <c r="AK425" s="54">
        <f t="shared" si="79"/>
        <v>0</v>
      </c>
      <c r="AL425" s="54">
        <f t="shared" si="80"/>
        <v>0</v>
      </c>
      <c r="AM425" s="54">
        <f t="shared" si="81"/>
        <v>0</v>
      </c>
      <c r="AN425" s="54">
        <f t="shared" si="82"/>
        <v>1</v>
      </c>
      <c r="AO425" s="54">
        <f t="shared" si="83"/>
        <v>0</v>
      </c>
      <c r="AP425" s="7" t="s">
        <v>73</v>
      </c>
      <c r="AQ425" s="19"/>
    </row>
    <row r="426" spans="1:43" ht="33.950000000000003" hidden="1" customHeight="1" x14ac:dyDescent="0.25">
      <c r="A426" s="7" t="s">
        <v>579</v>
      </c>
      <c r="B426" s="7" t="s">
        <v>628</v>
      </c>
      <c r="C426" s="7">
        <v>103165</v>
      </c>
      <c r="D426" s="14" t="s">
        <v>657</v>
      </c>
      <c r="E426" s="14" t="s">
        <v>658</v>
      </c>
      <c r="F426" s="7">
        <v>3</v>
      </c>
      <c r="G426" s="39"/>
      <c r="H426" s="21">
        <v>1</v>
      </c>
      <c r="I426" s="28"/>
      <c r="J426" s="28"/>
      <c r="K426" s="28"/>
      <c r="L426" s="10">
        <v>1808491.84</v>
      </c>
      <c r="M426" s="11">
        <f t="shared" si="73"/>
        <v>9042.4592000000011</v>
      </c>
      <c r="N426" s="11">
        <f t="shared" si="84"/>
        <v>1799449.3808000002</v>
      </c>
      <c r="O426" s="11"/>
      <c r="P426" s="13" t="s">
        <v>1049</v>
      </c>
      <c r="Q426" s="102" t="s">
        <v>2270</v>
      </c>
      <c r="R426" s="102" t="s">
        <v>2271</v>
      </c>
      <c r="S426" s="81">
        <v>0</v>
      </c>
      <c r="T426" s="66">
        <v>0.7</v>
      </c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53">
        <f t="shared" si="74"/>
        <v>0</v>
      </c>
      <c r="AG426" s="54">
        <f t="shared" si="75"/>
        <v>0</v>
      </c>
      <c r="AH426" s="54">
        <f t="shared" si="76"/>
        <v>0</v>
      </c>
      <c r="AI426" s="54">
        <f t="shared" si="77"/>
        <v>1</v>
      </c>
      <c r="AJ426" s="54">
        <f t="shared" si="78"/>
        <v>0</v>
      </c>
      <c r="AK426" s="54">
        <f t="shared" si="79"/>
        <v>0</v>
      </c>
      <c r="AL426" s="54">
        <f t="shared" si="80"/>
        <v>0</v>
      </c>
      <c r="AM426" s="54">
        <f t="shared" si="81"/>
        <v>0</v>
      </c>
      <c r="AN426" s="54">
        <f t="shared" si="82"/>
        <v>1</v>
      </c>
      <c r="AO426" s="54">
        <f t="shared" si="83"/>
        <v>0</v>
      </c>
      <c r="AP426" s="7" t="s">
        <v>73</v>
      </c>
      <c r="AQ426" s="19"/>
    </row>
    <row r="427" spans="1:43" ht="33.950000000000003" hidden="1" customHeight="1" x14ac:dyDescent="0.25">
      <c r="A427" s="7" t="s">
        <v>579</v>
      </c>
      <c r="B427" s="7" t="s">
        <v>628</v>
      </c>
      <c r="C427" s="7">
        <v>103166</v>
      </c>
      <c r="D427" s="14" t="s">
        <v>659</v>
      </c>
      <c r="E427" s="14" t="s">
        <v>658</v>
      </c>
      <c r="F427" s="7">
        <v>3</v>
      </c>
      <c r="G427" s="39"/>
      <c r="H427" s="21">
        <v>1</v>
      </c>
      <c r="I427" s="28"/>
      <c r="J427" s="28"/>
      <c r="K427" s="28"/>
      <c r="L427" s="10">
        <v>1743926.56</v>
      </c>
      <c r="M427" s="11">
        <f t="shared" si="73"/>
        <v>8719.6328000000012</v>
      </c>
      <c r="N427" s="11">
        <f t="shared" si="84"/>
        <v>1735206.9272</v>
      </c>
      <c r="O427" s="11"/>
      <c r="P427" s="13" t="s">
        <v>1049</v>
      </c>
      <c r="Q427" s="102" t="s">
        <v>2270</v>
      </c>
      <c r="R427" s="102" t="s">
        <v>2271</v>
      </c>
      <c r="S427" s="81">
        <v>0</v>
      </c>
      <c r="T427" s="66">
        <v>0.7</v>
      </c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53">
        <f t="shared" si="74"/>
        <v>0</v>
      </c>
      <c r="AG427" s="54">
        <f t="shared" si="75"/>
        <v>0</v>
      </c>
      <c r="AH427" s="54">
        <f t="shared" si="76"/>
        <v>0</v>
      </c>
      <c r="AI427" s="54">
        <f t="shared" si="77"/>
        <v>1</v>
      </c>
      <c r="AJ427" s="54">
        <f t="shared" si="78"/>
        <v>0</v>
      </c>
      <c r="AK427" s="54">
        <f t="shared" si="79"/>
        <v>0</v>
      </c>
      <c r="AL427" s="54">
        <f t="shared" si="80"/>
        <v>0</v>
      </c>
      <c r="AM427" s="54">
        <f t="shared" si="81"/>
        <v>0</v>
      </c>
      <c r="AN427" s="54">
        <f t="shared" si="82"/>
        <v>1</v>
      </c>
      <c r="AO427" s="54">
        <f t="shared" si="83"/>
        <v>0</v>
      </c>
      <c r="AP427" s="7" t="s">
        <v>73</v>
      </c>
      <c r="AQ427" s="19"/>
    </row>
    <row r="428" spans="1:43" ht="33.950000000000003" hidden="1" customHeight="1" x14ac:dyDescent="0.25">
      <c r="A428" s="7" t="s">
        <v>579</v>
      </c>
      <c r="B428" s="7" t="s">
        <v>628</v>
      </c>
      <c r="C428" s="7">
        <v>103487</v>
      </c>
      <c r="D428" s="14" t="s">
        <v>660</v>
      </c>
      <c r="E428" s="14" t="s">
        <v>491</v>
      </c>
      <c r="F428" s="7">
        <v>3</v>
      </c>
      <c r="G428" s="39"/>
      <c r="H428" s="21">
        <v>1</v>
      </c>
      <c r="I428" s="28"/>
      <c r="J428" s="28"/>
      <c r="K428" s="28"/>
      <c r="L428" s="10">
        <v>1909573.04</v>
      </c>
      <c r="M428" s="11">
        <f t="shared" si="73"/>
        <v>9547.8652000000002</v>
      </c>
      <c r="N428" s="11">
        <f t="shared" si="84"/>
        <v>1900025.1748000002</v>
      </c>
      <c r="O428" s="11"/>
      <c r="P428" s="13" t="s">
        <v>1049</v>
      </c>
      <c r="Q428" s="102" t="s">
        <v>2270</v>
      </c>
      <c r="R428" s="102" t="s">
        <v>2271</v>
      </c>
      <c r="S428" s="81">
        <v>0</v>
      </c>
      <c r="T428" s="66">
        <v>0.7</v>
      </c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53">
        <f t="shared" si="74"/>
        <v>0</v>
      </c>
      <c r="AG428" s="54">
        <f t="shared" si="75"/>
        <v>0</v>
      </c>
      <c r="AH428" s="54">
        <f t="shared" si="76"/>
        <v>0</v>
      </c>
      <c r="AI428" s="54">
        <f t="shared" si="77"/>
        <v>1</v>
      </c>
      <c r="AJ428" s="54">
        <f t="shared" si="78"/>
        <v>0</v>
      </c>
      <c r="AK428" s="54">
        <f t="shared" si="79"/>
        <v>0</v>
      </c>
      <c r="AL428" s="54">
        <f t="shared" si="80"/>
        <v>0</v>
      </c>
      <c r="AM428" s="54">
        <f t="shared" si="81"/>
        <v>0</v>
      </c>
      <c r="AN428" s="54">
        <f t="shared" si="82"/>
        <v>1</v>
      </c>
      <c r="AO428" s="54">
        <f t="shared" si="83"/>
        <v>0</v>
      </c>
      <c r="AP428" s="7" t="s">
        <v>73</v>
      </c>
      <c r="AQ428" s="19"/>
    </row>
    <row r="429" spans="1:43" ht="33.950000000000003" hidden="1" customHeight="1" x14ac:dyDescent="0.25">
      <c r="A429" s="7" t="s">
        <v>579</v>
      </c>
      <c r="B429" s="7" t="s">
        <v>628</v>
      </c>
      <c r="C429" s="7">
        <v>306150</v>
      </c>
      <c r="D429" s="14" t="s">
        <v>661</v>
      </c>
      <c r="E429" s="14" t="s">
        <v>491</v>
      </c>
      <c r="F429" s="7">
        <v>3</v>
      </c>
      <c r="G429" s="39"/>
      <c r="H429" s="21">
        <v>1</v>
      </c>
      <c r="I429" s="28"/>
      <c r="J429" s="28"/>
      <c r="K429" s="28"/>
      <c r="L429" s="10">
        <v>1491548.28</v>
      </c>
      <c r="M429" s="11">
        <f t="shared" si="73"/>
        <v>7457.7413999999999</v>
      </c>
      <c r="N429" s="11">
        <f t="shared" si="84"/>
        <v>1484090.5386000001</v>
      </c>
      <c r="O429" s="11"/>
      <c r="P429" s="13" t="s">
        <v>1049</v>
      </c>
      <c r="Q429" s="102" t="s">
        <v>2270</v>
      </c>
      <c r="R429" s="102" t="s">
        <v>2271</v>
      </c>
      <c r="S429" s="81">
        <v>0</v>
      </c>
      <c r="T429" s="66">
        <v>0.7</v>
      </c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53">
        <f t="shared" si="74"/>
        <v>0</v>
      </c>
      <c r="AG429" s="54">
        <f t="shared" si="75"/>
        <v>0</v>
      </c>
      <c r="AH429" s="54">
        <f t="shared" si="76"/>
        <v>0</v>
      </c>
      <c r="AI429" s="54">
        <f t="shared" si="77"/>
        <v>1</v>
      </c>
      <c r="AJ429" s="54">
        <f t="shared" si="78"/>
        <v>0</v>
      </c>
      <c r="AK429" s="54">
        <f t="shared" si="79"/>
        <v>0</v>
      </c>
      <c r="AL429" s="54">
        <f t="shared" si="80"/>
        <v>0</v>
      </c>
      <c r="AM429" s="54">
        <f t="shared" si="81"/>
        <v>0</v>
      </c>
      <c r="AN429" s="54">
        <f t="shared" si="82"/>
        <v>1</v>
      </c>
      <c r="AO429" s="54">
        <f t="shared" si="83"/>
        <v>0</v>
      </c>
      <c r="AP429" s="7" t="s">
        <v>73</v>
      </c>
      <c r="AQ429" s="19"/>
    </row>
    <row r="430" spans="1:43" ht="33.950000000000003" hidden="1" customHeight="1" x14ac:dyDescent="0.25">
      <c r="A430" s="7" t="s">
        <v>579</v>
      </c>
      <c r="B430" s="7" t="s">
        <v>628</v>
      </c>
      <c r="C430" s="7">
        <v>103690</v>
      </c>
      <c r="D430" s="14" t="s">
        <v>662</v>
      </c>
      <c r="E430" s="14" t="s">
        <v>663</v>
      </c>
      <c r="F430" s="7">
        <v>3</v>
      </c>
      <c r="G430" s="39"/>
      <c r="H430" s="21">
        <v>1</v>
      </c>
      <c r="I430" s="28"/>
      <c r="J430" s="28"/>
      <c r="K430" s="28"/>
      <c r="L430" s="10">
        <v>1705607.93</v>
      </c>
      <c r="M430" s="11">
        <f t="shared" si="73"/>
        <v>8528.0396500000006</v>
      </c>
      <c r="N430" s="11">
        <f t="shared" si="84"/>
        <v>1697079.89035</v>
      </c>
      <c r="O430" s="11"/>
      <c r="P430" s="13" t="s">
        <v>1049</v>
      </c>
      <c r="Q430" s="102" t="s">
        <v>2270</v>
      </c>
      <c r="R430" s="102" t="s">
        <v>2271</v>
      </c>
      <c r="S430" s="81">
        <v>0</v>
      </c>
      <c r="T430" s="66">
        <v>0.2</v>
      </c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53">
        <f t="shared" si="74"/>
        <v>0</v>
      </c>
      <c r="AG430" s="54">
        <f t="shared" si="75"/>
        <v>0</v>
      </c>
      <c r="AH430" s="54">
        <f t="shared" si="76"/>
        <v>0</v>
      </c>
      <c r="AI430" s="54">
        <f t="shared" si="77"/>
        <v>1</v>
      </c>
      <c r="AJ430" s="54">
        <f t="shared" si="78"/>
        <v>0</v>
      </c>
      <c r="AK430" s="54">
        <f t="shared" si="79"/>
        <v>0</v>
      </c>
      <c r="AL430" s="54">
        <f t="shared" si="80"/>
        <v>0</v>
      </c>
      <c r="AM430" s="54">
        <f t="shared" si="81"/>
        <v>0</v>
      </c>
      <c r="AN430" s="54">
        <f t="shared" si="82"/>
        <v>1</v>
      </c>
      <c r="AO430" s="54">
        <f t="shared" si="83"/>
        <v>0</v>
      </c>
      <c r="AP430" s="7" t="s">
        <v>73</v>
      </c>
      <c r="AQ430" s="19"/>
    </row>
    <row r="431" spans="1:43" ht="33.950000000000003" hidden="1" customHeight="1" x14ac:dyDescent="0.25">
      <c r="A431" s="7" t="s">
        <v>579</v>
      </c>
      <c r="B431" s="7" t="s">
        <v>628</v>
      </c>
      <c r="C431" s="7">
        <v>103779</v>
      </c>
      <c r="D431" s="14" t="s">
        <v>664</v>
      </c>
      <c r="E431" s="14" t="s">
        <v>665</v>
      </c>
      <c r="F431" s="7">
        <v>3</v>
      </c>
      <c r="G431" s="39"/>
      <c r="H431" s="21">
        <v>1</v>
      </c>
      <c r="I431" s="28"/>
      <c r="J431" s="28"/>
      <c r="K431" s="28"/>
      <c r="L431" s="10">
        <v>1358662.22</v>
      </c>
      <c r="M431" s="11">
        <f t="shared" si="73"/>
        <v>6793.3110999999999</v>
      </c>
      <c r="N431" s="11">
        <f t="shared" si="84"/>
        <v>1351868.9088999999</v>
      </c>
      <c r="O431" s="11"/>
      <c r="P431" s="13" t="s">
        <v>1049</v>
      </c>
      <c r="Q431" s="102" t="s">
        <v>2270</v>
      </c>
      <c r="R431" s="102" t="s">
        <v>2271</v>
      </c>
      <c r="S431" s="81">
        <v>0</v>
      </c>
      <c r="T431" s="66">
        <v>0.7</v>
      </c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53">
        <f t="shared" si="74"/>
        <v>0</v>
      </c>
      <c r="AG431" s="54">
        <f t="shared" si="75"/>
        <v>0</v>
      </c>
      <c r="AH431" s="54">
        <f t="shared" si="76"/>
        <v>0</v>
      </c>
      <c r="AI431" s="54">
        <f t="shared" si="77"/>
        <v>1</v>
      </c>
      <c r="AJ431" s="54">
        <f t="shared" si="78"/>
        <v>0</v>
      </c>
      <c r="AK431" s="54">
        <f t="shared" si="79"/>
        <v>0</v>
      </c>
      <c r="AL431" s="54">
        <f t="shared" si="80"/>
        <v>0</v>
      </c>
      <c r="AM431" s="54">
        <f t="shared" si="81"/>
        <v>0</v>
      </c>
      <c r="AN431" s="54">
        <f t="shared" si="82"/>
        <v>1</v>
      </c>
      <c r="AO431" s="54">
        <f t="shared" si="83"/>
        <v>0</v>
      </c>
      <c r="AP431" s="7" t="s">
        <v>73</v>
      </c>
      <c r="AQ431" s="19"/>
    </row>
    <row r="432" spans="1:43" ht="33.950000000000003" hidden="1" customHeight="1" x14ac:dyDescent="0.25">
      <c r="A432" s="7" t="s">
        <v>579</v>
      </c>
      <c r="B432" s="7" t="s">
        <v>628</v>
      </c>
      <c r="C432" s="7">
        <v>103788</v>
      </c>
      <c r="D432" s="14" t="s">
        <v>666</v>
      </c>
      <c r="E432" s="14" t="s">
        <v>665</v>
      </c>
      <c r="F432" s="7">
        <v>3</v>
      </c>
      <c r="G432" s="7"/>
      <c r="H432" s="9">
        <v>1</v>
      </c>
      <c r="I432" s="28"/>
      <c r="J432" s="28"/>
      <c r="K432" s="28"/>
      <c r="L432" s="10">
        <v>1183725.21</v>
      </c>
      <c r="M432" s="11">
        <f t="shared" si="73"/>
        <v>5918.6260499999999</v>
      </c>
      <c r="N432" s="11">
        <f t="shared" si="84"/>
        <v>1177806.5839499999</v>
      </c>
      <c r="O432" s="11"/>
      <c r="P432" s="13" t="s">
        <v>1049</v>
      </c>
      <c r="Q432" s="102" t="s">
        <v>2270</v>
      </c>
      <c r="R432" s="102" t="s">
        <v>2271</v>
      </c>
      <c r="S432" s="81">
        <v>0</v>
      </c>
      <c r="T432" s="66">
        <v>0.7</v>
      </c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53">
        <f t="shared" si="74"/>
        <v>0</v>
      </c>
      <c r="AG432" s="54">
        <f t="shared" si="75"/>
        <v>0</v>
      </c>
      <c r="AH432" s="54">
        <f t="shared" si="76"/>
        <v>0</v>
      </c>
      <c r="AI432" s="54">
        <f t="shared" si="77"/>
        <v>1</v>
      </c>
      <c r="AJ432" s="54">
        <f t="shared" si="78"/>
        <v>0</v>
      </c>
      <c r="AK432" s="54">
        <f t="shared" si="79"/>
        <v>0</v>
      </c>
      <c r="AL432" s="54">
        <f t="shared" si="80"/>
        <v>0</v>
      </c>
      <c r="AM432" s="54">
        <f t="shared" si="81"/>
        <v>0</v>
      </c>
      <c r="AN432" s="54">
        <f t="shared" si="82"/>
        <v>1</v>
      </c>
      <c r="AO432" s="54">
        <f t="shared" si="83"/>
        <v>0</v>
      </c>
      <c r="AP432" s="7" t="s">
        <v>73</v>
      </c>
      <c r="AQ432" s="19"/>
    </row>
    <row r="433" spans="1:43" ht="33.950000000000003" hidden="1" customHeight="1" x14ac:dyDescent="0.25">
      <c r="A433" s="7" t="s">
        <v>579</v>
      </c>
      <c r="B433" s="7" t="s">
        <v>628</v>
      </c>
      <c r="C433" s="7">
        <v>103789</v>
      </c>
      <c r="D433" s="14" t="s">
        <v>667</v>
      </c>
      <c r="E433" s="14" t="s">
        <v>665</v>
      </c>
      <c r="F433" s="7">
        <v>3</v>
      </c>
      <c r="G433" s="7"/>
      <c r="H433" s="9">
        <v>1</v>
      </c>
      <c r="I433" s="28"/>
      <c r="J433" s="28"/>
      <c r="K433" s="28"/>
      <c r="L433" s="10">
        <v>1550060.96</v>
      </c>
      <c r="M433" s="11">
        <f t="shared" si="73"/>
        <v>7750.3047999999999</v>
      </c>
      <c r="N433" s="11">
        <f t="shared" si="84"/>
        <v>1542310.6551999999</v>
      </c>
      <c r="O433" s="11"/>
      <c r="P433" s="13" t="s">
        <v>1049</v>
      </c>
      <c r="Q433" s="102" t="s">
        <v>2270</v>
      </c>
      <c r="R433" s="102" t="s">
        <v>2271</v>
      </c>
      <c r="S433" s="81">
        <v>0</v>
      </c>
      <c r="T433" s="66">
        <v>0.7</v>
      </c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53">
        <f t="shared" si="74"/>
        <v>0</v>
      </c>
      <c r="AG433" s="54">
        <f t="shared" si="75"/>
        <v>0</v>
      </c>
      <c r="AH433" s="54">
        <f t="shared" si="76"/>
        <v>0</v>
      </c>
      <c r="AI433" s="54">
        <f t="shared" si="77"/>
        <v>1</v>
      </c>
      <c r="AJ433" s="54">
        <f t="shared" si="78"/>
        <v>0</v>
      </c>
      <c r="AK433" s="54">
        <f t="shared" si="79"/>
        <v>0</v>
      </c>
      <c r="AL433" s="54">
        <f t="shared" si="80"/>
        <v>0</v>
      </c>
      <c r="AM433" s="54">
        <f t="shared" si="81"/>
        <v>0</v>
      </c>
      <c r="AN433" s="54">
        <f t="shared" si="82"/>
        <v>1</v>
      </c>
      <c r="AO433" s="54">
        <f t="shared" si="83"/>
        <v>0</v>
      </c>
      <c r="AP433" s="7" t="s">
        <v>73</v>
      </c>
      <c r="AQ433" s="19"/>
    </row>
    <row r="434" spans="1:43" ht="33.950000000000003" hidden="1" customHeight="1" x14ac:dyDescent="0.25">
      <c r="A434" s="7" t="s">
        <v>579</v>
      </c>
      <c r="B434" s="7" t="s">
        <v>628</v>
      </c>
      <c r="C434" s="7">
        <v>103247</v>
      </c>
      <c r="D434" s="14" t="s">
        <v>668</v>
      </c>
      <c r="E434" s="14" t="s">
        <v>669</v>
      </c>
      <c r="F434" s="7">
        <v>4</v>
      </c>
      <c r="G434" s="7"/>
      <c r="H434" s="9">
        <v>1</v>
      </c>
      <c r="I434" s="28"/>
      <c r="J434" s="28"/>
      <c r="K434" s="28"/>
      <c r="L434" s="10">
        <v>1674242.6</v>
      </c>
      <c r="M434" s="11">
        <f t="shared" si="73"/>
        <v>8371.2129999999997</v>
      </c>
      <c r="N434" s="11">
        <f t="shared" si="84"/>
        <v>1665871.3870000001</v>
      </c>
      <c r="O434" s="11"/>
      <c r="P434" s="13" t="s">
        <v>1049</v>
      </c>
      <c r="Q434" s="102" t="s">
        <v>2270</v>
      </c>
      <c r="R434" s="102" t="s">
        <v>2547</v>
      </c>
      <c r="S434" s="81">
        <v>0</v>
      </c>
      <c r="T434" s="66">
        <v>1</v>
      </c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53">
        <f t="shared" si="74"/>
        <v>0</v>
      </c>
      <c r="AG434" s="54">
        <f t="shared" si="75"/>
        <v>0</v>
      </c>
      <c r="AH434" s="54">
        <f t="shared" si="76"/>
        <v>0</v>
      </c>
      <c r="AI434" s="54">
        <f t="shared" si="77"/>
        <v>0</v>
      </c>
      <c r="AJ434" s="54">
        <f t="shared" si="78"/>
        <v>1</v>
      </c>
      <c r="AK434" s="54">
        <f t="shared" si="79"/>
        <v>0</v>
      </c>
      <c r="AL434" s="54">
        <f t="shared" si="80"/>
        <v>0</v>
      </c>
      <c r="AM434" s="54">
        <f t="shared" si="81"/>
        <v>0</v>
      </c>
      <c r="AN434" s="54">
        <f t="shared" si="82"/>
        <v>0</v>
      </c>
      <c r="AO434" s="54">
        <f t="shared" si="83"/>
        <v>1</v>
      </c>
      <c r="AP434" s="7" t="s">
        <v>73</v>
      </c>
      <c r="AQ434" s="19"/>
    </row>
    <row r="435" spans="1:43" ht="33.950000000000003" hidden="1" customHeight="1" x14ac:dyDescent="0.25">
      <c r="A435" s="7" t="s">
        <v>579</v>
      </c>
      <c r="B435" s="7" t="s">
        <v>628</v>
      </c>
      <c r="C435" s="7">
        <v>103258</v>
      </c>
      <c r="D435" s="14" t="s">
        <v>670</v>
      </c>
      <c r="E435" s="14" t="s">
        <v>669</v>
      </c>
      <c r="F435" s="7">
        <v>4</v>
      </c>
      <c r="G435" s="7"/>
      <c r="H435" s="9">
        <v>1</v>
      </c>
      <c r="I435" s="28"/>
      <c r="J435" s="28"/>
      <c r="K435" s="28"/>
      <c r="L435" s="10">
        <v>1592559.18</v>
      </c>
      <c r="M435" s="11">
        <f t="shared" si="73"/>
        <v>7962.7959000000001</v>
      </c>
      <c r="N435" s="11">
        <f t="shared" si="84"/>
        <v>1584596.3840999999</v>
      </c>
      <c r="O435" s="11"/>
      <c r="P435" s="13" t="s">
        <v>1049</v>
      </c>
      <c r="Q435" s="102" t="s">
        <v>2270</v>
      </c>
      <c r="R435" s="102" t="s">
        <v>2547</v>
      </c>
      <c r="S435" s="81">
        <v>0</v>
      </c>
      <c r="T435" s="66">
        <v>1</v>
      </c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53">
        <f t="shared" si="74"/>
        <v>0</v>
      </c>
      <c r="AG435" s="54">
        <f t="shared" si="75"/>
        <v>0</v>
      </c>
      <c r="AH435" s="54">
        <f t="shared" si="76"/>
        <v>0</v>
      </c>
      <c r="AI435" s="54">
        <f t="shared" si="77"/>
        <v>0</v>
      </c>
      <c r="AJ435" s="54">
        <f t="shared" si="78"/>
        <v>1</v>
      </c>
      <c r="AK435" s="54">
        <f t="shared" si="79"/>
        <v>0</v>
      </c>
      <c r="AL435" s="54">
        <f t="shared" si="80"/>
        <v>0</v>
      </c>
      <c r="AM435" s="54">
        <f t="shared" si="81"/>
        <v>0</v>
      </c>
      <c r="AN435" s="54">
        <f t="shared" si="82"/>
        <v>0</v>
      </c>
      <c r="AO435" s="54">
        <f t="shared" si="83"/>
        <v>1</v>
      </c>
      <c r="AP435" s="7" t="s">
        <v>73</v>
      </c>
      <c r="AQ435" s="31"/>
    </row>
    <row r="436" spans="1:43" ht="33.950000000000003" hidden="1" customHeight="1" x14ac:dyDescent="0.25">
      <c r="A436" s="7" t="s">
        <v>579</v>
      </c>
      <c r="B436" s="7" t="s">
        <v>628</v>
      </c>
      <c r="C436" s="7">
        <v>500073</v>
      </c>
      <c r="D436" s="14" t="s">
        <v>671</v>
      </c>
      <c r="E436" s="14" t="s">
        <v>669</v>
      </c>
      <c r="F436" s="7">
        <v>4</v>
      </c>
      <c r="G436" s="7"/>
      <c r="H436" s="9">
        <v>1</v>
      </c>
      <c r="I436" s="28"/>
      <c r="J436" s="28"/>
      <c r="K436" s="28"/>
      <c r="L436" s="10">
        <v>1290802.76</v>
      </c>
      <c r="M436" s="11">
        <f t="shared" si="73"/>
        <v>6454.0138000000006</v>
      </c>
      <c r="N436" s="11">
        <f t="shared" si="84"/>
        <v>1284348.7461999999</v>
      </c>
      <c r="O436" s="11"/>
      <c r="P436" s="13" t="s">
        <v>1049</v>
      </c>
      <c r="Q436" s="102" t="s">
        <v>2270</v>
      </c>
      <c r="R436" s="102" t="s">
        <v>2547</v>
      </c>
      <c r="S436" s="81">
        <v>0</v>
      </c>
      <c r="T436" s="66">
        <v>1</v>
      </c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53">
        <f t="shared" si="74"/>
        <v>0</v>
      </c>
      <c r="AG436" s="54">
        <f t="shared" si="75"/>
        <v>0</v>
      </c>
      <c r="AH436" s="54">
        <f t="shared" si="76"/>
        <v>0</v>
      </c>
      <c r="AI436" s="54">
        <f t="shared" si="77"/>
        <v>0</v>
      </c>
      <c r="AJ436" s="54">
        <f t="shared" si="78"/>
        <v>1</v>
      </c>
      <c r="AK436" s="54">
        <f t="shared" si="79"/>
        <v>0</v>
      </c>
      <c r="AL436" s="54">
        <f t="shared" si="80"/>
        <v>0</v>
      </c>
      <c r="AM436" s="54">
        <f t="shared" si="81"/>
        <v>0</v>
      </c>
      <c r="AN436" s="54">
        <f t="shared" si="82"/>
        <v>0</v>
      </c>
      <c r="AO436" s="54">
        <f t="shared" si="83"/>
        <v>1</v>
      </c>
      <c r="AP436" s="7" t="s">
        <v>73</v>
      </c>
      <c r="AQ436" s="19"/>
    </row>
    <row r="437" spans="1:43" ht="33.950000000000003" hidden="1" customHeight="1" x14ac:dyDescent="0.25">
      <c r="A437" s="7" t="s">
        <v>579</v>
      </c>
      <c r="B437" s="7" t="s">
        <v>628</v>
      </c>
      <c r="C437" s="7">
        <v>103290</v>
      </c>
      <c r="D437" s="14" t="s">
        <v>672</v>
      </c>
      <c r="E437" s="14" t="s">
        <v>673</v>
      </c>
      <c r="F437" s="7">
        <v>4</v>
      </c>
      <c r="G437" s="7"/>
      <c r="H437" s="9">
        <v>1</v>
      </c>
      <c r="I437" s="28"/>
      <c r="J437" s="28"/>
      <c r="K437" s="28"/>
      <c r="L437" s="10">
        <v>1646429.09</v>
      </c>
      <c r="M437" s="11">
        <f t="shared" si="73"/>
        <v>8232.14545</v>
      </c>
      <c r="N437" s="11">
        <f t="shared" si="84"/>
        <v>1638196.9445500001</v>
      </c>
      <c r="O437" s="11"/>
      <c r="P437" s="13" t="s">
        <v>1049</v>
      </c>
      <c r="Q437" s="102" t="s">
        <v>2270</v>
      </c>
      <c r="R437" s="102" t="s">
        <v>2547</v>
      </c>
      <c r="S437" s="81">
        <v>0</v>
      </c>
      <c r="T437" s="66">
        <v>1</v>
      </c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53">
        <f t="shared" si="74"/>
        <v>0</v>
      </c>
      <c r="AG437" s="54">
        <f t="shared" si="75"/>
        <v>0</v>
      </c>
      <c r="AH437" s="54">
        <f t="shared" si="76"/>
        <v>0</v>
      </c>
      <c r="AI437" s="54">
        <f t="shared" si="77"/>
        <v>0</v>
      </c>
      <c r="AJ437" s="54">
        <f t="shared" si="78"/>
        <v>1</v>
      </c>
      <c r="AK437" s="54">
        <f t="shared" si="79"/>
        <v>0</v>
      </c>
      <c r="AL437" s="54">
        <f t="shared" si="80"/>
        <v>0</v>
      </c>
      <c r="AM437" s="54">
        <f t="shared" si="81"/>
        <v>0</v>
      </c>
      <c r="AN437" s="54">
        <f t="shared" si="82"/>
        <v>0</v>
      </c>
      <c r="AO437" s="54">
        <f t="shared" si="83"/>
        <v>1</v>
      </c>
      <c r="AP437" s="7" t="s">
        <v>73</v>
      </c>
      <c r="AQ437" s="31"/>
    </row>
    <row r="438" spans="1:43" ht="33.950000000000003" hidden="1" customHeight="1" x14ac:dyDescent="0.25">
      <c r="A438" s="7" t="s">
        <v>579</v>
      </c>
      <c r="B438" s="7" t="s">
        <v>628</v>
      </c>
      <c r="C438" s="7">
        <v>103311</v>
      </c>
      <c r="D438" s="14" t="s">
        <v>674</v>
      </c>
      <c r="E438" s="14" t="s">
        <v>673</v>
      </c>
      <c r="F438" s="7">
        <v>4</v>
      </c>
      <c r="G438" s="7"/>
      <c r="H438" s="9">
        <v>1</v>
      </c>
      <c r="I438" s="28"/>
      <c r="J438" s="28"/>
      <c r="K438" s="28"/>
      <c r="L438" s="10">
        <v>1231232.3500000001</v>
      </c>
      <c r="M438" s="11">
        <f t="shared" si="73"/>
        <v>6156.1617500000002</v>
      </c>
      <c r="N438" s="11">
        <f t="shared" si="84"/>
        <v>1225076.1882500001</v>
      </c>
      <c r="O438" s="11"/>
      <c r="P438" s="13" t="s">
        <v>1049</v>
      </c>
      <c r="Q438" s="102" t="s">
        <v>2270</v>
      </c>
      <c r="R438" s="102" t="s">
        <v>2547</v>
      </c>
      <c r="S438" s="81">
        <v>0</v>
      </c>
      <c r="T438" s="66">
        <v>1</v>
      </c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53">
        <f t="shared" si="74"/>
        <v>0</v>
      </c>
      <c r="AG438" s="54">
        <f t="shared" si="75"/>
        <v>0</v>
      </c>
      <c r="AH438" s="54">
        <f t="shared" si="76"/>
        <v>0</v>
      </c>
      <c r="AI438" s="54">
        <f t="shared" si="77"/>
        <v>0</v>
      </c>
      <c r="AJ438" s="54">
        <f t="shared" si="78"/>
        <v>1</v>
      </c>
      <c r="AK438" s="54">
        <f t="shared" si="79"/>
        <v>0</v>
      </c>
      <c r="AL438" s="54">
        <f t="shared" si="80"/>
        <v>0</v>
      </c>
      <c r="AM438" s="54">
        <f t="shared" si="81"/>
        <v>0</v>
      </c>
      <c r="AN438" s="54">
        <f t="shared" si="82"/>
        <v>0</v>
      </c>
      <c r="AO438" s="54">
        <f t="shared" si="83"/>
        <v>1</v>
      </c>
      <c r="AP438" s="7" t="s">
        <v>73</v>
      </c>
      <c r="AQ438" s="31"/>
    </row>
    <row r="439" spans="1:43" ht="33.950000000000003" hidden="1" customHeight="1" x14ac:dyDescent="0.25">
      <c r="A439" s="7" t="s">
        <v>579</v>
      </c>
      <c r="B439" s="7" t="s">
        <v>628</v>
      </c>
      <c r="C439" s="7">
        <v>300533</v>
      </c>
      <c r="D439" s="14" t="s">
        <v>675</v>
      </c>
      <c r="E439" s="14" t="s">
        <v>673</v>
      </c>
      <c r="F439" s="7">
        <v>4</v>
      </c>
      <c r="G439" s="7"/>
      <c r="H439" s="9">
        <v>1</v>
      </c>
      <c r="I439" s="28"/>
      <c r="J439" s="28"/>
      <c r="K439" s="28"/>
      <c r="L439" s="10">
        <v>1649125.78</v>
      </c>
      <c r="M439" s="11">
        <f t="shared" si="73"/>
        <v>8245.6288999999997</v>
      </c>
      <c r="N439" s="11">
        <f t="shared" si="84"/>
        <v>1640880.1511000001</v>
      </c>
      <c r="O439" s="11"/>
      <c r="P439" s="13" t="s">
        <v>1049</v>
      </c>
      <c r="Q439" s="102" t="s">
        <v>2270</v>
      </c>
      <c r="R439" s="102" t="s">
        <v>2547</v>
      </c>
      <c r="S439" s="81">
        <v>0</v>
      </c>
      <c r="T439" s="66">
        <v>1</v>
      </c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53">
        <f t="shared" si="74"/>
        <v>0</v>
      </c>
      <c r="AG439" s="54">
        <f t="shared" si="75"/>
        <v>0</v>
      </c>
      <c r="AH439" s="54">
        <f t="shared" si="76"/>
        <v>0</v>
      </c>
      <c r="AI439" s="54">
        <f t="shared" si="77"/>
        <v>0</v>
      </c>
      <c r="AJ439" s="54">
        <f t="shared" si="78"/>
        <v>1</v>
      </c>
      <c r="AK439" s="54">
        <f t="shared" si="79"/>
        <v>0</v>
      </c>
      <c r="AL439" s="54">
        <f t="shared" si="80"/>
        <v>0</v>
      </c>
      <c r="AM439" s="54">
        <f t="shared" si="81"/>
        <v>0</v>
      </c>
      <c r="AN439" s="54">
        <f t="shared" si="82"/>
        <v>0</v>
      </c>
      <c r="AO439" s="54">
        <f t="shared" si="83"/>
        <v>1</v>
      </c>
      <c r="AP439" s="7" t="s">
        <v>73</v>
      </c>
      <c r="AQ439" s="31"/>
    </row>
    <row r="440" spans="1:43" ht="33.950000000000003" hidden="1" customHeight="1" x14ac:dyDescent="0.25">
      <c r="A440" s="7" t="s">
        <v>579</v>
      </c>
      <c r="B440" s="7" t="s">
        <v>628</v>
      </c>
      <c r="C440" s="7">
        <v>300541</v>
      </c>
      <c r="D440" s="14" t="s">
        <v>676</v>
      </c>
      <c r="E440" s="14" t="s">
        <v>673</v>
      </c>
      <c r="F440" s="7">
        <v>4</v>
      </c>
      <c r="G440" s="7"/>
      <c r="H440" s="9">
        <v>1</v>
      </c>
      <c r="I440" s="28"/>
      <c r="J440" s="28"/>
      <c r="K440" s="28"/>
      <c r="L440" s="10">
        <v>1135675.58</v>
      </c>
      <c r="M440" s="11">
        <f t="shared" si="73"/>
        <v>5678.3779000000004</v>
      </c>
      <c r="N440" s="11">
        <f t="shared" si="84"/>
        <v>1129997.2021000001</v>
      </c>
      <c r="O440" s="11"/>
      <c r="P440" s="13" t="s">
        <v>1049</v>
      </c>
      <c r="Q440" s="102" t="s">
        <v>2270</v>
      </c>
      <c r="R440" s="102" t="s">
        <v>2547</v>
      </c>
      <c r="S440" s="81">
        <v>0</v>
      </c>
      <c r="T440" s="66">
        <v>1</v>
      </c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53">
        <f t="shared" si="74"/>
        <v>0</v>
      </c>
      <c r="AG440" s="54">
        <f t="shared" si="75"/>
        <v>0</v>
      </c>
      <c r="AH440" s="54">
        <f t="shared" si="76"/>
        <v>0</v>
      </c>
      <c r="AI440" s="54">
        <f t="shared" si="77"/>
        <v>0</v>
      </c>
      <c r="AJ440" s="54">
        <f t="shared" si="78"/>
        <v>1</v>
      </c>
      <c r="AK440" s="54">
        <f t="shared" si="79"/>
        <v>0</v>
      </c>
      <c r="AL440" s="54">
        <f t="shared" si="80"/>
        <v>0</v>
      </c>
      <c r="AM440" s="54">
        <f t="shared" si="81"/>
        <v>0</v>
      </c>
      <c r="AN440" s="54">
        <f t="shared" si="82"/>
        <v>0</v>
      </c>
      <c r="AO440" s="54">
        <f t="shared" si="83"/>
        <v>1</v>
      </c>
      <c r="AP440" s="7" t="s">
        <v>73</v>
      </c>
      <c r="AQ440" s="19"/>
    </row>
    <row r="441" spans="1:43" ht="33.950000000000003" hidden="1" customHeight="1" x14ac:dyDescent="0.25">
      <c r="A441" s="7" t="s">
        <v>579</v>
      </c>
      <c r="B441" s="7" t="s">
        <v>628</v>
      </c>
      <c r="C441" s="7">
        <v>103469</v>
      </c>
      <c r="D441" s="14" t="s">
        <v>677</v>
      </c>
      <c r="E441" s="14" t="s">
        <v>678</v>
      </c>
      <c r="F441" s="7">
        <v>4</v>
      </c>
      <c r="G441" s="7"/>
      <c r="H441" s="9">
        <v>1</v>
      </c>
      <c r="I441" s="28"/>
      <c r="J441" s="28"/>
      <c r="K441" s="28"/>
      <c r="L441" s="10">
        <v>1613921.68</v>
      </c>
      <c r="M441" s="11">
        <f t="shared" si="73"/>
        <v>8069.6084000000001</v>
      </c>
      <c r="N441" s="11">
        <f t="shared" si="84"/>
        <v>1605852.0715999999</v>
      </c>
      <c r="O441" s="11"/>
      <c r="P441" s="13" t="s">
        <v>1049</v>
      </c>
      <c r="Q441" s="102" t="s">
        <v>2270</v>
      </c>
      <c r="R441" s="102" t="s">
        <v>2547</v>
      </c>
      <c r="S441" s="81">
        <v>0</v>
      </c>
      <c r="T441" s="66">
        <v>1</v>
      </c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53">
        <f t="shared" si="74"/>
        <v>0</v>
      </c>
      <c r="AG441" s="54">
        <f t="shared" si="75"/>
        <v>0</v>
      </c>
      <c r="AH441" s="54">
        <f t="shared" si="76"/>
        <v>0</v>
      </c>
      <c r="AI441" s="54">
        <f t="shared" si="77"/>
        <v>0</v>
      </c>
      <c r="AJ441" s="54">
        <f t="shared" si="78"/>
        <v>1</v>
      </c>
      <c r="AK441" s="54">
        <f t="shared" si="79"/>
        <v>0</v>
      </c>
      <c r="AL441" s="54">
        <f t="shared" si="80"/>
        <v>0</v>
      </c>
      <c r="AM441" s="54">
        <f t="shared" si="81"/>
        <v>0</v>
      </c>
      <c r="AN441" s="54">
        <f t="shared" si="82"/>
        <v>0</v>
      </c>
      <c r="AO441" s="54">
        <f t="shared" si="83"/>
        <v>1</v>
      </c>
      <c r="AP441" s="7" t="s">
        <v>73</v>
      </c>
      <c r="AQ441" s="31"/>
    </row>
    <row r="442" spans="1:43" ht="33.950000000000003" hidden="1" customHeight="1" x14ac:dyDescent="0.25">
      <c r="A442" s="7" t="s">
        <v>579</v>
      </c>
      <c r="B442" s="7" t="s">
        <v>628</v>
      </c>
      <c r="C442" s="7">
        <v>300498</v>
      </c>
      <c r="D442" s="14" t="s">
        <v>679</v>
      </c>
      <c r="E442" s="14" t="s">
        <v>678</v>
      </c>
      <c r="F442" s="7">
        <v>4</v>
      </c>
      <c r="G442" s="7"/>
      <c r="H442" s="9">
        <v>1</v>
      </c>
      <c r="I442" s="28"/>
      <c r="J442" s="28"/>
      <c r="K442" s="28"/>
      <c r="L442" s="10">
        <v>1598089.72</v>
      </c>
      <c r="M442" s="11">
        <f t="shared" si="73"/>
        <v>7990.4485999999997</v>
      </c>
      <c r="N442" s="11">
        <f t="shared" si="84"/>
        <v>1590099.2714</v>
      </c>
      <c r="O442" s="11"/>
      <c r="P442" s="13" t="s">
        <v>1049</v>
      </c>
      <c r="Q442" s="102" t="s">
        <v>2270</v>
      </c>
      <c r="R442" s="102" t="s">
        <v>2547</v>
      </c>
      <c r="S442" s="81">
        <v>0</v>
      </c>
      <c r="T442" s="66">
        <v>1</v>
      </c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53">
        <f t="shared" si="74"/>
        <v>0</v>
      </c>
      <c r="AG442" s="54">
        <f t="shared" si="75"/>
        <v>0</v>
      </c>
      <c r="AH442" s="54">
        <f t="shared" si="76"/>
        <v>0</v>
      </c>
      <c r="AI442" s="54">
        <f t="shared" si="77"/>
        <v>0</v>
      </c>
      <c r="AJ442" s="54">
        <f t="shared" si="78"/>
        <v>1</v>
      </c>
      <c r="AK442" s="54">
        <f t="shared" si="79"/>
        <v>0</v>
      </c>
      <c r="AL442" s="54">
        <f t="shared" si="80"/>
        <v>0</v>
      </c>
      <c r="AM442" s="54">
        <f t="shared" si="81"/>
        <v>0</v>
      </c>
      <c r="AN442" s="54">
        <f t="shared" si="82"/>
        <v>0</v>
      </c>
      <c r="AO442" s="54">
        <f t="shared" si="83"/>
        <v>1</v>
      </c>
      <c r="AP442" s="7" t="s">
        <v>73</v>
      </c>
      <c r="AQ442" s="31"/>
    </row>
    <row r="443" spans="1:43" ht="33.950000000000003" hidden="1" customHeight="1" x14ac:dyDescent="0.25">
      <c r="A443" s="7" t="s">
        <v>579</v>
      </c>
      <c r="B443" s="7" t="s">
        <v>628</v>
      </c>
      <c r="C443" s="7">
        <v>300524</v>
      </c>
      <c r="D443" s="14" t="s">
        <v>680</v>
      </c>
      <c r="E443" s="14" t="s">
        <v>678</v>
      </c>
      <c r="F443" s="7">
        <v>4</v>
      </c>
      <c r="G443" s="7"/>
      <c r="H443" s="9">
        <v>1</v>
      </c>
      <c r="I443" s="28"/>
      <c r="J443" s="28"/>
      <c r="K443" s="28"/>
      <c r="L443" s="10">
        <v>1551051.62</v>
      </c>
      <c r="M443" s="11">
        <f t="shared" si="73"/>
        <v>7755.2581000000009</v>
      </c>
      <c r="N443" s="11">
        <f t="shared" si="84"/>
        <v>1543296.3619000001</v>
      </c>
      <c r="O443" s="11"/>
      <c r="P443" s="13" t="s">
        <v>1049</v>
      </c>
      <c r="Q443" s="102" t="s">
        <v>2270</v>
      </c>
      <c r="R443" s="102" t="s">
        <v>2271</v>
      </c>
      <c r="S443" s="81">
        <v>0</v>
      </c>
      <c r="T443" s="66">
        <v>0.9</v>
      </c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53">
        <f t="shared" si="74"/>
        <v>0</v>
      </c>
      <c r="AG443" s="54">
        <f t="shared" si="75"/>
        <v>0</v>
      </c>
      <c r="AH443" s="54">
        <f t="shared" si="76"/>
        <v>0</v>
      </c>
      <c r="AI443" s="54">
        <f t="shared" si="77"/>
        <v>1</v>
      </c>
      <c r="AJ443" s="54">
        <f t="shared" si="78"/>
        <v>0</v>
      </c>
      <c r="AK443" s="54">
        <f t="shared" si="79"/>
        <v>0</v>
      </c>
      <c r="AL443" s="54">
        <f t="shared" si="80"/>
        <v>0</v>
      </c>
      <c r="AM443" s="54">
        <f t="shared" si="81"/>
        <v>0</v>
      </c>
      <c r="AN443" s="54">
        <f t="shared" si="82"/>
        <v>1</v>
      </c>
      <c r="AO443" s="54">
        <f t="shared" si="83"/>
        <v>0</v>
      </c>
      <c r="AP443" s="7" t="s">
        <v>73</v>
      </c>
      <c r="AQ443" s="31"/>
    </row>
    <row r="444" spans="1:43" ht="33.950000000000003" hidden="1" customHeight="1" x14ac:dyDescent="0.25">
      <c r="A444" s="7" t="s">
        <v>579</v>
      </c>
      <c r="B444" s="7" t="s">
        <v>628</v>
      </c>
      <c r="C444" s="7">
        <v>300600</v>
      </c>
      <c r="D444" s="14" t="s">
        <v>681</v>
      </c>
      <c r="E444" s="14" t="s">
        <v>678</v>
      </c>
      <c r="F444" s="7">
        <v>4</v>
      </c>
      <c r="G444" s="7"/>
      <c r="H444" s="9">
        <v>1</v>
      </c>
      <c r="I444" s="28"/>
      <c r="J444" s="28"/>
      <c r="K444" s="28"/>
      <c r="L444" s="10">
        <v>1695215.78</v>
      </c>
      <c r="M444" s="11">
        <f t="shared" si="73"/>
        <v>8476.0789000000004</v>
      </c>
      <c r="N444" s="11">
        <f t="shared" si="84"/>
        <v>1686739.7010999999</v>
      </c>
      <c r="O444" s="11"/>
      <c r="P444" s="13" t="s">
        <v>1049</v>
      </c>
      <c r="Q444" s="102" t="s">
        <v>2270</v>
      </c>
      <c r="R444" s="102" t="s">
        <v>2271</v>
      </c>
      <c r="S444" s="81">
        <v>0</v>
      </c>
      <c r="T444" s="66">
        <v>0.9</v>
      </c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53">
        <f t="shared" si="74"/>
        <v>0</v>
      </c>
      <c r="AG444" s="54">
        <f t="shared" si="75"/>
        <v>0</v>
      </c>
      <c r="AH444" s="54">
        <f t="shared" si="76"/>
        <v>0</v>
      </c>
      <c r="AI444" s="54">
        <f t="shared" si="77"/>
        <v>1</v>
      </c>
      <c r="AJ444" s="54">
        <f t="shared" si="78"/>
        <v>0</v>
      </c>
      <c r="AK444" s="54">
        <f t="shared" si="79"/>
        <v>0</v>
      </c>
      <c r="AL444" s="54">
        <f t="shared" si="80"/>
        <v>0</v>
      </c>
      <c r="AM444" s="54">
        <f t="shared" si="81"/>
        <v>0</v>
      </c>
      <c r="AN444" s="54">
        <f t="shared" si="82"/>
        <v>1</v>
      </c>
      <c r="AO444" s="54">
        <f t="shared" si="83"/>
        <v>0</v>
      </c>
      <c r="AP444" s="7" t="s">
        <v>73</v>
      </c>
      <c r="AQ444" s="19"/>
    </row>
    <row r="445" spans="1:43" ht="33.950000000000003" hidden="1" customHeight="1" x14ac:dyDescent="0.25">
      <c r="A445" s="7" t="s">
        <v>579</v>
      </c>
      <c r="B445" s="7" t="s">
        <v>628</v>
      </c>
      <c r="C445" s="7">
        <v>300582</v>
      </c>
      <c r="D445" s="14" t="s">
        <v>682</v>
      </c>
      <c r="E445" s="14" t="s">
        <v>683</v>
      </c>
      <c r="F445" s="7">
        <v>4</v>
      </c>
      <c r="G445" s="7"/>
      <c r="H445" s="9">
        <v>1</v>
      </c>
      <c r="I445" s="28"/>
      <c r="J445" s="28"/>
      <c r="K445" s="28"/>
      <c r="L445" s="10">
        <v>1695215.78</v>
      </c>
      <c r="M445" s="11">
        <f t="shared" si="73"/>
        <v>8476.0789000000004</v>
      </c>
      <c r="N445" s="11">
        <f t="shared" si="84"/>
        <v>1686739.7010999999</v>
      </c>
      <c r="O445" s="11"/>
      <c r="P445" s="13" t="s">
        <v>1049</v>
      </c>
      <c r="Q445" s="102" t="s">
        <v>2270</v>
      </c>
      <c r="R445" s="102" t="s">
        <v>2271</v>
      </c>
      <c r="S445" s="81">
        <v>0</v>
      </c>
      <c r="T445" s="66">
        <v>0.9</v>
      </c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53">
        <f t="shared" si="74"/>
        <v>0</v>
      </c>
      <c r="AG445" s="54">
        <f t="shared" si="75"/>
        <v>0</v>
      </c>
      <c r="AH445" s="54">
        <f t="shared" si="76"/>
        <v>0</v>
      </c>
      <c r="AI445" s="54">
        <f t="shared" si="77"/>
        <v>1</v>
      </c>
      <c r="AJ445" s="54">
        <f t="shared" si="78"/>
        <v>0</v>
      </c>
      <c r="AK445" s="54">
        <f t="shared" si="79"/>
        <v>0</v>
      </c>
      <c r="AL445" s="54">
        <f t="shared" si="80"/>
        <v>0</v>
      </c>
      <c r="AM445" s="54">
        <f t="shared" si="81"/>
        <v>0</v>
      </c>
      <c r="AN445" s="54">
        <f t="shared" si="82"/>
        <v>1</v>
      </c>
      <c r="AO445" s="54">
        <f t="shared" si="83"/>
        <v>0</v>
      </c>
      <c r="AP445" s="7" t="s">
        <v>73</v>
      </c>
      <c r="AQ445" s="19"/>
    </row>
    <row r="446" spans="1:43" ht="33.950000000000003" hidden="1" customHeight="1" x14ac:dyDescent="0.25">
      <c r="A446" s="7" t="s">
        <v>579</v>
      </c>
      <c r="B446" s="7" t="s">
        <v>628</v>
      </c>
      <c r="C446" s="7">
        <v>306123</v>
      </c>
      <c r="D446" s="14" t="s">
        <v>684</v>
      </c>
      <c r="E446" s="14" t="s">
        <v>30</v>
      </c>
      <c r="F446" s="7">
        <v>4</v>
      </c>
      <c r="G446" s="7"/>
      <c r="H446" s="9">
        <v>1</v>
      </c>
      <c r="I446" s="28"/>
      <c r="J446" s="28"/>
      <c r="K446" s="28"/>
      <c r="L446" s="10">
        <v>1283365.73</v>
      </c>
      <c r="M446" s="11">
        <f t="shared" si="73"/>
        <v>6416.8286500000004</v>
      </c>
      <c r="N446" s="11">
        <f t="shared" si="84"/>
        <v>1276948.9013499999</v>
      </c>
      <c r="O446" s="11"/>
      <c r="P446" s="13" t="s">
        <v>1049</v>
      </c>
      <c r="Q446" s="102" t="s">
        <v>2270</v>
      </c>
      <c r="R446" s="102" t="s">
        <v>2547</v>
      </c>
      <c r="S446" s="81">
        <v>0</v>
      </c>
      <c r="T446" s="66">
        <v>1</v>
      </c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53">
        <f t="shared" si="74"/>
        <v>0</v>
      </c>
      <c r="AG446" s="54">
        <f t="shared" si="75"/>
        <v>0</v>
      </c>
      <c r="AH446" s="54">
        <f t="shared" si="76"/>
        <v>0</v>
      </c>
      <c r="AI446" s="54">
        <f t="shared" si="77"/>
        <v>0</v>
      </c>
      <c r="AJ446" s="54">
        <f t="shared" si="78"/>
        <v>1</v>
      </c>
      <c r="AK446" s="54">
        <f t="shared" si="79"/>
        <v>0</v>
      </c>
      <c r="AL446" s="54">
        <f t="shared" si="80"/>
        <v>0</v>
      </c>
      <c r="AM446" s="54">
        <f t="shared" si="81"/>
        <v>0</v>
      </c>
      <c r="AN446" s="54">
        <f t="shared" si="82"/>
        <v>0</v>
      </c>
      <c r="AO446" s="54">
        <f t="shared" si="83"/>
        <v>1</v>
      </c>
      <c r="AP446" s="7" t="s">
        <v>73</v>
      </c>
      <c r="AQ446" s="19"/>
    </row>
    <row r="447" spans="1:43" ht="33.950000000000003" hidden="1" customHeight="1" x14ac:dyDescent="0.25">
      <c r="A447" s="7" t="s">
        <v>579</v>
      </c>
      <c r="B447" s="7" t="s">
        <v>628</v>
      </c>
      <c r="C447" s="7">
        <v>500091</v>
      </c>
      <c r="D447" s="14" t="s">
        <v>685</v>
      </c>
      <c r="E447" s="14" t="s">
        <v>30</v>
      </c>
      <c r="F447" s="7">
        <v>4</v>
      </c>
      <c r="G447" s="7"/>
      <c r="H447" s="9">
        <v>1</v>
      </c>
      <c r="I447" s="28"/>
      <c r="J447" s="28"/>
      <c r="K447" s="28"/>
      <c r="L447" s="10">
        <v>1592559.18</v>
      </c>
      <c r="M447" s="11">
        <f t="shared" si="73"/>
        <v>7962.7959000000001</v>
      </c>
      <c r="N447" s="11">
        <f t="shared" si="84"/>
        <v>1584596.3840999999</v>
      </c>
      <c r="O447" s="11"/>
      <c r="P447" s="13" t="s">
        <v>1049</v>
      </c>
      <c r="Q447" s="102" t="s">
        <v>2270</v>
      </c>
      <c r="R447" s="102" t="s">
        <v>2547</v>
      </c>
      <c r="S447" s="81">
        <v>0</v>
      </c>
      <c r="T447" s="66">
        <v>1</v>
      </c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53">
        <f t="shared" si="74"/>
        <v>0</v>
      </c>
      <c r="AG447" s="54">
        <f t="shared" si="75"/>
        <v>0</v>
      </c>
      <c r="AH447" s="54">
        <f t="shared" si="76"/>
        <v>0</v>
      </c>
      <c r="AI447" s="54">
        <f t="shared" si="77"/>
        <v>0</v>
      </c>
      <c r="AJ447" s="54">
        <f t="shared" si="78"/>
        <v>1</v>
      </c>
      <c r="AK447" s="54">
        <f t="shared" si="79"/>
        <v>0</v>
      </c>
      <c r="AL447" s="54">
        <f t="shared" si="80"/>
        <v>0</v>
      </c>
      <c r="AM447" s="54">
        <f t="shared" si="81"/>
        <v>0</v>
      </c>
      <c r="AN447" s="54">
        <f t="shared" si="82"/>
        <v>0</v>
      </c>
      <c r="AO447" s="54">
        <f t="shared" si="83"/>
        <v>1</v>
      </c>
      <c r="AP447" s="7" t="s">
        <v>73</v>
      </c>
      <c r="AQ447" s="19"/>
    </row>
    <row r="448" spans="1:43" ht="33.950000000000003" hidden="1" customHeight="1" x14ac:dyDescent="0.25">
      <c r="A448" s="7" t="s">
        <v>579</v>
      </c>
      <c r="B448" s="7" t="s">
        <v>686</v>
      </c>
      <c r="C448" s="7">
        <v>300618</v>
      </c>
      <c r="D448" s="8" t="s">
        <v>687</v>
      </c>
      <c r="E448" s="8" t="s">
        <v>688</v>
      </c>
      <c r="F448" s="7">
        <v>0</v>
      </c>
      <c r="G448" s="7"/>
      <c r="H448" s="9">
        <v>1</v>
      </c>
      <c r="I448" s="9"/>
      <c r="J448" s="9"/>
      <c r="K448" s="9"/>
      <c r="L448" s="10">
        <v>4500080.72</v>
      </c>
      <c r="M448" s="11">
        <f t="shared" si="73"/>
        <v>22500.403599999998</v>
      </c>
      <c r="N448" s="11">
        <f t="shared" si="84"/>
        <v>4477580.3163999999</v>
      </c>
      <c r="O448" s="11"/>
      <c r="P448" s="7" t="s">
        <v>1049</v>
      </c>
      <c r="Q448" s="7" t="s">
        <v>2270</v>
      </c>
      <c r="R448" s="102" t="s">
        <v>2271</v>
      </c>
      <c r="S448" s="66">
        <v>0.26</v>
      </c>
      <c r="T448" s="66">
        <v>0.81</v>
      </c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53">
        <f t="shared" si="74"/>
        <v>0</v>
      </c>
      <c r="AG448" s="54">
        <f t="shared" si="75"/>
        <v>0</v>
      </c>
      <c r="AH448" s="54">
        <f t="shared" si="76"/>
        <v>0</v>
      </c>
      <c r="AI448" s="54">
        <f t="shared" si="77"/>
        <v>1</v>
      </c>
      <c r="AJ448" s="54">
        <f t="shared" si="78"/>
        <v>0</v>
      </c>
      <c r="AK448" s="54">
        <f t="shared" si="79"/>
        <v>0</v>
      </c>
      <c r="AL448" s="54">
        <f t="shared" si="80"/>
        <v>0</v>
      </c>
      <c r="AM448" s="54">
        <f t="shared" si="81"/>
        <v>0</v>
      </c>
      <c r="AN448" s="54">
        <f t="shared" si="82"/>
        <v>1</v>
      </c>
      <c r="AO448" s="54">
        <f t="shared" si="83"/>
        <v>0</v>
      </c>
      <c r="AP448" s="7" t="s">
        <v>73</v>
      </c>
      <c r="AQ448" s="19"/>
    </row>
    <row r="449" spans="1:43" ht="33.950000000000003" hidden="1" customHeight="1" x14ac:dyDescent="0.25">
      <c r="A449" s="7" t="s">
        <v>579</v>
      </c>
      <c r="B449" s="7" t="s">
        <v>686</v>
      </c>
      <c r="C449" s="7">
        <v>300637</v>
      </c>
      <c r="D449" s="8" t="s">
        <v>689</v>
      </c>
      <c r="E449" s="8" t="s">
        <v>690</v>
      </c>
      <c r="F449" s="7">
        <v>0</v>
      </c>
      <c r="G449" s="7"/>
      <c r="H449" s="9">
        <v>1</v>
      </c>
      <c r="I449" s="9"/>
      <c r="J449" s="9"/>
      <c r="K449" s="9"/>
      <c r="L449" s="10">
        <v>2443832.9500000002</v>
      </c>
      <c r="M449" s="11">
        <f t="shared" si="73"/>
        <v>12219.164750000002</v>
      </c>
      <c r="N449" s="11">
        <f t="shared" si="84"/>
        <v>2431613.7852500002</v>
      </c>
      <c r="O449" s="11"/>
      <c r="P449" s="7" t="s">
        <v>1049</v>
      </c>
      <c r="Q449" s="102" t="s">
        <v>2270</v>
      </c>
      <c r="R449" s="102" t="s">
        <v>2547</v>
      </c>
      <c r="S449" s="66">
        <v>0.15</v>
      </c>
      <c r="T449" s="66">
        <v>1</v>
      </c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53">
        <f t="shared" si="74"/>
        <v>0</v>
      </c>
      <c r="AG449" s="54">
        <f t="shared" si="75"/>
        <v>0</v>
      </c>
      <c r="AH449" s="54">
        <f t="shared" si="76"/>
        <v>0</v>
      </c>
      <c r="AI449" s="54">
        <f t="shared" si="77"/>
        <v>0</v>
      </c>
      <c r="AJ449" s="54">
        <f t="shared" si="78"/>
        <v>1</v>
      </c>
      <c r="AK449" s="54">
        <f t="shared" si="79"/>
        <v>0</v>
      </c>
      <c r="AL449" s="54">
        <f t="shared" si="80"/>
        <v>0</v>
      </c>
      <c r="AM449" s="54">
        <f t="shared" si="81"/>
        <v>0</v>
      </c>
      <c r="AN449" s="54">
        <f t="shared" si="82"/>
        <v>0</v>
      </c>
      <c r="AO449" s="54">
        <f t="shared" si="83"/>
        <v>1</v>
      </c>
      <c r="AP449" s="7" t="s">
        <v>73</v>
      </c>
      <c r="AQ449" s="19"/>
    </row>
    <row r="450" spans="1:43" ht="33.950000000000003" hidden="1" customHeight="1" x14ac:dyDescent="0.25">
      <c r="A450" s="7" t="s">
        <v>579</v>
      </c>
      <c r="B450" s="7" t="s">
        <v>686</v>
      </c>
      <c r="C450" s="7">
        <v>300631</v>
      </c>
      <c r="D450" s="8" t="s">
        <v>691</v>
      </c>
      <c r="E450" s="8" t="s">
        <v>692</v>
      </c>
      <c r="F450" s="7">
        <v>0</v>
      </c>
      <c r="G450" s="7"/>
      <c r="H450" s="9">
        <v>1</v>
      </c>
      <c r="I450" s="9"/>
      <c r="J450" s="9"/>
      <c r="K450" s="9"/>
      <c r="L450" s="10">
        <v>4982144.12</v>
      </c>
      <c r="M450" s="11">
        <f t="shared" si="73"/>
        <v>24910.720600000001</v>
      </c>
      <c r="N450" s="11">
        <f t="shared" si="84"/>
        <v>4957233.3994000005</v>
      </c>
      <c r="O450" s="11"/>
      <c r="P450" s="7" t="s">
        <v>1049</v>
      </c>
      <c r="Q450" s="102" t="s">
        <v>2270</v>
      </c>
      <c r="R450" s="102" t="s">
        <v>2547</v>
      </c>
      <c r="S450" s="66">
        <v>0.56999999999999995</v>
      </c>
      <c r="T450" s="66">
        <v>1</v>
      </c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53">
        <f t="shared" si="74"/>
        <v>0</v>
      </c>
      <c r="AG450" s="54">
        <f t="shared" si="75"/>
        <v>0</v>
      </c>
      <c r="AH450" s="54">
        <f t="shared" si="76"/>
        <v>0</v>
      </c>
      <c r="AI450" s="54">
        <f t="shared" si="77"/>
        <v>0</v>
      </c>
      <c r="AJ450" s="54">
        <f t="shared" si="78"/>
        <v>1</v>
      </c>
      <c r="AK450" s="54">
        <f t="shared" si="79"/>
        <v>0</v>
      </c>
      <c r="AL450" s="54">
        <f t="shared" si="80"/>
        <v>0</v>
      </c>
      <c r="AM450" s="54">
        <f t="shared" si="81"/>
        <v>0</v>
      </c>
      <c r="AN450" s="54">
        <f t="shared" si="82"/>
        <v>0</v>
      </c>
      <c r="AO450" s="54">
        <f t="shared" si="83"/>
        <v>1</v>
      </c>
      <c r="AP450" s="7" t="s">
        <v>73</v>
      </c>
      <c r="AQ450" s="19"/>
    </row>
    <row r="451" spans="1:43" ht="33.950000000000003" hidden="1" customHeight="1" x14ac:dyDescent="0.25">
      <c r="A451" s="7" t="s">
        <v>579</v>
      </c>
      <c r="B451" s="7" t="s">
        <v>686</v>
      </c>
      <c r="C451" s="7">
        <v>300649</v>
      </c>
      <c r="D451" s="8" t="s">
        <v>693</v>
      </c>
      <c r="E451" s="8" t="s">
        <v>694</v>
      </c>
      <c r="F451" s="7">
        <v>0</v>
      </c>
      <c r="G451" s="7"/>
      <c r="H451" s="9">
        <v>1</v>
      </c>
      <c r="I451" s="9"/>
      <c r="J451" s="9"/>
      <c r="K451" s="9"/>
      <c r="L451" s="10">
        <v>5149791.12</v>
      </c>
      <c r="M451" s="11">
        <f t="shared" si="73"/>
        <v>25748.955600000001</v>
      </c>
      <c r="N451" s="11">
        <f t="shared" si="84"/>
        <v>5124042.1644000001</v>
      </c>
      <c r="O451" s="11"/>
      <c r="P451" s="7" t="s">
        <v>1049</v>
      </c>
      <c r="Q451" s="102" t="s">
        <v>2270</v>
      </c>
      <c r="R451" s="102" t="s">
        <v>2271</v>
      </c>
      <c r="S451" s="66">
        <v>0.12</v>
      </c>
      <c r="T451" s="66">
        <v>0.85</v>
      </c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53">
        <f t="shared" si="74"/>
        <v>0</v>
      </c>
      <c r="AG451" s="54">
        <f t="shared" si="75"/>
        <v>0</v>
      </c>
      <c r="AH451" s="54">
        <f t="shared" si="76"/>
        <v>0</v>
      </c>
      <c r="AI451" s="54">
        <f t="shared" si="77"/>
        <v>1</v>
      </c>
      <c r="AJ451" s="54">
        <f t="shared" si="78"/>
        <v>0</v>
      </c>
      <c r="AK451" s="54">
        <f t="shared" si="79"/>
        <v>0</v>
      </c>
      <c r="AL451" s="54">
        <f t="shared" si="80"/>
        <v>0</v>
      </c>
      <c r="AM451" s="54">
        <f t="shared" si="81"/>
        <v>0</v>
      </c>
      <c r="AN451" s="54">
        <f t="shared" si="82"/>
        <v>1</v>
      </c>
      <c r="AO451" s="54">
        <f t="shared" si="83"/>
        <v>0</v>
      </c>
      <c r="AP451" s="7" t="s">
        <v>73</v>
      </c>
      <c r="AQ451" s="19"/>
    </row>
    <row r="452" spans="1:43" ht="33.950000000000003" hidden="1" customHeight="1" x14ac:dyDescent="0.25">
      <c r="A452" s="13" t="s">
        <v>579</v>
      </c>
      <c r="B452" s="13" t="s">
        <v>686</v>
      </c>
      <c r="C452" s="13">
        <v>300646</v>
      </c>
      <c r="D452" s="14" t="s">
        <v>695</v>
      </c>
      <c r="E452" s="14" t="s">
        <v>696</v>
      </c>
      <c r="F452" s="13">
        <v>0</v>
      </c>
      <c r="G452" s="13"/>
      <c r="H452" s="15">
        <v>1</v>
      </c>
      <c r="I452" s="15"/>
      <c r="J452" s="15"/>
      <c r="K452" s="15"/>
      <c r="L452" s="16">
        <v>12204160.220000001</v>
      </c>
      <c r="M452" s="11">
        <f t="shared" si="73"/>
        <v>61020.801100000004</v>
      </c>
      <c r="N452" s="11">
        <f t="shared" si="84"/>
        <v>12143139.4189</v>
      </c>
      <c r="O452" s="11"/>
      <c r="P452" s="13" t="s">
        <v>1049</v>
      </c>
      <c r="Q452" s="102" t="s">
        <v>2270</v>
      </c>
      <c r="R452" s="102" t="s">
        <v>2271</v>
      </c>
      <c r="S452" s="7"/>
      <c r="T452" s="66">
        <v>0.1</v>
      </c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53">
        <f t="shared" si="74"/>
        <v>0</v>
      </c>
      <c r="AG452" s="54">
        <f t="shared" si="75"/>
        <v>0</v>
      </c>
      <c r="AH452" s="54">
        <f t="shared" si="76"/>
        <v>0</v>
      </c>
      <c r="AI452" s="54">
        <f t="shared" si="77"/>
        <v>1</v>
      </c>
      <c r="AJ452" s="54">
        <f t="shared" si="78"/>
        <v>0</v>
      </c>
      <c r="AK452" s="54">
        <f t="shared" si="79"/>
        <v>0</v>
      </c>
      <c r="AL452" s="54">
        <f t="shared" si="80"/>
        <v>0</v>
      </c>
      <c r="AM452" s="54">
        <f t="shared" si="81"/>
        <v>0</v>
      </c>
      <c r="AN452" s="54">
        <f t="shared" si="82"/>
        <v>1</v>
      </c>
      <c r="AO452" s="54">
        <f t="shared" si="83"/>
        <v>0</v>
      </c>
      <c r="AP452" s="7" t="s">
        <v>38</v>
      </c>
      <c r="AQ452" s="17"/>
    </row>
    <row r="453" spans="1:43" ht="33.950000000000003" hidden="1" customHeight="1" x14ac:dyDescent="0.25">
      <c r="A453" s="7" t="s">
        <v>579</v>
      </c>
      <c r="B453" s="7" t="s">
        <v>697</v>
      </c>
      <c r="C453" s="7">
        <v>104238</v>
      </c>
      <c r="D453" s="8" t="s">
        <v>698</v>
      </c>
      <c r="E453" s="8" t="s">
        <v>699</v>
      </c>
      <c r="F453" s="7">
        <v>0</v>
      </c>
      <c r="G453" s="7"/>
      <c r="H453" s="9">
        <v>1</v>
      </c>
      <c r="I453" s="9"/>
      <c r="J453" s="9"/>
      <c r="K453" s="9"/>
      <c r="L453" s="10">
        <v>929420.6</v>
      </c>
      <c r="M453" s="11">
        <f t="shared" si="73"/>
        <v>4647.1030000000001</v>
      </c>
      <c r="N453" s="11">
        <f t="shared" si="84"/>
        <v>924773.49699999997</v>
      </c>
      <c r="O453" s="11"/>
      <c r="P453" s="7" t="s">
        <v>1049</v>
      </c>
      <c r="Q453" s="7" t="s">
        <v>2270</v>
      </c>
      <c r="R453" s="102" t="s">
        <v>2271</v>
      </c>
      <c r="S453" s="7"/>
      <c r="T453" s="66">
        <v>0.7</v>
      </c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53">
        <f t="shared" si="74"/>
        <v>0</v>
      </c>
      <c r="AG453" s="54">
        <f t="shared" si="75"/>
        <v>0</v>
      </c>
      <c r="AH453" s="54">
        <f t="shared" si="76"/>
        <v>0</v>
      </c>
      <c r="AI453" s="54">
        <f t="shared" si="77"/>
        <v>1</v>
      </c>
      <c r="AJ453" s="54">
        <f t="shared" si="78"/>
        <v>0</v>
      </c>
      <c r="AK453" s="54">
        <f t="shared" si="79"/>
        <v>0</v>
      </c>
      <c r="AL453" s="54">
        <f t="shared" si="80"/>
        <v>0</v>
      </c>
      <c r="AM453" s="54">
        <f t="shared" si="81"/>
        <v>0</v>
      </c>
      <c r="AN453" s="54">
        <f t="shared" si="82"/>
        <v>1</v>
      </c>
      <c r="AO453" s="54">
        <f t="shared" si="83"/>
        <v>0</v>
      </c>
      <c r="AP453" s="7"/>
      <c r="AQ453" s="12" t="s">
        <v>20</v>
      </c>
    </row>
    <row r="454" spans="1:43" ht="33.950000000000003" hidden="1" customHeight="1" x14ac:dyDescent="0.25">
      <c r="A454" s="7" t="s">
        <v>579</v>
      </c>
      <c r="B454" s="7" t="s">
        <v>697</v>
      </c>
      <c r="C454" s="7">
        <v>104247</v>
      </c>
      <c r="D454" s="8" t="s">
        <v>700</v>
      </c>
      <c r="E454" s="8" t="s">
        <v>699</v>
      </c>
      <c r="F454" s="7">
        <v>0</v>
      </c>
      <c r="G454" s="7"/>
      <c r="H454" s="9">
        <v>1</v>
      </c>
      <c r="I454" s="9"/>
      <c r="J454" s="9"/>
      <c r="K454" s="9"/>
      <c r="L454" s="10">
        <v>637574.37</v>
      </c>
      <c r="M454" s="11">
        <f t="shared" ref="M454:M511" si="85">L454*0.005</f>
        <v>3187.87185</v>
      </c>
      <c r="N454" s="11">
        <f t="shared" si="84"/>
        <v>634386.49815</v>
      </c>
      <c r="O454" s="11"/>
      <c r="P454" s="7" t="s">
        <v>1049</v>
      </c>
      <c r="Q454" s="102" t="s">
        <v>2270</v>
      </c>
      <c r="R454" s="102" t="s">
        <v>2271</v>
      </c>
      <c r="S454" s="7"/>
      <c r="T454" s="66">
        <v>0.7</v>
      </c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53">
        <f t="shared" si="74"/>
        <v>0</v>
      </c>
      <c r="AG454" s="54">
        <f t="shared" si="75"/>
        <v>0</v>
      </c>
      <c r="AH454" s="54">
        <f t="shared" si="76"/>
        <v>0</v>
      </c>
      <c r="AI454" s="54">
        <f t="shared" si="77"/>
        <v>1</v>
      </c>
      <c r="AJ454" s="54">
        <f t="shared" si="78"/>
        <v>0</v>
      </c>
      <c r="AK454" s="54">
        <f t="shared" si="79"/>
        <v>0</v>
      </c>
      <c r="AL454" s="54">
        <f t="shared" si="80"/>
        <v>0</v>
      </c>
      <c r="AM454" s="54">
        <f t="shared" si="81"/>
        <v>0</v>
      </c>
      <c r="AN454" s="54">
        <f t="shared" si="82"/>
        <v>1</v>
      </c>
      <c r="AO454" s="54">
        <f t="shared" si="83"/>
        <v>0</v>
      </c>
      <c r="AP454" s="7"/>
      <c r="AQ454" s="12" t="s">
        <v>20</v>
      </c>
    </row>
    <row r="455" spans="1:43" ht="33.950000000000003" hidden="1" customHeight="1" x14ac:dyDescent="0.25">
      <c r="A455" s="7" t="s">
        <v>579</v>
      </c>
      <c r="B455" s="7" t="s">
        <v>697</v>
      </c>
      <c r="C455" s="7">
        <v>104248</v>
      </c>
      <c r="D455" s="8" t="s">
        <v>701</v>
      </c>
      <c r="E455" s="8" t="s">
        <v>699</v>
      </c>
      <c r="F455" s="7">
        <v>0</v>
      </c>
      <c r="G455" s="7"/>
      <c r="H455" s="9">
        <v>1</v>
      </c>
      <c r="I455" s="9"/>
      <c r="J455" s="9"/>
      <c r="K455" s="9"/>
      <c r="L455" s="10">
        <v>555784.13</v>
      </c>
      <c r="M455" s="11">
        <f t="shared" si="85"/>
        <v>2778.92065</v>
      </c>
      <c r="N455" s="11">
        <f t="shared" si="84"/>
        <v>553005.20935000002</v>
      </c>
      <c r="O455" s="11"/>
      <c r="P455" s="7" t="s">
        <v>1049</v>
      </c>
      <c r="Q455" s="102" t="s">
        <v>2270</v>
      </c>
      <c r="R455" s="102" t="s">
        <v>2271</v>
      </c>
      <c r="S455" s="7"/>
      <c r="T455" s="66">
        <v>0.7</v>
      </c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53">
        <f t="shared" ref="AF455:AF518" si="86">IF($R455="Reverted",1,0)</f>
        <v>0</v>
      </c>
      <c r="AG455" s="54">
        <f t="shared" ref="AG455:AG518" si="87">IF($R455="Not yet started",1,0)</f>
        <v>0</v>
      </c>
      <c r="AH455" s="54">
        <f t="shared" ref="AH455:AH518" si="88">IF($R455="Under Procurement",1,0)</f>
        <v>0</v>
      </c>
      <c r="AI455" s="54">
        <f t="shared" ref="AI455:AI518" si="89">IF($R455="Ongoing",1,0)</f>
        <v>1</v>
      </c>
      <c r="AJ455" s="54">
        <f t="shared" ref="AJ455:AJ518" si="90">IF($R455="Completed",1,0)</f>
        <v>0</v>
      </c>
      <c r="AK455" s="54">
        <f t="shared" ref="AK455:AK518" si="91">IF($AF455=1,$H455,0)</f>
        <v>0</v>
      </c>
      <c r="AL455" s="54">
        <f t="shared" ref="AL455:AL518" si="92">IF($AG455=1,$H455,0)</f>
        <v>0</v>
      </c>
      <c r="AM455" s="54">
        <f t="shared" ref="AM455:AM518" si="93">IF($AH455=1,$H455,0)</f>
        <v>0</v>
      </c>
      <c r="AN455" s="54">
        <f t="shared" ref="AN455:AN518" si="94">IF($AI455=1,$H455,0)</f>
        <v>1</v>
      </c>
      <c r="AO455" s="54">
        <f t="shared" ref="AO455:AO518" si="95">IF($AJ455=1,$H455,0)</f>
        <v>0</v>
      </c>
      <c r="AP455" s="7"/>
      <c r="AQ455" s="12" t="s">
        <v>20</v>
      </c>
    </row>
    <row r="456" spans="1:43" ht="33.950000000000003" hidden="1" customHeight="1" x14ac:dyDescent="0.25">
      <c r="A456" s="7" t="s">
        <v>579</v>
      </c>
      <c r="B456" s="7" t="s">
        <v>697</v>
      </c>
      <c r="C456" s="7">
        <v>104254</v>
      </c>
      <c r="D456" s="8" t="s">
        <v>702</v>
      </c>
      <c r="E456" s="8" t="s">
        <v>703</v>
      </c>
      <c r="F456" s="7">
        <v>0</v>
      </c>
      <c r="G456" s="7"/>
      <c r="H456" s="9">
        <v>1</v>
      </c>
      <c r="I456" s="9"/>
      <c r="J456" s="9"/>
      <c r="K456" s="9"/>
      <c r="L456" s="10">
        <v>757282.52</v>
      </c>
      <c r="M456" s="11">
        <f t="shared" si="85"/>
        <v>3786.4126000000001</v>
      </c>
      <c r="N456" s="11">
        <f t="shared" si="84"/>
        <v>753496.10739999998</v>
      </c>
      <c r="O456" s="11"/>
      <c r="P456" s="7" t="s">
        <v>1049</v>
      </c>
      <c r="Q456" s="102" t="s">
        <v>2270</v>
      </c>
      <c r="R456" s="102" t="s">
        <v>2271</v>
      </c>
      <c r="S456" s="7"/>
      <c r="T456" s="66">
        <v>0.7</v>
      </c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53">
        <f t="shared" si="86"/>
        <v>0</v>
      </c>
      <c r="AG456" s="54">
        <f t="shared" si="87"/>
        <v>0</v>
      </c>
      <c r="AH456" s="54">
        <f t="shared" si="88"/>
        <v>0</v>
      </c>
      <c r="AI456" s="54">
        <f t="shared" si="89"/>
        <v>1</v>
      </c>
      <c r="AJ456" s="54">
        <f t="shared" si="90"/>
        <v>0</v>
      </c>
      <c r="AK456" s="54">
        <f t="shared" si="91"/>
        <v>0</v>
      </c>
      <c r="AL456" s="54">
        <f t="shared" si="92"/>
        <v>0</v>
      </c>
      <c r="AM456" s="54">
        <f t="shared" si="93"/>
        <v>0</v>
      </c>
      <c r="AN456" s="54">
        <f t="shared" si="94"/>
        <v>1</v>
      </c>
      <c r="AO456" s="54">
        <f t="shared" si="95"/>
        <v>0</v>
      </c>
      <c r="AP456" s="7"/>
      <c r="AQ456" s="12" t="s">
        <v>20</v>
      </c>
    </row>
    <row r="457" spans="1:43" ht="33.950000000000003" hidden="1" customHeight="1" x14ac:dyDescent="0.25">
      <c r="A457" s="7" t="s">
        <v>579</v>
      </c>
      <c r="B457" s="7" t="s">
        <v>697</v>
      </c>
      <c r="C457" s="7">
        <v>104264</v>
      </c>
      <c r="D457" s="8" t="s">
        <v>704</v>
      </c>
      <c r="E457" s="8" t="s">
        <v>703</v>
      </c>
      <c r="F457" s="7">
        <v>0</v>
      </c>
      <c r="G457" s="7"/>
      <c r="H457" s="9">
        <v>1</v>
      </c>
      <c r="I457" s="9"/>
      <c r="J457" s="9"/>
      <c r="K457" s="9"/>
      <c r="L457" s="10">
        <v>961848.18</v>
      </c>
      <c r="M457" s="11">
        <f t="shared" si="85"/>
        <v>4809.2409000000007</v>
      </c>
      <c r="N457" s="11">
        <f t="shared" si="84"/>
        <v>957038.93910000008</v>
      </c>
      <c r="O457" s="11"/>
      <c r="P457" s="7" t="s">
        <v>1049</v>
      </c>
      <c r="Q457" s="102" t="s">
        <v>2270</v>
      </c>
      <c r="R457" s="102" t="s">
        <v>2271</v>
      </c>
      <c r="S457" s="7"/>
      <c r="T457" s="66">
        <v>0.7</v>
      </c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53">
        <f t="shared" si="86"/>
        <v>0</v>
      </c>
      <c r="AG457" s="54">
        <f t="shared" si="87"/>
        <v>0</v>
      </c>
      <c r="AH457" s="54">
        <f t="shared" si="88"/>
        <v>0</v>
      </c>
      <c r="AI457" s="54">
        <f t="shared" si="89"/>
        <v>1</v>
      </c>
      <c r="AJ457" s="54">
        <f t="shared" si="90"/>
        <v>0</v>
      </c>
      <c r="AK457" s="54">
        <f t="shared" si="91"/>
        <v>0</v>
      </c>
      <c r="AL457" s="54">
        <f t="shared" si="92"/>
        <v>0</v>
      </c>
      <c r="AM457" s="54">
        <f t="shared" si="93"/>
        <v>0</v>
      </c>
      <c r="AN457" s="54">
        <f t="shared" si="94"/>
        <v>1</v>
      </c>
      <c r="AO457" s="54">
        <f t="shared" si="95"/>
        <v>0</v>
      </c>
      <c r="AP457" s="7"/>
      <c r="AQ457" s="12" t="s">
        <v>20</v>
      </c>
    </row>
    <row r="458" spans="1:43" ht="33.950000000000003" hidden="1" customHeight="1" x14ac:dyDescent="0.25">
      <c r="A458" s="7" t="s">
        <v>579</v>
      </c>
      <c r="B458" s="7" t="s">
        <v>697</v>
      </c>
      <c r="C458" s="7">
        <v>104280</v>
      </c>
      <c r="D458" s="8" t="s">
        <v>705</v>
      </c>
      <c r="E458" s="8" t="s">
        <v>706</v>
      </c>
      <c r="F458" s="7">
        <v>0</v>
      </c>
      <c r="G458" s="7"/>
      <c r="H458" s="9">
        <v>1</v>
      </c>
      <c r="I458" s="9"/>
      <c r="J458" s="9"/>
      <c r="K458" s="9"/>
      <c r="L458" s="10">
        <v>1038369.32</v>
      </c>
      <c r="M458" s="11">
        <f t="shared" si="85"/>
        <v>5191.8465999999999</v>
      </c>
      <c r="N458" s="11">
        <f t="shared" si="84"/>
        <v>1033177.4733999999</v>
      </c>
      <c r="O458" s="11"/>
      <c r="P458" s="7" t="s">
        <v>1049</v>
      </c>
      <c r="Q458" s="102" t="s">
        <v>2270</v>
      </c>
      <c r="R458" s="102" t="s">
        <v>2271</v>
      </c>
      <c r="S458" s="7"/>
      <c r="T458" s="66">
        <v>0.7</v>
      </c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53">
        <f t="shared" si="86"/>
        <v>0</v>
      </c>
      <c r="AG458" s="54">
        <f t="shared" si="87"/>
        <v>0</v>
      </c>
      <c r="AH458" s="54">
        <f t="shared" si="88"/>
        <v>0</v>
      </c>
      <c r="AI458" s="54">
        <f t="shared" si="89"/>
        <v>1</v>
      </c>
      <c r="AJ458" s="54">
        <f t="shared" si="90"/>
        <v>0</v>
      </c>
      <c r="AK458" s="54">
        <f t="shared" si="91"/>
        <v>0</v>
      </c>
      <c r="AL458" s="54">
        <f t="shared" si="92"/>
        <v>0</v>
      </c>
      <c r="AM458" s="54">
        <f t="shared" si="93"/>
        <v>0</v>
      </c>
      <c r="AN458" s="54">
        <f t="shared" si="94"/>
        <v>1</v>
      </c>
      <c r="AO458" s="54">
        <f t="shared" si="95"/>
        <v>0</v>
      </c>
      <c r="AP458" s="7"/>
      <c r="AQ458" s="12" t="s">
        <v>20</v>
      </c>
    </row>
    <row r="459" spans="1:43" ht="33.950000000000003" hidden="1" customHeight="1" x14ac:dyDescent="0.25">
      <c r="A459" s="7" t="s">
        <v>579</v>
      </c>
      <c r="B459" s="7" t="s">
        <v>697</v>
      </c>
      <c r="C459" s="7">
        <v>104283</v>
      </c>
      <c r="D459" s="8" t="s">
        <v>707</v>
      </c>
      <c r="E459" s="8" t="s">
        <v>706</v>
      </c>
      <c r="F459" s="7">
        <v>0</v>
      </c>
      <c r="G459" s="7"/>
      <c r="H459" s="9">
        <v>1</v>
      </c>
      <c r="I459" s="9"/>
      <c r="J459" s="9"/>
      <c r="K459" s="9"/>
      <c r="L459" s="10">
        <v>598065.74</v>
      </c>
      <c r="M459" s="11">
        <f t="shared" si="85"/>
        <v>2990.3287</v>
      </c>
      <c r="N459" s="11">
        <f t="shared" si="84"/>
        <v>595075.41130000004</v>
      </c>
      <c r="O459" s="11"/>
      <c r="P459" s="7" t="s">
        <v>1049</v>
      </c>
      <c r="Q459" s="102" t="s">
        <v>2270</v>
      </c>
      <c r="R459" s="102" t="s">
        <v>2271</v>
      </c>
      <c r="S459" s="7"/>
      <c r="T459" s="66">
        <v>0.7</v>
      </c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53">
        <f t="shared" si="86"/>
        <v>0</v>
      </c>
      <c r="AG459" s="54">
        <f t="shared" si="87"/>
        <v>0</v>
      </c>
      <c r="AH459" s="54">
        <f t="shared" si="88"/>
        <v>0</v>
      </c>
      <c r="AI459" s="54">
        <f t="shared" si="89"/>
        <v>1</v>
      </c>
      <c r="AJ459" s="54">
        <f t="shared" si="90"/>
        <v>0</v>
      </c>
      <c r="AK459" s="54">
        <f t="shared" si="91"/>
        <v>0</v>
      </c>
      <c r="AL459" s="54">
        <f t="shared" si="92"/>
        <v>0</v>
      </c>
      <c r="AM459" s="54">
        <f t="shared" si="93"/>
        <v>0</v>
      </c>
      <c r="AN459" s="54">
        <f t="shared" si="94"/>
        <v>1</v>
      </c>
      <c r="AO459" s="54">
        <f t="shared" si="95"/>
        <v>0</v>
      </c>
      <c r="AP459" s="7"/>
      <c r="AQ459" s="12" t="s">
        <v>20</v>
      </c>
    </row>
    <row r="460" spans="1:43" ht="33.950000000000003" hidden="1" customHeight="1" x14ac:dyDescent="0.25">
      <c r="A460" s="7" t="s">
        <v>579</v>
      </c>
      <c r="B460" s="7" t="s">
        <v>697</v>
      </c>
      <c r="C460" s="7">
        <v>104306</v>
      </c>
      <c r="D460" s="8" t="s">
        <v>708</v>
      </c>
      <c r="E460" s="8" t="s">
        <v>706</v>
      </c>
      <c r="F460" s="7">
        <v>0</v>
      </c>
      <c r="G460" s="7"/>
      <c r="H460" s="9">
        <v>1</v>
      </c>
      <c r="I460" s="9"/>
      <c r="J460" s="9"/>
      <c r="K460" s="9"/>
      <c r="L460" s="10">
        <v>651551.48</v>
      </c>
      <c r="M460" s="11">
        <f t="shared" si="85"/>
        <v>3257.7574</v>
      </c>
      <c r="N460" s="11">
        <f t="shared" si="84"/>
        <v>648293.72259999998</v>
      </c>
      <c r="O460" s="11"/>
      <c r="P460" s="7" t="s">
        <v>1049</v>
      </c>
      <c r="Q460" s="102" t="s">
        <v>2270</v>
      </c>
      <c r="R460" s="102" t="s">
        <v>2271</v>
      </c>
      <c r="S460" s="7"/>
      <c r="T460" s="66">
        <v>0.7</v>
      </c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53">
        <f t="shared" si="86"/>
        <v>0</v>
      </c>
      <c r="AG460" s="54">
        <f t="shared" si="87"/>
        <v>0</v>
      </c>
      <c r="AH460" s="54">
        <f t="shared" si="88"/>
        <v>0</v>
      </c>
      <c r="AI460" s="54">
        <f t="shared" si="89"/>
        <v>1</v>
      </c>
      <c r="AJ460" s="54">
        <f t="shared" si="90"/>
        <v>0</v>
      </c>
      <c r="AK460" s="54">
        <f t="shared" si="91"/>
        <v>0</v>
      </c>
      <c r="AL460" s="54">
        <f t="shared" si="92"/>
        <v>0</v>
      </c>
      <c r="AM460" s="54">
        <f t="shared" si="93"/>
        <v>0</v>
      </c>
      <c r="AN460" s="54">
        <f t="shared" si="94"/>
        <v>1</v>
      </c>
      <c r="AO460" s="54">
        <f t="shared" si="95"/>
        <v>0</v>
      </c>
      <c r="AP460" s="7"/>
      <c r="AQ460" s="12" t="s">
        <v>20</v>
      </c>
    </row>
    <row r="461" spans="1:43" ht="33.950000000000003" hidden="1" customHeight="1" x14ac:dyDescent="0.25">
      <c r="A461" s="7" t="s">
        <v>579</v>
      </c>
      <c r="B461" s="7" t="s">
        <v>697</v>
      </c>
      <c r="C461" s="7">
        <v>104323</v>
      </c>
      <c r="D461" s="8" t="s">
        <v>709</v>
      </c>
      <c r="E461" s="8" t="s">
        <v>710</v>
      </c>
      <c r="F461" s="7">
        <v>0</v>
      </c>
      <c r="G461" s="7"/>
      <c r="H461" s="9">
        <v>1</v>
      </c>
      <c r="I461" s="9"/>
      <c r="J461" s="9"/>
      <c r="K461" s="9"/>
      <c r="L461" s="10">
        <v>928669.98</v>
      </c>
      <c r="M461" s="11">
        <f t="shared" si="85"/>
        <v>4643.3499000000002</v>
      </c>
      <c r="N461" s="11">
        <f t="shared" si="84"/>
        <v>924026.63009999995</v>
      </c>
      <c r="O461" s="11"/>
      <c r="P461" s="7" t="s">
        <v>1049</v>
      </c>
      <c r="Q461" s="102" t="s">
        <v>2270</v>
      </c>
      <c r="R461" s="102" t="s">
        <v>2271</v>
      </c>
      <c r="S461" s="7"/>
      <c r="T461" s="66">
        <v>0.7</v>
      </c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53">
        <f t="shared" si="86"/>
        <v>0</v>
      </c>
      <c r="AG461" s="54">
        <f t="shared" si="87"/>
        <v>0</v>
      </c>
      <c r="AH461" s="54">
        <f t="shared" si="88"/>
        <v>0</v>
      </c>
      <c r="AI461" s="54">
        <f t="shared" si="89"/>
        <v>1</v>
      </c>
      <c r="AJ461" s="54">
        <f t="shared" si="90"/>
        <v>0</v>
      </c>
      <c r="AK461" s="54">
        <f t="shared" si="91"/>
        <v>0</v>
      </c>
      <c r="AL461" s="54">
        <f t="shared" si="92"/>
        <v>0</v>
      </c>
      <c r="AM461" s="54">
        <f t="shared" si="93"/>
        <v>0</v>
      </c>
      <c r="AN461" s="54">
        <f t="shared" si="94"/>
        <v>1</v>
      </c>
      <c r="AO461" s="54">
        <f t="shared" si="95"/>
        <v>0</v>
      </c>
      <c r="AP461" s="7"/>
      <c r="AQ461" s="12" t="s">
        <v>20</v>
      </c>
    </row>
    <row r="462" spans="1:43" ht="33.950000000000003" hidden="1" customHeight="1" x14ac:dyDescent="0.25">
      <c r="A462" s="7" t="s">
        <v>579</v>
      </c>
      <c r="B462" s="7" t="s">
        <v>697</v>
      </c>
      <c r="C462" s="7">
        <v>104330</v>
      </c>
      <c r="D462" s="8" t="s">
        <v>711</v>
      </c>
      <c r="E462" s="8" t="s">
        <v>710</v>
      </c>
      <c r="F462" s="7">
        <v>0</v>
      </c>
      <c r="G462" s="7"/>
      <c r="H462" s="9">
        <v>1</v>
      </c>
      <c r="I462" s="9"/>
      <c r="J462" s="9"/>
      <c r="K462" s="9"/>
      <c r="L462" s="10">
        <v>1059099.99</v>
      </c>
      <c r="M462" s="11">
        <f t="shared" si="85"/>
        <v>5295.4999500000004</v>
      </c>
      <c r="N462" s="11">
        <f t="shared" si="84"/>
        <v>1053804.4900499999</v>
      </c>
      <c r="O462" s="11"/>
      <c r="P462" s="7" t="s">
        <v>1049</v>
      </c>
      <c r="Q462" s="102" t="s">
        <v>2270</v>
      </c>
      <c r="R462" s="102" t="s">
        <v>2271</v>
      </c>
      <c r="S462" s="7"/>
      <c r="T462" s="66">
        <v>0.7</v>
      </c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53">
        <f t="shared" si="86"/>
        <v>0</v>
      </c>
      <c r="AG462" s="54">
        <f t="shared" si="87"/>
        <v>0</v>
      </c>
      <c r="AH462" s="54">
        <f t="shared" si="88"/>
        <v>0</v>
      </c>
      <c r="AI462" s="54">
        <f t="shared" si="89"/>
        <v>1</v>
      </c>
      <c r="AJ462" s="54">
        <f t="shared" si="90"/>
        <v>0</v>
      </c>
      <c r="AK462" s="54">
        <f t="shared" si="91"/>
        <v>0</v>
      </c>
      <c r="AL462" s="54">
        <f t="shared" si="92"/>
        <v>0</v>
      </c>
      <c r="AM462" s="54">
        <f t="shared" si="93"/>
        <v>0</v>
      </c>
      <c r="AN462" s="54">
        <f t="shared" si="94"/>
        <v>1</v>
      </c>
      <c r="AO462" s="54">
        <f t="shared" si="95"/>
        <v>0</v>
      </c>
      <c r="AP462" s="7"/>
      <c r="AQ462" s="12" t="s">
        <v>20</v>
      </c>
    </row>
    <row r="463" spans="1:43" ht="33.950000000000003" hidden="1" customHeight="1" x14ac:dyDescent="0.25">
      <c r="A463" s="7" t="s">
        <v>579</v>
      </c>
      <c r="B463" s="7" t="s">
        <v>697</v>
      </c>
      <c r="C463" s="7">
        <v>104334</v>
      </c>
      <c r="D463" s="8" t="s">
        <v>712</v>
      </c>
      <c r="E463" s="8" t="s">
        <v>710</v>
      </c>
      <c r="F463" s="7">
        <v>0</v>
      </c>
      <c r="G463" s="39"/>
      <c r="H463" s="21">
        <v>1</v>
      </c>
      <c r="I463" s="9"/>
      <c r="J463" s="9"/>
      <c r="K463" s="9"/>
      <c r="L463" s="10">
        <v>699298.47</v>
      </c>
      <c r="M463" s="11">
        <f t="shared" si="85"/>
        <v>3496.49235</v>
      </c>
      <c r="N463" s="11">
        <f t="shared" si="84"/>
        <v>695801.97765000002</v>
      </c>
      <c r="O463" s="11"/>
      <c r="P463" s="7" t="s">
        <v>1049</v>
      </c>
      <c r="Q463" s="102" t="s">
        <v>2270</v>
      </c>
      <c r="R463" s="102" t="s">
        <v>2271</v>
      </c>
      <c r="S463" s="7"/>
      <c r="T463" s="66">
        <v>0.7</v>
      </c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53">
        <f t="shared" si="86"/>
        <v>0</v>
      </c>
      <c r="AG463" s="54">
        <f t="shared" si="87"/>
        <v>0</v>
      </c>
      <c r="AH463" s="54">
        <f t="shared" si="88"/>
        <v>0</v>
      </c>
      <c r="AI463" s="54">
        <f t="shared" si="89"/>
        <v>1</v>
      </c>
      <c r="AJ463" s="54">
        <f t="shared" si="90"/>
        <v>0</v>
      </c>
      <c r="AK463" s="54">
        <f t="shared" si="91"/>
        <v>0</v>
      </c>
      <c r="AL463" s="54">
        <f t="shared" si="92"/>
        <v>0</v>
      </c>
      <c r="AM463" s="54">
        <f t="shared" si="93"/>
        <v>0</v>
      </c>
      <c r="AN463" s="54">
        <f t="shared" si="94"/>
        <v>1</v>
      </c>
      <c r="AO463" s="54">
        <f t="shared" si="95"/>
        <v>0</v>
      </c>
      <c r="AP463" s="7"/>
      <c r="AQ463" s="12" t="s">
        <v>20</v>
      </c>
    </row>
    <row r="464" spans="1:43" ht="33.950000000000003" hidden="1" customHeight="1" x14ac:dyDescent="0.25">
      <c r="A464" s="7" t="s">
        <v>579</v>
      </c>
      <c r="B464" s="7" t="s">
        <v>697</v>
      </c>
      <c r="C464" s="7">
        <v>300659</v>
      </c>
      <c r="D464" s="8" t="s">
        <v>713</v>
      </c>
      <c r="E464" s="8" t="s">
        <v>710</v>
      </c>
      <c r="F464" s="7">
        <v>0</v>
      </c>
      <c r="G464" s="7"/>
      <c r="H464" s="9">
        <v>1</v>
      </c>
      <c r="I464" s="9"/>
      <c r="J464" s="9"/>
      <c r="K464" s="9"/>
      <c r="L464" s="10">
        <v>724435.1</v>
      </c>
      <c r="M464" s="11">
        <f t="shared" si="85"/>
        <v>3622.1754999999998</v>
      </c>
      <c r="N464" s="11">
        <f t="shared" si="84"/>
        <v>720812.92449999996</v>
      </c>
      <c r="O464" s="11"/>
      <c r="P464" s="7" t="s">
        <v>1049</v>
      </c>
      <c r="Q464" s="102" t="s">
        <v>2270</v>
      </c>
      <c r="R464" s="102" t="s">
        <v>2271</v>
      </c>
      <c r="S464" s="7"/>
      <c r="T464" s="66">
        <v>0.7</v>
      </c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53">
        <f t="shared" si="86"/>
        <v>0</v>
      </c>
      <c r="AG464" s="54">
        <f t="shared" si="87"/>
        <v>0</v>
      </c>
      <c r="AH464" s="54">
        <f t="shared" si="88"/>
        <v>0</v>
      </c>
      <c r="AI464" s="54">
        <f t="shared" si="89"/>
        <v>1</v>
      </c>
      <c r="AJ464" s="54">
        <f t="shared" si="90"/>
        <v>0</v>
      </c>
      <c r="AK464" s="54">
        <f t="shared" si="91"/>
        <v>0</v>
      </c>
      <c r="AL464" s="54">
        <f t="shared" si="92"/>
        <v>0</v>
      </c>
      <c r="AM464" s="54">
        <f t="shared" si="93"/>
        <v>0</v>
      </c>
      <c r="AN464" s="54">
        <f t="shared" si="94"/>
        <v>1</v>
      </c>
      <c r="AO464" s="54">
        <f t="shared" si="95"/>
        <v>0</v>
      </c>
      <c r="AP464" s="7"/>
      <c r="AQ464" s="12" t="s">
        <v>20</v>
      </c>
    </row>
    <row r="465" spans="1:43" ht="33.950000000000003" hidden="1" customHeight="1" x14ac:dyDescent="0.25">
      <c r="A465" s="7" t="s">
        <v>579</v>
      </c>
      <c r="B465" s="7" t="s">
        <v>697</v>
      </c>
      <c r="C465" s="7">
        <v>104363</v>
      </c>
      <c r="D465" s="8" t="s">
        <v>714</v>
      </c>
      <c r="E465" s="8" t="s">
        <v>715</v>
      </c>
      <c r="F465" s="7">
        <v>0</v>
      </c>
      <c r="G465" s="39"/>
      <c r="H465" s="21">
        <v>1</v>
      </c>
      <c r="I465" s="9"/>
      <c r="J465" s="9"/>
      <c r="K465" s="9"/>
      <c r="L465" s="10">
        <v>1384996.29</v>
      </c>
      <c r="M465" s="11">
        <f t="shared" si="85"/>
        <v>6924.9814500000002</v>
      </c>
      <c r="N465" s="11">
        <f t="shared" si="84"/>
        <v>1378071.30855</v>
      </c>
      <c r="O465" s="11"/>
      <c r="P465" s="7" t="s">
        <v>1049</v>
      </c>
      <c r="Q465" s="102" t="s">
        <v>2270</v>
      </c>
      <c r="R465" s="102" t="s">
        <v>2271</v>
      </c>
      <c r="S465" s="7"/>
      <c r="T465" s="66">
        <v>0.7</v>
      </c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53">
        <f t="shared" si="86"/>
        <v>0</v>
      </c>
      <c r="AG465" s="54">
        <f t="shared" si="87"/>
        <v>0</v>
      </c>
      <c r="AH465" s="54">
        <f t="shared" si="88"/>
        <v>0</v>
      </c>
      <c r="AI465" s="54">
        <f t="shared" si="89"/>
        <v>1</v>
      </c>
      <c r="AJ465" s="54">
        <f t="shared" si="90"/>
        <v>0</v>
      </c>
      <c r="AK465" s="54">
        <f t="shared" si="91"/>
        <v>0</v>
      </c>
      <c r="AL465" s="54">
        <f t="shared" si="92"/>
        <v>0</v>
      </c>
      <c r="AM465" s="54">
        <f t="shared" si="93"/>
        <v>0</v>
      </c>
      <c r="AN465" s="54">
        <f t="shared" si="94"/>
        <v>1</v>
      </c>
      <c r="AO465" s="54">
        <f t="shared" si="95"/>
        <v>0</v>
      </c>
      <c r="AP465" s="7"/>
      <c r="AQ465" s="12" t="s">
        <v>20</v>
      </c>
    </row>
    <row r="466" spans="1:43" ht="33.950000000000003" hidden="1" customHeight="1" x14ac:dyDescent="0.25">
      <c r="A466" s="7" t="s">
        <v>579</v>
      </c>
      <c r="B466" s="7" t="s">
        <v>697</v>
      </c>
      <c r="C466" s="7">
        <v>104375</v>
      </c>
      <c r="D466" s="8" t="s">
        <v>716</v>
      </c>
      <c r="E466" s="8" t="s">
        <v>717</v>
      </c>
      <c r="F466" s="7">
        <v>0</v>
      </c>
      <c r="G466" s="39"/>
      <c r="H466" s="21">
        <v>1</v>
      </c>
      <c r="I466" s="9"/>
      <c r="J466" s="9"/>
      <c r="K466" s="9"/>
      <c r="L466" s="10">
        <v>744922.1</v>
      </c>
      <c r="M466" s="11">
        <f t="shared" si="85"/>
        <v>3724.6104999999998</v>
      </c>
      <c r="N466" s="11">
        <f t="shared" si="84"/>
        <v>741197.48950000003</v>
      </c>
      <c r="O466" s="11"/>
      <c r="P466" s="7" t="s">
        <v>1049</v>
      </c>
      <c r="Q466" s="102" t="s">
        <v>2270</v>
      </c>
      <c r="R466" s="102" t="s">
        <v>2271</v>
      </c>
      <c r="S466" s="7"/>
      <c r="T466" s="66">
        <v>0.7</v>
      </c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53">
        <f t="shared" si="86"/>
        <v>0</v>
      </c>
      <c r="AG466" s="54">
        <f t="shared" si="87"/>
        <v>0</v>
      </c>
      <c r="AH466" s="54">
        <f t="shared" si="88"/>
        <v>0</v>
      </c>
      <c r="AI466" s="54">
        <f t="shared" si="89"/>
        <v>1</v>
      </c>
      <c r="AJ466" s="54">
        <f t="shared" si="90"/>
        <v>0</v>
      </c>
      <c r="AK466" s="54">
        <f t="shared" si="91"/>
        <v>0</v>
      </c>
      <c r="AL466" s="54">
        <f t="shared" si="92"/>
        <v>0</v>
      </c>
      <c r="AM466" s="54">
        <f t="shared" si="93"/>
        <v>0</v>
      </c>
      <c r="AN466" s="54">
        <f t="shared" si="94"/>
        <v>1</v>
      </c>
      <c r="AO466" s="54">
        <f t="shared" si="95"/>
        <v>0</v>
      </c>
      <c r="AP466" s="7"/>
      <c r="AQ466" s="12" t="s">
        <v>20</v>
      </c>
    </row>
    <row r="467" spans="1:43" ht="33.950000000000003" hidden="1" customHeight="1" x14ac:dyDescent="0.25">
      <c r="A467" s="7" t="s">
        <v>579</v>
      </c>
      <c r="B467" s="7" t="s">
        <v>697</v>
      </c>
      <c r="C467" s="7">
        <v>104377</v>
      </c>
      <c r="D467" s="8" t="s">
        <v>718</v>
      </c>
      <c r="E467" s="8" t="s">
        <v>717</v>
      </c>
      <c r="F467" s="7">
        <v>0</v>
      </c>
      <c r="G467" s="39"/>
      <c r="H467" s="21">
        <v>1</v>
      </c>
      <c r="I467" s="9"/>
      <c r="J467" s="9"/>
      <c r="K467" s="9"/>
      <c r="L467" s="10">
        <v>926247.23</v>
      </c>
      <c r="M467" s="11">
        <f t="shared" si="85"/>
        <v>4631.2361499999997</v>
      </c>
      <c r="N467" s="11">
        <f t="shared" si="84"/>
        <v>921615.99384999997</v>
      </c>
      <c r="O467" s="11"/>
      <c r="P467" s="7" t="s">
        <v>1049</v>
      </c>
      <c r="Q467" s="102" t="s">
        <v>2270</v>
      </c>
      <c r="R467" s="102" t="s">
        <v>2271</v>
      </c>
      <c r="S467" s="7"/>
      <c r="T467" s="66">
        <v>0.7</v>
      </c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53">
        <f t="shared" si="86"/>
        <v>0</v>
      </c>
      <c r="AG467" s="54">
        <f t="shared" si="87"/>
        <v>0</v>
      </c>
      <c r="AH467" s="54">
        <f t="shared" si="88"/>
        <v>0</v>
      </c>
      <c r="AI467" s="54">
        <f t="shared" si="89"/>
        <v>1</v>
      </c>
      <c r="AJ467" s="54">
        <f t="shared" si="90"/>
        <v>0</v>
      </c>
      <c r="AK467" s="54">
        <f t="shared" si="91"/>
        <v>0</v>
      </c>
      <c r="AL467" s="54">
        <f t="shared" si="92"/>
        <v>0</v>
      </c>
      <c r="AM467" s="54">
        <f t="shared" si="93"/>
        <v>0</v>
      </c>
      <c r="AN467" s="54">
        <f t="shared" si="94"/>
        <v>1</v>
      </c>
      <c r="AO467" s="54">
        <f t="shared" si="95"/>
        <v>0</v>
      </c>
      <c r="AP467" s="7"/>
      <c r="AQ467" s="12" t="s">
        <v>20</v>
      </c>
    </row>
    <row r="468" spans="1:43" ht="33.950000000000003" hidden="1" customHeight="1" x14ac:dyDescent="0.25">
      <c r="A468" s="7" t="s">
        <v>579</v>
      </c>
      <c r="B468" s="7" t="s">
        <v>697</v>
      </c>
      <c r="C468" s="7">
        <v>104378</v>
      </c>
      <c r="D468" s="8" t="s">
        <v>719</v>
      </c>
      <c r="E468" s="8" t="s">
        <v>717</v>
      </c>
      <c r="F468" s="7">
        <v>0</v>
      </c>
      <c r="G468" s="39"/>
      <c r="H468" s="21">
        <v>1</v>
      </c>
      <c r="I468" s="9"/>
      <c r="J468" s="9"/>
      <c r="K468" s="9"/>
      <c r="L468" s="10">
        <v>564434.81999999995</v>
      </c>
      <c r="M468" s="11">
        <f t="shared" si="85"/>
        <v>2822.1740999999997</v>
      </c>
      <c r="N468" s="11">
        <f t="shared" si="84"/>
        <v>561612.6459</v>
      </c>
      <c r="O468" s="11"/>
      <c r="P468" s="7" t="s">
        <v>1049</v>
      </c>
      <c r="Q468" s="102" t="s">
        <v>2270</v>
      </c>
      <c r="R468" s="102" t="s">
        <v>2271</v>
      </c>
      <c r="S468" s="7"/>
      <c r="T468" s="66">
        <v>0.7</v>
      </c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53">
        <f t="shared" si="86"/>
        <v>0</v>
      </c>
      <c r="AG468" s="54">
        <f t="shared" si="87"/>
        <v>0</v>
      </c>
      <c r="AH468" s="54">
        <f t="shared" si="88"/>
        <v>0</v>
      </c>
      <c r="AI468" s="54">
        <f t="shared" si="89"/>
        <v>1</v>
      </c>
      <c r="AJ468" s="54">
        <f t="shared" si="90"/>
        <v>0</v>
      </c>
      <c r="AK468" s="54">
        <f t="shared" si="91"/>
        <v>0</v>
      </c>
      <c r="AL468" s="54">
        <f t="shared" si="92"/>
        <v>0</v>
      </c>
      <c r="AM468" s="54">
        <f t="shared" si="93"/>
        <v>0</v>
      </c>
      <c r="AN468" s="54">
        <f t="shared" si="94"/>
        <v>1</v>
      </c>
      <c r="AO468" s="54">
        <f t="shared" si="95"/>
        <v>0</v>
      </c>
      <c r="AP468" s="7"/>
      <c r="AQ468" s="12" t="s">
        <v>20</v>
      </c>
    </row>
    <row r="469" spans="1:43" ht="33.950000000000003" hidden="1" customHeight="1" x14ac:dyDescent="0.25">
      <c r="A469" s="7" t="s">
        <v>579</v>
      </c>
      <c r="B469" s="7" t="s">
        <v>720</v>
      </c>
      <c r="C469" s="7">
        <v>103812</v>
      </c>
      <c r="D469" s="8" t="s">
        <v>721</v>
      </c>
      <c r="E469" s="8" t="s">
        <v>722</v>
      </c>
      <c r="F469" s="7">
        <v>4</v>
      </c>
      <c r="G469" s="39"/>
      <c r="H469" s="21">
        <v>1</v>
      </c>
      <c r="I469" s="9"/>
      <c r="J469" s="9"/>
      <c r="K469" s="9"/>
      <c r="L469" s="10">
        <v>638253.49</v>
      </c>
      <c r="M469" s="11">
        <f t="shared" si="85"/>
        <v>3191.2674499999998</v>
      </c>
      <c r="N469" s="11">
        <f t="shared" si="84"/>
        <v>635062.22254999995</v>
      </c>
      <c r="O469" s="11"/>
      <c r="P469" s="7" t="s">
        <v>1049</v>
      </c>
      <c r="Q469" s="7" t="s">
        <v>2317</v>
      </c>
      <c r="R469" s="102" t="s">
        <v>2547</v>
      </c>
      <c r="S469" s="7"/>
      <c r="T469" s="66">
        <v>1</v>
      </c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53">
        <f t="shared" si="86"/>
        <v>0</v>
      </c>
      <c r="AG469" s="54">
        <f t="shared" si="87"/>
        <v>0</v>
      </c>
      <c r="AH469" s="54">
        <f t="shared" si="88"/>
        <v>0</v>
      </c>
      <c r="AI469" s="54">
        <f t="shared" si="89"/>
        <v>0</v>
      </c>
      <c r="AJ469" s="54">
        <f t="shared" si="90"/>
        <v>1</v>
      </c>
      <c r="AK469" s="54">
        <f t="shared" si="91"/>
        <v>0</v>
      </c>
      <c r="AL469" s="54">
        <f t="shared" si="92"/>
        <v>0</v>
      </c>
      <c r="AM469" s="54">
        <f t="shared" si="93"/>
        <v>0</v>
      </c>
      <c r="AN469" s="54">
        <f t="shared" si="94"/>
        <v>0</v>
      </c>
      <c r="AO469" s="54">
        <f t="shared" si="95"/>
        <v>1</v>
      </c>
      <c r="AP469" s="7"/>
      <c r="AQ469" s="12" t="s">
        <v>20</v>
      </c>
    </row>
    <row r="470" spans="1:43" ht="33.950000000000003" hidden="1" customHeight="1" x14ac:dyDescent="0.25">
      <c r="A470" s="7" t="s">
        <v>579</v>
      </c>
      <c r="B470" s="7" t="s">
        <v>720</v>
      </c>
      <c r="C470" s="7">
        <v>103814</v>
      </c>
      <c r="D470" s="8" t="s">
        <v>723</v>
      </c>
      <c r="E470" s="8" t="s">
        <v>722</v>
      </c>
      <c r="F470" s="7">
        <v>4</v>
      </c>
      <c r="G470" s="7"/>
      <c r="H470" s="9">
        <v>1</v>
      </c>
      <c r="I470" s="9"/>
      <c r="J470" s="9"/>
      <c r="K470" s="9"/>
      <c r="L470" s="10">
        <v>300024.21000000002</v>
      </c>
      <c r="M470" s="11">
        <f t="shared" si="85"/>
        <v>1500.1210500000002</v>
      </c>
      <c r="N470" s="11">
        <f t="shared" si="84"/>
        <v>298524.08895</v>
      </c>
      <c r="O470" s="11"/>
      <c r="P470" s="7" t="s">
        <v>1049</v>
      </c>
      <c r="Q470" s="7" t="s">
        <v>2317</v>
      </c>
      <c r="R470" s="102" t="s">
        <v>2547</v>
      </c>
      <c r="S470" s="7"/>
      <c r="T470" s="66">
        <v>1</v>
      </c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53">
        <f t="shared" si="86"/>
        <v>0</v>
      </c>
      <c r="AG470" s="54">
        <f t="shared" si="87"/>
        <v>0</v>
      </c>
      <c r="AH470" s="54">
        <f t="shared" si="88"/>
        <v>0</v>
      </c>
      <c r="AI470" s="54">
        <f t="shared" si="89"/>
        <v>0</v>
      </c>
      <c r="AJ470" s="54">
        <f t="shared" si="90"/>
        <v>1</v>
      </c>
      <c r="AK470" s="54">
        <f t="shared" si="91"/>
        <v>0</v>
      </c>
      <c r="AL470" s="54">
        <f t="shared" si="92"/>
        <v>0</v>
      </c>
      <c r="AM470" s="54">
        <f t="shared" si="93"/>
        <v>0</v>
      </c>
      <c r="AN470" s="54">
        <f t="shared" si="94"/>
        <v>0</v>
      </c>
      <c r="AO470" s="54">
        <f t="shared" si="95"/>
        <v>1</v>
      </c>
      <c r="AP470" s="7"/>
      <c r="AQ470" s="12" t="s">
        <v>20</v>
      </c>
    </row>
    <row r="471" spans="1:43" ht="33.950000000000003" hidden="1" customHeight="1" x14ac:dyDescent="0.25">
      <c r="A471" s="7" t="s">
        <v>579</v>
      </c>
      <c r="B471" s="7" t="s">
        <v>720</v>
      </c>
      <c r="C471" s="7">
        <v>103815</v>
      </c>
      <c r="D471" s="8" t="s">
        <v>724</v>
      </c>
      <c r="E471" s="8" t="s">
        <v>722</v>
      </c>
      <c r="F471" s="7">
        <v>4</v>
      </c>
      <c r="G471" s="7"/>
      <c r="H471" s="9">
        <v>1</v>
      </c>
      <c r="I471" s="9"/>
      <c r="J471" s="9"/>
      <c r="K471" s="9"/>
      <c r="L471" s="10">
        <v>499829.4</v>
      </c>
      <c r="M471" s="11">
        <f t="shared" si="85"/>
        <v>2499.1470000000004</v>
      </c>
      <c r="N471" s="11">
        <f t="shared" ref="N471:N502" si="96">L471-M471</f>
        <v>497330.25300000003</v>
      </c>
      <c r="O471" s="11"/>
      <c r="P471" s="7" t="s">
        <v>1049</v>
      </c>
      <c r="Q471" s="7" t="s">
        <v>2317</v>
      </c>
      <c r="R471" s="102" t="s">
        <v>2547</v>
      </c>
      <c r="S471" s="7"/>
      <c r="T471" s="66">
        <v>1</v>
      </c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53">
        <f t="shared" si="86"/>
        <v>0</v>
      </c>
      <c r="AG471" s="54">
        <f t="shared" si="87"/>
        <v>0</v>
      </c>
      <c r="AH471" s="54">
        <f t="shared" si="88"/>
        <v>0</v>
      </c>
      <c r="AI471" s="54">
        <f t="shared" si="89"/>
        <v>0</v>
      </c>
      <c r="AJ471" s="54">
        <f t="shared" si="90"/>
        <v>1</v>
      </c>
      <c r="AK471" s="54">
        <f t="shared" si="91"/>
        <v>0</v>
      </c>
      <c r="AL471" s="54">
        <f t="shared" si="92"/>
        <v>0</v>
      </c>
      <c r="AM471" s="54">
        <f t="shared" si="93"/>
        <v>0</v>
      </c>
      <c r="AN471" s="54">
        <f t="shared" si="94"/>
        <v>0</v>
      </c>
      <c r="AO471" s="54">
        <f t="shared" si="95"/>
        <v>1</v>
      </c>
      <c r="AP471" s="7"/>
      <c r="AQ471" s="12" t="s">
        <v>20</v>
      </c>
    </row>
    <row r="472" spans="1:43" ht="33.950000000000003" hidden="1" customHeight="1" x14ac:dyDescent="0.25">
      <c r="A472" s="7" t="s">
        <v>579</v>
      </c>
      <c r="B472" s="7" t="s">
        <v>720</v>
      </c>
      <c r="C472" s="7">
        <v>325204</v>
      </c>
      <c r="D472" s="8" t="s">
        <v>725</v>
      </c>
      <c r="E472" s="8" t="s">
        <v>722</v>
      </c>
      <c r="F472" s="7">
        <v>4</v>
      </c>
      <c r="G472" s="7"/>
      <c r="H472" s="9">
        <v>1</v>
      </c>
      <c r="I472" s="9"/>
      <c r="J472" s="9"/>
      <c r="K472" s="9"/>
      <c r="L472" s="10">
        <v>408217.95</v>
      </c>
      <c r="M472" s="11">
        <f t="shared" si="85"/>
        <v>2041.0897500000001</v>
      </c>
      <c r="N472" s="11">
        <f t="shared" si="96"/>
        <v>406176.86025000003</v>
      </c>
      <c r="O472" s="11"/>
      <c r="P472" s="7" t="s">
        <v>1049</v>
      </c>
      <c r="Q472" s="7" t="s">
        <v>2317</v>
      </c>
      <c r="R472" s="102" t="s">
        <v>2547</v>
      </c>
      <c r="S472" s="7"/>
      <c r="T472" s="66">
        <v>1</v>
      </c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53">
        <f t="shared" si="86"/>
        <v>0</v>
      </c>
      <c r="AG472" s="54">
        <f t="shared" si="87"/>
        <v>0</v>
      </c>
      <c r="AH472" s="54">
        <f t="shared" si="88"/>
        <v>0</v>
      </c>
      <c r="AI472" s="54">
        <f t="shared" si="89"/>
        <v>0</v>
      </c>
      <c r="AJ472" s="54">
        <f t="shared" si="90"/>
        <v>1</v>
      </c>
      <c r="AK472" s="54">
        <f t="shared" si="91"/>
        <v>0</v>
      </c>
      <c r="AL472" s="54">
        <f t="shared" si="92"/>
        <v>0</v>
      </c>
      <c r="AM472" s="54">
        <f t="shared" si="93"/>
        <v>0</v>
      </c>
      <c r="AN472" s="54">
        <f t="shared" si="94"/>
        <v>0</v>
      </c>
      <c r="AO472" s="54">
        <f t="shared" si="95"/>
        <v>1</v>
      </c>
      <c r="AP472" s="7"/>
      <c r="AQ472" s="12" t="s">
        <v>20</v>
      </c>
    </row>
    <row r="473" spans="1:43" ht="33.950000000000003" hidden="1" customHeight="1" x14ac:dyDescent="0.25">
      <c r="A473" s="7" t="s">
        <v>579</v>
      </c>
      <c r="B473" s="7" t="s">
        <v>726</v>
      </c>
      <c r="C473" s="7">
        <v>104382</v>
      </c>
      <c r="D473" s="8" t="s">
        <v>727</v>
      </c>
      <c r="E473" s="8" t="s">
        <v>728</v>
      </c>
      <c r="F473" s="7">
        <v>3</v>
      </c>
      <c r="G473" s="39"/>
      <c r="H473" s="21">
        <v>1</v>
      </c>
      <c r="I473" s="9"/>
      <c r="J473" s="9"/>
      <c r="K473" s="9"/>
      <c r="L473" s="10">
        <v>902002.59</v>
      </c>
      <c r="M473" s="11">
        <f t="shared" si="85"/>
        <v>4510.0129500000003</v>
      </c>
      <c r="N473" s="11">
        <f t="shared" si="96"/>
        <v>897492.57704999996</v>
      </c>
      <c r="O473" s="11"/>
      <c r="P473" s="7" t="s">
        <v>1049</v>
      </c>
      <c r="Q473" s="7" t="s">
        <v>2270</v>
      </c>
      <c r="R473" s="102" t="s">
        <v>2271</v>
      </c>
      <c r="S473" s="7"/>
      <c r="T473" s="66">
        <v>0.15</v>
      </c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53">
        <f t="shared" si="86"/>
        <v>0</v>
      </c>
      <c r="AG473" s="54">
        <f t="shared" si="87"/>
        <v>0</v>
      </c>
      <c r="AH473" s="54">
        <f t="shared" si="88"/>
        <v>0</v>
      </c>
      <c r="AI473" s="54">
        <f t="shared" si="89"/>
        <v>1</v>
      </c>
      <c r="AJ473" s="54">
        <f t="shared" si="90"/>
        <v>0</v>
      </c>
      <c r="AK473" s="54">
        <f t="shared" si="91"/>
        <v>0</v>
      </c>
      <c r="AL473" s="54">
        <f t="shared" si="92"/>
        <v>0</v>
      </c>
      <c r="AM473" s="54">
        <f t="shared" si="93"/>
        <v>0</v>
      </c>
      <c r="AN473" s="54">
        <f t="shared" si="94"/>
        <v>1</v>
      </c>
      <c r="AO473" s="54">
        <f t="shared" si="95"/>
        <v>0</v>
      </c>
      <c r="AP473" s="7" t="s">
        <v>73</v>
      </c>
      <c r="AQ473" s="35"/>
    </row>
    <row r="474" spans="1:43" ht="33.950000000000003" hidden="1" customHeight="1" x14ac:dyDescent="0.25">
      <c r="A474" s="7" t="s">
        <v>579</v>
      </c>
      <c r="B474" s="7" t="s">
        <v>726</v>
      </c>
      <c r="C474" s="7">
        <v>104391</v>
      </c>
      <c r="D474" s="8" t="s">
        <v>729</v>
      </c>
      <c r="E474" s="8" t="s">
        <v>728</v>
      </c>
      <c r="F474" s="7">
        <v>3</v>
      </c>
      <c r="G474" s="39"/>
      <c r="H474" s="21">
        <v>1</v>
      </c>
      <c r="I474" s="9"/>
      <c r="J474" s="9"/>
      <c r="K474" s="9"/>
      <c r="L474" s="10">
        <v>396711.95</v>
      </c>
      <c r="M474" s="11">
        <f t="shared" si="85"/>
        <v>1983.5597500000001</v>
      </c>
      <c r="N474" s="11">
        <f t="shared" si="96"/>
        <v>394728.39025</v>
      </c>
      <c r="O474" s="11"/>
      <c r="P474" s="7" t="s">
        <v>1049</v>
      </c>
      <c r="Q474" s="102" t="s">
        <v>2270</v>
      </c>
      <c r="R474" s="102" t="s">
        <v>2271</v>
      </c>
      <c r="S474" s="7"/>
      <c r="T474" s="66">
        <v>0.6</v>
      </c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53">
        <f t="shared" si="86"/>
        <v>0</v>
      </c>
      <c r="AG474" s="54">
        <f t="shared" si="87"/>
        <v>0</v>
      </c>
      <c r="AH474" s="54">
        <f t="shared" si="88"/>
        <v>0</v>
      </c>
      <c r="AI474" s="54">
        <f t="shared" si="89"/>
        <v>1</v>
      </c>
      <c r="AJ474" s="54">
        <f t="shared" si="90"/>
        <v>0</v>
      </c>
      <c r="AK474" s="54">
        <f t="shared" si="91"/>
        <v>0</v>
      </c>
      <c r="AL474" s="54">
        <f t="shared" si="92"/>
        <v>0</v>
      </c>
      <c r="AM474" s="54">
        <f t="shared" si="93"/>
        <v>0</v>
      </c>
      <c r="AN474" s="54">
        <f t="shared" si="94"/>
        <v>1</v>
      </c>
      <c r="AO474" s="54">
        <f t="shared" si="95"/>
        <v>0</v>
      </c>
      <c r="AP474" s="7" t="s">
        <v>73</v>
      </c>
      <c r="AQ474" s="35"/>
    </row>
    <row r="475" spans="1:43" ht="33.950000000000003" hidden="1" customHeight="1" x14ac:dyDescent="0.25">
      <c r="A475" s="7" t="s">
        <v>579</v>
      </c>
      <c r="B475" s="7" t="s">
        <v>726</v>
      </c>
      <c r="C475" s="7">
        <v>104392</v>
      </c>
      <c r="D475" s="8" t="s">
        <v>730</v>
      </c>
      <c r="E475" s="8" t="s">
        <v>728</v>
      </c>
      <c r="F475" s="7">
        <v>3</v>
      </c>
      <c r="G475" s="39"/>
      <c r="H475" s="21">
        <v>1</v>
      </c>
      <c r="I475" s="9"/>
      <c r="J475" s="9"/>
      <c r="K475" s="9"/>
      <c r="L475" s="10">
        <v>925595.11</v>
      </c>
      <c r="M475" s="11">
        <f t="shared" si="85"/>
        <v>4627.9755500000001</v>
      </c>
      <c r="N475" s="11">
        <f t="shared" si="96"/>
        <v>920967.13445000001</v>
      </c>
      <c r="O475" s="11"/>
      <c r="P475" s="7" t="s">
        <v>1049</v>
      </c>
      <c r="Q475" s="102" t="s">
        <v>2270</v>
      </c>
      <c r="R475" s="102" t="s">
        <v>2271</v>
      </c>
      <c r="S475" s="7"/>
      <c r="T475" s="66">
        <v>0.15</v>
      </c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53">
        <f t="shared" si="86"/>
        <v>0</v>
      </c>
      <c r="AG475" s="54">
        <f t="shared" si="87"/>
        <v>0</v>
      </c>
      <c r="AH475" s="54">
        <f t="shared" si="88"/>
        <v>0</v>
      </c>
      <c r="AI475" s="54">
        <f t="shared" si="89"/>
        <v>1</v>
      </c>
      <c r="AJ475" s="54">
        <f t="shared" si="90"/>
        <v>0</v>
      </c>
      <c r="AK475" s="54">
        <f t="shared" si="91"/>
        <v>0</v>
      </c>
      <c r="AL475" s="54">
        <f t="shared" si="92"/>
        <v>0</v>
      </c>
      <c r="AM475" s="54">
        <f t="shared" si="93"/>
        <v>0</v>
      </c>
      <c r="AN475" s="54">
        <f t="shared" si="94"/>
        <v>1</v>
      </c>
      <c r="AO475" s="54">
        <f t="shared" si="95"/>
        <v>0</v>
      </c>
      <c r="AP475" s="7" t="s">
        <v>73</v>
      </c>
      <c r="AQ475" s="35"/>
    </row>
    <row r="476" spans="1:43" ht="33.950000000000003" hidden="1" customHeight="1" x14ac:dyDescent="0.25">
      <c r="A476" s="7" t="s">
        <v>579</v>
      </c>
      <c r="B476" s="7" t="s">
        <v>726</v>
      </c>
      <c r="C476" s="7">
        <v>104393</v>
      </c>
      <c r="D476" s="8" t="s">
        <v>731</v>
      </c>
      <c r="E476" s="8" t="s">
        <v>728</v>
      </c>
      <c r="F476" s="7">
        <v>3</v>
      </c>
      <c r="G476" s="39"/>
      <c r="H476" s="21">
        <v>1</v>
      </c>
      <c r="I476" s="9"/>
      <c r="J476" s="9"/>
      <c r="K476" s="9"/>
      <c r="L476" s="10">
        <v>523307.76</v>
      </c>
      <c r="M476" s="11">
        <f t="shared" si="85"/>
        <v>2616.5388000000003</v>
      </c>
      <c r="N476" s="11">
        <f t="shared" si="96"/>
        <v>520691.22120000003</v>
      </c>
      <c r="O476" s="11"/>
      <c r="P476" s="7" t="s">
        <v>1049</v>
      </c>
      <c r="Q476" s="102" t="s">
        <v>2270</v>
      </c>
      <c r="R476" s="102" t="s">
        <v>2271</v>
      </c>
      <c r="S476" s="7"/>
      <c r="T476" s="66">
        <v>0.15</v>
      </c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53">
        <f t="shared" si="86"/>
        <v>0</v>
      </c>
      <c r="AG476" s="54">
        <f t="shared" si="87"/>
        <v>0</v>
      </c>
      <c r="AH476" s="54">
        <f t="shared" si="88"/>
        <v>0</v>
      </c>
      <c r="AI476" s="54">
        <f t="shared" si="89"/>
        <v>1</v>
      </c>
      <c r="AJ476" s="54">
        <f t="shared" si="90"/>
        <v>0</v>
      </c>
      <c r="AK476" s="54">
        <f t="shared" si="91"/>
        <v>0</v>
      </c>
      <c r="AL476" s="54">
        <f t="shared" si="92"/>
        <v>0</v>
      </c>
      <c r="AM476" s="54">
        <f t="shared" si="93"/>
        <v>0</v>
      </c>
      <c r="AN476" s="54">
        <f t="shared" si="94"/>
        <v>1</v>
      </c>
      <c r="AO476" s="54">
        <f t="shared" si="95"/>
        <v>0</v>
      </c>
      <c r="AP476" s="7" t="s">
        <v>73</v>
      </c>
      <c r="AQ476" s="35"/>
    </row>
    <row r="477" spans="1:43" ht="33.950000000000003" hidden="1" customHeight="1" x14ac:dyDescent="0.25">
      <c r="A477" s="7" t="s">
        <v>579</v>
      </c>
      <c r="B477" s="7" t="s">
        <v>726</v>
      </c>
      <c r="C477" s="7">
        <v>104400</v>
      </c>
      <c r="D477" s="8" t="s">
        <v>732</v>
      </c>
      <c r="E477" s="8" t="s">
        <v>728</v>
      </c>
      <c r="F477" s="7">
        <v>3</v>
      </c>
      <c r="G477" s="39"/>
      <c r="H477" s="21">
        <v>1</v>
      </c>
      <c r="I477" s="9"/>
      <c r="J477" s="9"/>
      <c r="K477" s="9"/>
      <c r="L477" s="10">
        <v>1249377.8400000001</v>
      </c>
      <c r="M477" s="11">
        <f t="shared" si="85"/>
        <v>6246.8892000000005</v>
      </c>
      <c r="N477" s="11">
        <f t="shared" si="96"/>
        <v>1243130.9508</v>
      </c>
      <c r="O477" s="11"/>
      <c r="P477" s="7" t="s">
        <v>1049</v>
      </c>
      <c r="Q477" s="102" t="s">
        <v>2270</v>
      </c>
      <c r="R477" s="102" t="s">
        <v>2271</v>
      </c>
      <c r="S477" s="7"/>
      <c r="T477" s="66">
        <v>0.7</v>
      </c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53">
        <f t="shared" si="86"/>
        <v>0</v>
      </c>
      <c r="AG477" s="54">
        <f t="shared" si="87"/>
        <v>0</v>
      </c>
      <c r="AH477" s="54">
        <f t="shared" si="88"/>
        <v>0</v>
      </c>
      <c r="AI477" s="54">
        <f t="shared" si="89"/>
        <v>1</v>
      </c>
      <c r="AJ477" s="54">
        <f t="shared" si="90"/>
        <v>0</v>
      </c>
      <c r="AK477" s="54">
        <f t="shared" si="91"/>
        <v>0</v>
      </c>
      <c r="AL477" s="54">
        <f t="shared" si="92"/>
        <v>0</v>
      </c>
      <c r="AM477" s="54">
        <f t="shared" si="93"/>
        <v>0</v>
      </c>
      <c r="AN477" s="54">
        <f t="shared" si="94"/>
        <v>1</v>
      </c>
      <c r="AO477" s="54">
        <f t="shared" si="95"/>
        <v>0</v>
      </c>
      <c r="AP477" s="7" t="s">
        <v>73</v>
      </c>
      <c r="AQ477" s="35"/>
    </row>
    <row r="478" spans="1:43" ht="33.950000000000003" hidden="1" customHeight="1" x14ac:dyDescent="0.25">
      <c r="A478" s="7" t="s">
        <v>579</v>
      </c>
      <c r="B478" s="7" t="s">
        <v>726</v>
      </c>
      <c r="C478" s="7">
        <v>104407</v>
      </c>
      <c r="D478" s="8" t="s">
        <v>733</v>
      </c>
      <c r="E478" s="8" t="s">
        <v>728</v>
      </c>
      <c r="F478" s="7">
        <v>3</v>
      </c>
      <c r="G478" s="7"/>
      <c r="H478" s="9">
        <v>1</v>
      </c>
      <c r="I478" s="9"/>
      <c r="J478" s="9"/>
      <c r="K478" s="9"/>
      <c r="L478" s="10">
        <v>403936.85</v>
      </c>
      <c r="M478" s="11">
        <f t="shared" si="85"/>
        <v>2019.68425</v>
      </c>
      <c r="N478" s="11">
        <f t="shared" si="96"/>
        <v>401917.16574999999</v>
      </c>
      <c r="O478" s="11"/>
      <c r="P478" s="7" t="s">
        <v>1049</v>
      </c>
      <c r="Q478" s="102" t="s">
        <v>2270</v>
      </c>
      <c r="R478" s="102" t="s">
        <v>2271</v>
      </c>
      <c r="S478" s="7"/>
      <c r="T478" s="66">
        <v>0.15</v>
      </c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53">
        <f t="shared" si="86"/>
        <v>0</v>
      </c>
      <c r="AG478" s="54">
        <f t="shared" si="87"/>
        <v>0</v>
      </c>
      <c r="AH478" s="54">
        <f t="shared" si="88"/>
        <v>0</v>
      </c>
      <c r="AI478" s="54">
        <f t="shared" si="89"/>
        <v>1</v>
      </c>
      <c r="AJ478" s="54">
        <f t="shared" si="90"/>
        <v>0</v>
      </c>
      <c r="AK478" s="54">
        <f t="shared" si="91"/>
        <v>0</v>
      </c>
      <c r="AL478" s="54">
        <f t="shared" si="92"/>
        <v>0</v>
      </c>
      <c r="AM478" s="54">
        <f t="shared" si="93"/>
        <v>0</v>
      </c>
      <c r="AN478" s="54">
        <f t="shared" si="94"/>
        <v>1</v>
      </c>
      <c r="AO478" s="54">
        <f t="shared" si="95"/>
        <v>0</v>
      </c>
      <c r="AP478" s="7" t="s">
        <v>73</v>
      </c>
      <c r="AQ478" s="35"/>
    </row>
    <row r="479" spans="1:43" ht="33.950000000000003" hidden="1" customHeight="1" x14ac:dyDescent="0.25">
      <c r="A479" s="13" t="s">
        <v>579</v>
      </c>
      <c r="B479" s="13" t="s">
        <v>726</v>
      </c>
      <c r="C479" s="13">
        <v>104402</v>
      </c>
      <c r="D479" s="14" t="s">
        <v>734</v>
      </c>
      <c r="E479" s="14" t="s">
        <v>728</v>
      </c>
      <c r="F479" s="13">
        <v>3</v>
      </c>
      <c r="G479" s="13"/>
      <c r="H479" s="15">
        <v>1</v>
      </c>
      <c r="I479" s="15"/>
      <c r="J479" s="15"/>
      <c r="K479" s="15"/>
      <c r="L479" s="16">
        <v>1306164.6299999999</v>
      </c>
      <c r="M479" s="11">
        <f t="shared" si="85"/>
        <v>6530.8231499999993</v>
      </c>
      <c r="N479" s="11">
        <f t="shared" si="96"/>
        <v>1299633.8068499998</v>
      </c>
      <c r="O479" s="11"/>
      <c r="P479" s="13" t="s">
        <v>1049</v>
      </c>
      <c r="Q479" s="102" t="s">
        <v>2270</v>
      </c>
      <c r="R479" s="102" t="s">
        <v>2271</v>
      </c>
      <c r="S479" s="7"/>
      <c r="T479" s="66">
        <v>0.5</v>
      </c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53">
        <f t="shared" si="86"/>
        <v>0</v>
      </c>
      <c r="AG479" s="54">
        <f t="shared" si="87"/>
        <v>0</v>
      </c>
      <c r="AH479" s="54">
        <f t="shared" si="88"/>
        <v>0</v>
      </c>
      <c r="AI479" s="54">
        <f t="shared" si="89"/>
        <v>1</v>
      </c>
      <c r="AJ479" s="54">
        <f t="shared" si="90"/>
        <v>0</v>
      </c>
      <c r="AK479" s="54">
        <f t="shared" si="91"/>
        <v>0</v>
      </c>
      <c r="AL479" s="54">
        <f t="shared" si="92"/>
        <v>0</v>
      </c>
      <c r="AM479" s="54">
        <f t="shared" si="93"/>
        <v>0</v>
      </c>
      <c r="AN479" s="54">
        <f t="shared" si="94"/>
        <v>1</v>
      </c>
      <c r="AO479" s="54">
        <f t="shared" si="95"/>
        <v>0</v>
      </c>
      <c r="AP479" s="7" t="s">
        <v>38</v>
      </c>
      <c r="AQ479" s="17"/>
    </row>
    <row r="480" spans="1:43" ht="33.950000000000003" hidden="1" customHeight="1" x14ac:dyDescent="0.25">
      <c r="A480" s="13" t="s">
        <v>579</v>
      </c>
      <c r="B480" s="13" t="s">
        <v>726</v>
      </c>
      <c r="C480" s="13">
        <v>104406</v>
      </c>
      <c r="D480" s="14" t="s">
        <v>735</v>
      </c>
      <c r="E480" s="14" t="s">
        <v>728</v>
      </c>
      <c r="F480" s="13">
        <v>3</v>
      </c>
      <c r="G480" s="13"/>
      <c r="H480" s="15">
        <v>1</v>
      </c>
      <c r="I480" s="15"/>
      <c r="J480" s="15"/>
      <c r="K480" s="15"/>
      <c r="L480" s="16">
        <v>1332603.3999999999</v>
      </c>
      <c r="M480" s="11">
        <f t="shared" si="85"/>
        <v>6663.0169999999998</v>
      </c>
      <c r="N480" s="11">
        <f t="shared" si="96"/>
        <v>1325940.3829999999</v>
      </c>
      <c r="O480" s="11"/>
      <c r="P480" s="13" t="s">
        <v>1049</v>
      </c>
      <c r="Q480" s="102" t="s">
        <v>2270</v>
      </c>
      <c r="R480" s="102" t="s">
        <v>2271</v>
      </c>
      <c r="S480" s="7"/>
      <c r="T480" s="66">
        <v>0.45</v>
      </c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53">
        <f t="shared" si="86"/>
        <v>0</v>
      </c>
      <c r="AG480" s="54">
        <f t="shared" si="87"/>
        <v>0</v>
      </c>
      <c r="AH480" s="54">
        <f t="shared" si="88"/>
        <v>0</v>
      </c>
      <c r="AI480" s="54">
        <f t="shared" si="89"/>
        <v>1</v>
      </c>
      <c r="AJ480" s="54">
        <f t="shared" si="90"/>
        <v>0</v>
      </c>
      <c r="AK480" s="54">
        <f t="shared" si="91"/>
        <v>0</v>
      </c>
      <c r="AL480" s="54">
        <f t="shared" si="92"/>
        <v>0</v>
      </c>
      <c r="AM480" s="54">
        <f t="shared" si="93"/>
        <v>0</v>
      </c>
      <c r="AN480" s="54">
        <f t="shared" si="94"/>
        <v>1</v>
      </c>
      <c r="AO480" s="54">
        <f t="shared" si="95"/>
        <v>0</v>
      </c>
      <c r="AP480" s="7" t="s">
        <v>38</v>
      </c>
      <c r="AQ480" s="17"/>
    </row>
    <row r="481" spans="1:43" ht="33.950000000000003" hidden="1" customHeight="1" x14ac:dyDescent="0.25">
      <c r="A481" s="7" t="s">
        <v>736</v>
      </c>
      <c r="B481" s="7" t="s">
        <v>737</v>
      </c>
      <c r="C481" s="7">
        <v>500131</v>
      </c>
      <c r="D481" s="8" t="s">
        <v>738</v>
      </c>
      <c r="E481" s="8" t="s">
        <v>739</v>
      </c>
      <c r="F481" s="7">
        <v>1</v>
      </c>
      <c r="G481" s="7"/>
      <c r="H481" s="9">
        <v>1</v>
      </c>
      <c r="I481" s="9"/>
      <c r="J481" s="9"/>
      <c r="K481" s="9"/>
      <c r="L481" s="10">
        <v>173062.6</v>
      </c>
      <c r="M481" s="11">
        <f t="shared" si="85"/>
        <v>865.3130000000001</v>
      </c>
      <c r="N481" s="11">
        <f t="shared" si="96"/>
        <v>172197.28700000001</v>
      </c>
      <c r="O481" s="11"/>
      <c r="P481" s="20" t="s">
        <v>1049</v>
      </c>
      <c r="Q481" s="96" t="s">
        <v>2270</v>
      </c>
      <c r="R481" s="102" t="s">
        <v>2280</v>
      </c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53">
        <f t="shared" si="86"/>
        <v>0</v>
      </c>
      <c r="AG481" s="54">
        <f t="shared" si="87"/>
        <v>0</v>
      </c>
      <c r="AH481" s="54">
        <f t="shared" si="88"/>
        <v>1</v>
      </c>
      <c r="AI481" s="54">
        <f t="shared" si="89"/>
        <v>0</v>
      </c>
      <c r="AJ481" s="54">
        <f t="shared" si="90"/>
        <v>0</v>
      </c>
      <c r="AK481" s="54">
        <f t="shared" si="91"/>
        <v>0</v>
      </c>
      <c r="AL481" s="54">
        <f t="shared" si="92"/>
        <v>0</v>
      </c>
      <c r="AM481" s="54">
        <f t="shared" si="93"/>
        <v>1</v>
      </c>
      <c r="AN481" s="54">
        <f t="shared" si="94"/>
        <v>0</v>
      </c>
      <c r="AO481" s="54">
        <f t="shared" si="95"/>
        <v>0</v>
      </c>
      <c r="AP481" s="7" t="s">
        <v>38</v>
      </c>
      <c r="AQ481" s="17"/>
    </row>
    <row r="482" spans="1:43" ht="33.950000000000003" hidden="1" customHeight="1" x14ac:dyDescent="0.25">
      <c r="A482" s="7" t="s">
        <v>736</v>
      </c>
      <c r="B482" s="7" t="s">
        <v>737</v>
      </c>
      <c r="C482" s="7">
        <v>345279</v>
      </c>
      <c r="D482" s="8" t="s">
        <v>740</v>
      </c>
      <c r="E482" s="8" t="s">
        <v>739</v>
      </c>
      <c r="F482" s="7">
        <v>1</v>
      </c>
      <c r="G482" s="7"/>
      <c r="H482" s="9">
        <v>1</v>
      </c>
      <c r="I482" s="9"/>
      <c r="J482" s="9"/>
      <c r="K482" s="9"/>
      <c r="L482" s="10">
        <v>173062.6</v>
      </c>
      <c r="M482" s="11">
        <f t="shared" si="85"/>
        <v>865.3130000000001</v>
      </c>
      <c r="N482" s="11">
        <f t="shared" si="96"/>
        <v>172197.28700000001</v>
      </c>
      <c r="O482" s="11"/>
      <c r="P482" s="97" t="s">
        <v>1049</v>
      </c>
      <c r="Q482" s="96" t="s">
        <v>2270</v>
      </c>
      <c r="R482" s="102" t="s">
        <v>2280</v>
      </c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53">
        <f t="shared" si="86"/>
        <v>0</v>
      </c>
      <c r="AG482" s="54">
        <f t="shared" si="87"/>
        <v>0</v>
      </c>
      <c r="AH482" s="54">
        <f t="shared" si="88"/>
        <v>1</v>
      </c>
      <c r="AI482" s="54">
        <f t="shared" si="89"/>
        <v>0</v>
      </c>
      <c r="AJ482" s="54">
        <f t="shared" si="90"/>
        <v>0</v>
      </c>
      <c r="AK482" s="54">
        <f t="shared" si="91"/>
        <v>0</v>
      </c>
      <c r="AL482" s="54">
        <f t="shared" si="92"/>
        <v>0</v>
      </c>
      <c r="AM482" s="54">
        <f t="shared" si="93"/>
        <v>1</v>
      </c>
      <c r="AN482" s="54">
        <f t="shared" si="94"/>
        <v>0</v>
      </c>
      <c r="AO482" s="54">
        <f t="shared" si="95"/>
        <v>0</v>
      </c>
      <c r="AP482" s="7" t="s">
        <v>38</v>
      </c>
      <c r="AQ482" s="17"/>
    </row>
    <row r="483" spans="1:43" ht="33.950000000000003" hidden="1" customHeight="1" x14ac:dyDescent="0.25">
      <c r="A483" s="7" t="s">
        <v>736</v>
      </c>
      <c r="B483" s="7" t="s">
        <v>737</v>
      </c>
      <c r="C483" s="7">
        <v>307203</v>
      </c>
      <c r="D483" s="8" t="s">
        <v>741</v>
      </c>
      <c r="E483" s="8" t="s">
        <v>739</v>
      </c>
      <c r="F483" s="7">
        <v>1</v>
      </c>
      <c r="G483" s="7"/>
      <c r="H483" s="9">
        <v>1</v>
      </c>
      <c r="I483" s="9"/>
      <c r="J483" s="9"/>
      <c r="K483" s="9"/>
      <c r="L483" s="10">
        <v>173062.6</v>
      </c>
      <c r="M483" s="11">
        <f t="shared" si="85"/>
        <v>865.3130000000001</v>
      </c>
      <c r="N483" s="11">
        <f t="shared" si="96"/>
        <v>172197.28700000001</v>
      </c>
      <c r="O483" s="11"/>
      <c r="P483" s="97" t="s">
        <v>1049</v>
      </c>
      <c r="Q483" s="96" t="s">
        <v>2270</v>
      </c>
      <c r="R483" s="102" t="s">
        <v>2280</v>
      </c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53">
        <f t="shared" si="86"/>
        <v>0</v>
      </c>
      <c r="AG483" s="54">
        <f t="shared" si="87"/>
        <v>0</v>
      </c>
      <c r="AH483" s="54">
        <f t="shared" si="88"/>
        <v>1</v>
      </c>
      <c r="AI483" s="54">
        <f t="shared" si="89"/>
        <v>0</v>
      </c>
      <c r="AJ483" s="54">
        <f t="shared" si="90"/>
        <v>0</v>
      </c>
      <c r="AK483" s="54">
        <f t="shared" si="91"/>
        <v>0</v>
      </c>
      <c r="AL483" s="54">
        <f t="shared" si="92"/>
        <v>0</v>
      </c>
      <c r="AM483" s="54">
        <f t="shared" si="93"/>
        <v>1</v>
      </c>
      <c r="AN483" s="54">
        <f t="shared" si="94"/>
        <v>0</v>
      </c>
      <c r="AO483" s="54">
        <f t="shared" si="95"/>
        <v>0</v>
      </c>
      <c r="AP483" s="7" t="s">
        <v>38</v>
      </c>
      <c r="AQ483" s="17"/>
    </row>
    <row r="484" spans="1:43" ht="33.950000000000003" hidden="1" customHeight="1" x14ac:dyDescent="0.25">
      <c r="A484" s="7" t="s">
        <v>736</v>
      </c>
      <c r="B484" s="7" t="s">
        <v>737</v>
      </c>
      <c r="C484" s="7">
        <v>500133</v>
      </c>
      <c r="D484" s="8" t="s">
        <v>742</v>
      </c>
      <c r="E484" s="8" t="s">
        <v>739</v>
      </c>
      <c r="F484" s="7">
        <v>1</v>
      </c>
      <c r="G484" s="7"/>
      <c r="H484" s="9">
        <v>1</v>
      </c>
      <c r="I484" s="9"/>
      <c r="J484" s="9"/>
      <c r="K484" s="9"/>
      <c r="L484" s="10">
        <v>173062.6</v>
      </c>
      <c r="M484" s="11">
        <f t="shared" si="85"/>
        <v>865.3130000000001</v>
      </c>
      <c r="N484" s="11">
        <f t="shared" si="96"/>
        <v>172197.28700000001</v>
      </c>
      <c r="O484" s="11"/>
      <c r="P484" s="97" t="s">
        <v>1049</v>
      </c>
      <c r="Q484" s="96" t="s">
        <v>2270</v>
      </c>
      <c r="R484" s="102" t="s">
        <v>2280</v>
      </c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53">
        <f t="shared" si="86"/>
        <v>0</v>
      </c>
      <c r="AG484" s="54">
        <f t="shared" si="87"/>
        <v>0</v>
      </c>
      <c r="AH484" s="54">
        <f t="shared" si="88"/>
        <v>1</v>
      </c>
      <c r="AI484" s="54">
        <f t="shared" si="89"/>
        <v>0</v>
      </c>
      <c r="AJ484" s="54">
        <f t="shared" si="90"/>
        <v>0</v>
      </c>
      <c r="AK484" s="54">
        <f t="shared" si="91"/>
        <v>0</v>
      </c>
      <c r="AL484" s="54">
        <f t="shared" si="92"/>
        <v>0</v>
      </c>
      <c r="AM484" s="54">
        <f t="shared" si="93"/>
        <v>1</v>
      </c>
      <c r="AN484" s="54">
        <f t="shared" si="94"/>
        <v>0</v>
      </c>
      <c r="AO484" s="54">
        <f t="shared" si="95"/>
        <v>0</v>
      </c>
      <c r="AP484" s="7" t="s">
        <v>38</v>
      </c>
      <c r="AQ484" s="17"/>
    </row>
    <row r="485" spans="1:43" ht="33.950000000000003" hidden="1" customHeight="1" x14ac:dyDescent="0.25">
      <c r="A485" s="7" t="s">
        <v>736</v>
      </c>
      <c r="B485" s="7" t="s">
        <v>737</v>
      </c>
      <c r="C485" s="7">
        <v>500132</v>
      </c>
      <c r="D485" s="8" t="s">
        <v>743</v>
      </c>
      <c r="E485" s="8" t="s">
        <v>739</v>
      </c>
      <c r="F485" s="7">
        <v>1</v>
      </c>
      <c r="G485" s="7"/>
      <c r="H485" s="9">
        <v>1</v>
      </c>
      <c r="I485" s="9"/>
      <c r="J485" s="9"/>
      <c r="K485" s="9"/>
      <c r="L485" s="10">
        <v>173062.6</v>
      </c>
      <c r="M485" s="11">
        <f t="shared" si="85"/>
        <v>865.3130000000001</v>
      </c>
      <c r="N485" s="11">
        <f t="shared" si="96"/>
        <v>172197.28700000001</v>
      </c>
      <c r="O485" s="11"/>
      <c r="P485" s="97" t="s">
        <v>1049</v>
      </c>
      <c r="Q485" s="96" t="s">
        <v>2270</v>
      </c>
      <c r="R485" s="102" t="s">
        <v>2280</v>
      </c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53">
        <f t="shared" si="86"/>
        <v>0</v>
      </c>
      <c r="AG485" s="54">
        <f t="shared" si="87"/>
        <v>0</v>
      </c>
      <c r="AH485" s="54">
        <f t="shared" si="88"/>
        <v>1</v>
      </c>
      <c r="AI485" s="54">
        <f t="shared" si="89"/>
        <v>0</v>
      </c>
      <c r="AJ485" s="54">
        <f t="shared" si="90"/>
        <v>0</v>
      </c>
      <c r="AK485" s="54">
        <f t="shared" si="91"/>
        <v>0</v>
      </c>
      <c r="AL485" s="54">
        <f t="shared" si="92"/>
        <v>0</v>
      </c>
      <c r="AM485" s="54">
        <f t="shared" si="93"/>
        <v>1</v>
      </c>
      <c r="AN485" s="54">
        <f t="shared" si="94"/>
        <v>0</v>
      </c>
      <c r="AO485" s="54">
        <f t="shared" si="95"/>
        <v>0</v>
      </c>
      <c r="AP485" s="7" t="s">
        <v>38</v>
      </c>
      <c r="AQ485" s="17"/>
    </row>
    <row r="486" spans="1:43" ht="33.950000000000003" hidden="1" customHeight="1" x14ac:dyDescent="0.25">
      <c r="A486" s="7" t="s">
        <v>736</v>
      </c>
      <c r="B486" s="7" t="s">
        <v>737</v>
      </c>
      <c r="C486" s="7">
        <v>500129</v>
      </c>
      <c r="D486" s="8" t="s">
        <v>744</v>
      </c>
      <c r="E486" s="8" t="s">
        <v>739</v>
      </c>
      <c r="F486" s="7">
        <v>1</v>
      </c>
      <c r="G486" s="7"/>
      <c r="H486" s="9">
        <v>1</v>
      </c>
      <c r="I486" s="9"/>
      <c r="J486" s="9"/>
      <c r="K486" s="9"/>
      <c r="L486" s="10">
        <v>173062.6</v>
      </c>
      <c r="M486" s="11">
        <f t="shared" si="85"/>
        <v>865.3130000000001</v>
      </c>
      <c r="N486" s="11">
        <f t="shared" si="96"/>
        <v>172197.28700000001</v>
      </c>
      <c r="O486" s="11"/>
      <c r="P486" s="97" t="s">
        <v>1049</v>
      </c>
      <c r="Q486" s="96" t="s">
        <v>2270</v>
      </c>
      <c r="R486" s="102" t="s">
        <v>2280</v>
      </c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53">
        <f t="shared" si="86"/>
        <v>0</v>
      </c>
      <c r="AG486" s="54">
        <f t="shared" si="87"/>
        <v>0</v>
      </c>
      <c r="AH486" s="54">
        <f t="shared" si="88"/>
        <v>1</v>
      </c>
      <c r="AI486" s="54">
        <f t="shared" si="89"/>
        <v>0</v>
      </c>
      <c r="AJ486" s="54">
        <f t="shared" si="90"/>
        <v>0</v>
      </c>
      <c r="AK486" s="54">
        <f t="shared" si="91"/>
        <v>0</v>
      </c>
      <c r="AL486" s="54">
        <f t="shared" si="92"/>
        <v>0</v>
      </c>
      <c r="AM486" s="54">
        <f t="shared" si="93"/>
        <v>1</v>
      </c>
      <c r="AN486" s="54">
        <f t="shared" si="94"/>
        <v>0</v>
      </c>
      <c r="AO486" s="54">
        <f t="shared" si="95"/>
        <v>0</v>
      </c>
      <c r="AP486" s="7" t="s">
        <v>38</v>
      </c>
      <c r="AQ486" s="17"/>
    </row>
    <row r="487" spans="1:43" ht="33.950000000000003" hidden="1" customHeight="1" x14ac:dyDescent="0.25">
      <c r="A487" s="13" t="s">
        <v>736</v>
      </c>
      <c r="B487" s="13" t="s">
        <v>745</v>
      </c>
      <c r="C487" s="13">
        <v>300702</v>
      </c>
      <c r="D487" s="14" t="s">
        <v>746</v>
      </c>
      <c r="E487" s="14" t="s">
        <v>747</v>
      </c>
      <c r="F487" s="13">
        <v>2</v>
      </c>
      <c r="G487" s="13"/>
      <c r="H487" s="9">
        <v>1</v>
      </c>
      <c r="I487" s="28"/>
      <c r="J487" s="28"/>
      <c r="K487" s="28"/>
      <c r="L487" s="30">
        <v>4750801.05</v>
      </c>
      <c r="M487" s="11">
        <f t="shared" si="85"/>
        <v>23754.005249999998</v>
      </c>
      <c r="N487" s="11">
        <f t="shared" si="96"/>
        <v>4727047.0447499994</v>
      </c>
      <c r="O487" s="11"/>
      <c r="P487" s="97" t="s">
        <v>1049</v>
      </c>
      <c r="Q487" s="96" t="s">
        <v>2270</v>
      </c>
      <c r="R487" s="102" t="s">
        <v>2280</v>
      </c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53">
        <f t="shared" si="86"/>
        <v>0</v>
      </c>
      <c r="AG487" s="54">
        <f t="shared" si="87"/>
        <v>0</v>
      </c>
      <c r="AH487" s="54">
        <f t="shared" si="88"/>
        <v>1</v>
      </c>
      <c r="AI487" s="54">
        <f t="shared" si="89"/>
        <v>0</v>
      </c>
      <c r="AJ487" s="54">
        <f t="shared" si="90"/>
        <v>0</v>
      </c>
      <c r="AK487" s="54">
        <f t="shared" si="91"/>
        <v>0</v>
      </c>
      <c r="AL487" s="54">
        <f t="shared" si="92"/>
        <v>0</v>
      </c>
      <c r="AM487" s="54">
        <f t="shared" si="93"/>
        <v>1</v>
      </c>
      <c r="AN487" s="54">
        <f t="shared" si="94"/>
        <v>0</v>
      </c>
      <c r="AO487" s="54">
        <f t="shared" si="95"/>
        <v>0</v>
      </c>
      <c r="AP487" s="7"/>
      <c r="AQ487" s="12" t="s">
        <v>20</v>
      </c>
    </row>
    <row r="488" spans="1:43" ht="33.950000000000003" hidden="1" customHeight="1" x14ac:dyDescent="0.25">
      <c r="A488" s="7" t="s">
        <v>736</v>
      </c>
      <c r="B488" s="7" t="s">
        <v>748</v>
      </c>
      <c r="C488" s="7">
        <v>104535</v>
      </c>
      <c r="D488" s="8" t="s">
        <v>749</v>
      </c>
      <c r="E488" s="8" t="s">
        <v>750</v>
      </c>
      <c r="F488" s="7">
        <v>1</v>
      </c>
      <c r="G488" s="7"/>
      <c r="H488" s="9">
        <v>1</v>
      </c>
      <c r="I488" s="9"/>
      <c r="J488" s="9"/>
      <c r="K488" s="9"/>
      <c r="L488" s="10">
        <v>1297834.3700000001</v>
      </c>
      <c r="M488" s="11">
        <f t="shared" si="85"/>
        <v>6489.1718500000006</v>
      </c>
      <c r="N488" s="11">
        <f t="shared" si="96"/>
        <v>1291345.1981500001</v>
      </c>
      <c r="O488" s="11"/>
      <c r="P488" s="97" t="s">
        <v>1049</v>
      </c>
      <c r="Q488" s="96" t="s">
        <v>2317</v>
      </c>
      <c r="R488" s="102" t="s">
        <v>2280</v>
      </c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53">
        <f t="shared" si="86"/>
        <v>0</v>
      </c>
      <c r="AG488" s="54">
        <f t="shared" si="87"/>
        <v>0</v>
      </c>
      <c r="AH488" s="54">
        <f t="shared" si="88"/>
        <v>1</v>
      </c>
      <c r="AI488" s="54">
        <f t="shared" si="89"/>
        <v>0</v>
      </c>
      <c r="AJ488" s="54">
        <f t="shared" si="90"/>
        <v>0</v>
      </c>
      <c r="AK488" s="54">
        <f t="shared" si="91"/>
        <v>0</v>
      </c>
      <c r="AL488" s="54">
        <f t="shared" si="92"/>
        <v>0</v>
      </c>
      <c r="AM488" s="54">
        <f t="shared" si="93"/>
        <v>1</v>
      </c>
      <c r="AN488" s="54">
        <f t="shared" si="94"/>
        <v>0</v>
      </c>
      <c r="AO488" s="54">
        <f t="shared" si="95"/>
        <v>0</v>
      </c>
      <c r="AP488" s="7" t="s">
        <v>38</v>
      </c>
      <c r="AQ488" s="17"/>
    </row>
    <row r="489" spans="1:43" ht="33.950000000000003" hidden="1" customHeight="1" x14ac:dyDescent="0.25">
      <c r="A489" s="7" t="s">
        <v>736</v>
      </c>
      <c r="B489" s="7" t="s">
        <v>748</v>
      </c>
      <c r="C489" s="7">
        <v>104585</v>
      </c>
      <c r="D489" s="8" t="s">
        <v>751</v>
      </c>
      <c r="E489" s="8" t="s">
        <v>752</v>
      </c>
      <c r="F489" s="7">
        <v>1</v>
      </c>
      <c r="G489" s="7"/>
      <c r="H489" s="9">
        <v>1</v>
      </c>
      <c r="I489" s="9"/>
      <c r="J489" s="9"/>
      <c r="K489" s="9"/>
      <c r="L489" s="10">
        <v>1007934.66</v>
      </c>
      <c r="M489" s="11">
        <f t="shared" si="85"/>
        <v>5039.6733000000004</v>
      </c>
      <c r="N489" s="11">
        <f t="shared" si="96"/>
        <v>1002894.9867</v>
      </c>
      <c r="O489" s="11"/>
      <c r="P489" s="97" t="s">
        <v>1049</v>
      </c>
      <c r="Q489" s="96" t="s">
        <v>2317</v>
      </c>
      <c r="R489" s="102" t="s">
        <v>2280</v>
      </c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53">
        <f t="shared" si="86"/>
        <v>0</v>
      </c>
      <c r="AG489" s="54">
        <f t="shared" si="87"/>
        <v>0</v>
      </c>
      <c r="AH489" s="54">
        <f t="shared" si="88"/>
        <v>1</v>
      </c>
      <c r="AI489" s="54">
        <f t="shared" si="89"/>
        <v>0</v>
      </c>
      <c r="AJ489" s="54">
        <f t="shared" si="90"/>
        <v>0</v>
      </c>
      <c r="AK489" s="54">
        <f t="shared" si="91"/>
        <v>0</v>
      </c>
      <c r="AL489" s="54">
        <f t="shared" si="92"/>
        <v>0</v>
      </c>
      <c r="AM489" s="54">
        <f t="shared" si="93"/>
        <v>1</v>
      </c>
      <c r="AN489" s="54">
        <f t="shared" si="94"/>
        <v>0</v>
      </c>
      <c r="AO489" s="54">
        <f t="shared" si="95"/>
        <v>0</v>
      </c>
      <c r="AP489" s="7" t="s">
        <v>38</v>
      </c>
      <c r="AQ489" s="17"/>
    </row>
    <row r="490" spans="1:43" ht="33.950000000000003" hidden="1" customHeight="1" x14ac:dyDescent="0.25">
      <c r="A490" s="13" t="s">
        <v>736</v>
      </c>
      <c r="B490" s="13" t="s">
        <v>748</v>
      </c>
      <c r="C490" s="13">
        <v>306602</v>
      </c>
      <c r="D490" s="14" t="s">
        <v>753</v>
      </c>
      <c r="E490" s="14" t="s">
        <v>754</v>
      </c>
      <c r="F490" s="13">
        <v>1</v>
      </c>
      <c r="G490" s="13"/>
      <c r="H490" s="15">
        <v>1</v>
      </c>
      <c r="I490" s="13"/>
      <c r="J490" s="13"/>
      <c r="K490" s="13"/>
      <c r="L490" s="16">
        <v>1284158.1399999999</v>
      </c>
      <c r="M490" s="11">
        <f t="shared" si="85"/>
        <v>6420.7906999999996</v>
      </c>
      <c r="N490" s="11">
        <f t="shared" si="96"/>
        <v>1277737.3492999999</v>
      </c>
      <c r="O490" s="11"/>
      <c r="P490" s="97" t="s">
        <v>1049</v>
      </c>
      <c r="Q490" s="96" t="s">
        <v>2270</v>
      </c>
      <c r="R490" s="102" t="s">
        <v>2280</v>
      </c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53">
        <f t="shared" si="86"/>
        <v>0</v>
      </c>
      <c r="AG490" s="54">
        <f t="shared" si="87"/>
        <v>0</v>
      </c>
      <c r="AH490" s="54">
        <f t="shared" si="88"/>
        <v>1</v>
      </c>
      <c r="AI490" s="54">
        <f t="shared" si="89"/>
        <v>0</v>
      </c>
      <c r="AJ490" s="54">
        <f t="shared" si="90"/>
        <v>0</v>
      </c>
      <c r="AK490" s="54">
        <f t="shared" si="91"/>
        <v>0</v>
      </c>
      <c r="AL490" s="54">
        <f t="shared" si="92"/>
        <v>0</v>
      </c>
      <c r="AM490" s="54">
        <f t="shared" si="93"/>
        <v>1</v>
      </c>
      <c r="AN490" s="54">
        <f t="shared" si="94"/>
        <v>0</v>
      </c>
      <c r="AO490" s="54">
        <f t="shared" si="95"/>
        <v>0</v>
      </c>
      <c r="AP490" s="7" t="s">
        <v>73</v>
      </c>
      <c r="AQ490" s="35"/>
    </row>
    <row r="491" spans="1:43" ht="33.950000000000003" hidden="1" customHeight="1" x14ac:dyDescent="0.25">
      <c r="A491" s="13" t="s">
        <v>736</v>
      </c>
      <c r="B491" s="13" t="s">
        <v>748</v>
      </c>
      <c r="C491" s="13">
        <v>300700</v>
      </c>
      <c r="D491" s="14" t="s">
        <v>755</v>
      </c>
      <c r="E491" s="14" t="s">
        <v>756</v>
      </c>
      <c r="F491" s="13">
        <v>2</v>
      </c>
      <c r="G491" s="13"/>
      <c r="H491" s="15">
        <v>1</v>
      </c>
      <c r="I491" s="13"/>
      <c r="J491" s="13"/>
      <c r="K491" s="13"/>
      <c r="L491" s="16">
        <v>1284158.3400000001</v>
      </c>
      <c r="M491" s="11">
        <f t="shared" si="85"/>
        <v>6420.7917000000007</v>
      </c>
      <c r="N491" s="11">
        <f t="shared" si="96"/>
        <v>1277737.5483000001</v>
      </c>
      <c r="O491" s="11"/>
      <c r="P491" s="97" t="s">
        <v>1049</v>
      </c>
      <c r="Q491" s="96" t="s">
        <v>2270</v>
      </c>
      <c r="R491" s="102" t="s">
        <v>2280</v>
      </c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53">
        <f t="shared" si="86"/>
        <v>0</v>
      </c>
      <c r="AG491" s="54">
        <f t="shared" si="87"/>
        <v>0</v>
      </c>
      <c r="AH491" s="54">
        <f t="shared" si="88"/>
        <v>1</v>
      </c>
      <c r="AI491" s="54">
        <f t="shared" si="89"/>
        <v>0</v>
      </c>
      <c r="AJ491" s="54">
        <f t="shared" si="90"/>
        <v>0</v>
      </c>
      <c r="AK491" s="54">
        <f t="shared" si="91"/>
        <v>0</v>
      </c>
      <c r="AL491" s="54">
        <f t="shared" si="92"/>
        <v>0</v>
      </c>
      <c r="AM491" s="54">
        <f t="shared" si="93"/>
        <v>1</v>
      </c>
      <c r="AN491" s="54">
        <f t="shared" si="94"/>
        <v>0</v>
      </c>
      <c r="AO491" s="54">
        <f t="shared" si="95"/>
        <v>0</v>
      </c>
      <c r="AP491" s="7" t="s">
        <v>73</v>
      </c>
      <c r="AQ491" s="35"/>
    </row>
    <row r="492" spans="1:43" ht="33.950000000000003" hidden="1" customHeight="1" x14ac:dyDescent="0.25">
      <c r="A492" s="7" t="s">
        <v>736</v>
      </c>
      <c r="B492" s="7" t="s">
        <v>748</v>
      </c>
      <c r="C492" s="7">
        <v>104546</v>
      </c>
      <c r="D492" s="8" t="s">
        <v>757</v>
      </c>
      <c r="E492" s="8" t="s">
        <v>756</v>
      </c>
      <c r="F492" s="7">
        <v>2</v>
      </c>
      <c r="G492" s="7"/>
      <c r="H492" s="9">
        <v>1</v>
      </c>
      <c r="I492" s="9"/>
      <c r="J492" s="9"/>
      <c r="K492" s="9"/>
      <c r="L492" s="10">
        <v>1229688.0900000001</v>
      </c>
      <c r="M492" s="11">
        <f t="shared" si="85"/>
        <v>6148.440450000001</v>
      </c>
      <c r="N492" s="11">
        <f t="shared" si="96"/>
        <v>1223539.64955</v>
      </c>
      <c r="O492" s="11"/>
      <c r="P492" s="97" t="s">
        <v>1049</v>
      </c>
      <c r="Q492" s="96" t="s">
        <v>2429</v>
      </c>
      <c r="R492" s="102" t="s">
        <v>2280</v>
      </c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53">
        <f t="shared" si="86"/>
        <v>0</v>
      </c>
      <c r="AG492" s="54">
        <f t="shared" si="87"/>
        <v>0</v>
      </c>
      <c r="AH492" s="54">
        <f t="shared" si="88"/>
        <v>1</v>
      </c>
      <c r="AI492" s="54">
        <f t="shared" si="89"/>
        <v>0</v>
      </c>
      <c r="AJ492" s="54">
        <f t="shared" si="90"/>
        <v>0</v>
      </c>
      <c r="AK492" s="54">
        <f t="shared" si="91"/>
        <v>0</v>
      </c>
      <c r="AL492" s="54">
        <f t="shared" si="92"/>
        <v>0</v>
      </c>
      <c r="AM492" s="54">
        <f t="shared" si="93"/>
        <v>1</v>
      </c>
      <c r="AN492" s="54">
        <f t="shared" si="94"/>
        <v>0</v>
      </c>
      <c r="AO492" s="54">
        <f t="shared" si="95"/>
        <v>0</v>
      </c>
      <c r="AP492" s="7" t="s">
        <v>38</v>
      </c>
      <c r="AQ492" s="17"/>
    </row>
    <row r="493" spans="1:43" ht="33.950000000000003" hidden="1" customHeight="1" x14ac:dyDescent="0.25">
      <c r="A493" s="13" t="s">
        <v>736</v>
      </c>
      <c r="B493" s="13" t="s">
        <v>748</v>
      </c>
      <c r="C493" s="13">
        <v>306601</v>
      </c>
      <c r="D493" s="14" t="s">
        <v>758</v>
      </c>
      <c r="E493" s="14" t="s">
        <v>759</v>
      </c>
      <c r="F493" s="13">
        <v>2</v>
      </c>
      <c r="G493" s="13"/>
      <c r="H493" s="15">
        <v>1</v>
      </c>
      <c r="I493" s="13"/>
      <c r="J493" s="13"/>
      <c r="K493" s="13"/>
      <c r="L493" s="16">
        <v>3303044.46</v>
      </c>
      <c r="M493" s="11">
        <f t="shared" si="85"/>
        <v>16515.222300000001</v>
      </c>
      <c r="N493" s="11">
        <f t="shared" si="96"/>
        <v>3286529.2376999999</v>
      </c>
      <c r="O493" s="11"/>
      <c r="P493" s="97" t="s">
        <v>1049</v>
      </c>
      <c r="Q493" s="96" t="s">
        <v>2270</v>
      </c>
      <c r="R493" s="102" t="s">
        <v>2280</v>
      </c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53">
        <f t="shared" si="86"/>
        <v>0</v>
      </c>
      <c r="AG493" s="54">
        <f t="shared" si="87"/>
        <v>0</v>
      </c>
      <c r="AH493" s="54">
        <f t="shared" si="88"/>
        <v>1</v>
      </c>
      <c r="AI493" s="54">
        <f t="shared" si="89"/>
        <v>0</v>
      </c>
      <c r="AJ493" s="54">
        <f t="shared" si="90"/>
        <v>0</v>
      </c>
      <c r="AK493" s="54">
        <f t="shared" si="91"/>
        <v>0</v>
      </c>
      <c r="AL493" s="54">
        <f t="shared" si="92"/>
        <v>0</v>
      </c>
      <c r="AM493" s="54">
        <f t="shared" si="93"/>
        <v>1</v>
      </c>
      <c r="AN493" s="54">
        <f t="shared" si="94"/>
        <v>0</v>
      </c>
      <c r="AO493" s="54">
        <f t="shared" si="95"/>
        <v>0</v>
      </c>
      <c r="AP493" s="7" t="s">
        <v>73</v>
      </c>
      <c r="AQ493" s="35"/>
    </row>
    <row r="494" spans="1:43" ht="33.950000000000003" hidden="1" customHeight="1" x14ac:dyDescent="0.25">
      <c r="A494" s="7" t="s">
        <v>736</v>
      </c>
      <c r="B494" s="7" t="s">
        <v>760</v>
      </c>
      <c r="C494" s="7">
        <v>300743</v>
      </c>
      <c r="D494" s="8" t="s">
        <v>761</v>
      </c>
      <c r="E494" s="8" t="s">
        <v>762</v>
      </c>
      <c r="F494" s="7">
        <v>1</v>
      </c>
      <c r="G494" s="7"/>
      <c r="H494" s="9">
        <v>1</v>
      </c>
      <c r="I494" s="9"/>
      <c r="J494" s="9"/>
      <c r="K494" s="9"/>
      <c r="L494" s="10">
        <v>1614783.76</v>
      </c>
      <c r="M494" s="11">
        <f t="shared" si="85"/>
        <v>8073.9188000000004</v>
      </c>
      <c r="N494" s="11">
        <f t="shared" si="96"/>
        <v>1606709.8411999999</v>
      </c>
      <c r="O494" s="11"/>
      <c r="P494" s="97" t="s">
        <v>1049</v>
      </c>
      <c r="Q494" s="96" t="s">
        <v>2270</v>
      </c>
      <c r="R494" s="102" t="s">
        <v>2280</v>
      </c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53">
        <f t="shared" si="86"/>
        <v>0</v>
      </c>
      <c r="AG494" s="54">
        <f t="shared" si="87"/>
        <v>0</v>
      </c>
      <c r="AH494" s="54">
        <f t="shared" si="88"/>
        <v>1</v>
      </c>
      <c r="AI494" s="54">
        <f t="shared" si="89"/>
        <v>0</v>
      </c>
      <c r="AJ494" s="54">
        <f t="shared" si="90"/>
        <v>0</v>
      </c>
      <c r="AK494" s="54">
        <f t="shared" si="91"/>
        <v>0</v>
      </c>
      <c r="AL494" s="54">
        <f t="shared" si="92"/>
        <v>0</v>
      </c>
      <c r="AM494" s="54">
        <f t="shared" si="93"/>
        <v>1</v>
      </c>
      <c r="AN494" s="54">
        <f t="shared" si="94"/>
        <v>0</v>
      </c>
      <c r="AO494" s="54">
        <f t="shared" si="95"/>
        <v>0</v>
      </c>
      <c r="AP494" s="7" t="s">
        <v>38</v>
      </c>
      <c r="AQ494" s="17"/>
    </row>
    <row r="495" spans="1:43" ht="33.950000000000003" hidden="1" customHeight="1" x14ac:dyDescent="0.25">
      <c r="A495" s="7" t="s">
        <v>736</v>
      </c>
      <c r="B495" s="7" t="s">
        <v>760</v>
      </c>
      <c r="C495" s="7">
        <v>300746</v>
      </c>
      <c r="D495" s="8" t="s">
        <v>763</v>
      </c>
      <c r="E495" s="8" t="s">
        <v>764</v>
      </c>
      <c r="F495" s="7">
        <v>2</v>
      </c>
      <c r="G495" s="7"/>
      <c r="H495" s="9">
        <v>1</v>
      </c>
      <c r="I495" s="9"/>
      <c r="J495" s="9"/>
      <c r="K495" s="9"/>
      <c r="L495" s="10">
        <v>8532066.5600000005</v>
      </c>
      <c r="M495" s="11">
        <f t="shared" si="85"/>
        <v>42660.332800000004</v>
      </c>
      <c r="N495" s="11">
        <f t="shared" si="96"/>
        <v>8489406.2271999996</v>
      </c>
      <c r="O495" s="11"/>
      <c r="P495" s="97" t="s">
        <v>1049</v>
      </c>
      <c r="Q495" s="96" t="s">
        <v>2270</v>
      </c>
      <c r="R495" s="102" t="s">
        <v>2280</v>
      </c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53">
        <f t="shared" si="86"/>
        <v>0</v>
      </c>
      <c r="AG495" s="54">
        <f t="shared" si="87"/>
        <v>0</v>
      </c>
      <c r="AH495" s="54">
        <f t="shared" si="88"/>
        <v>1</v>
      </c>
      <c r="AI495" s="54">
        <f t="shared" si="89"/>
        <v>0</v>
      </c>
      <c r="AJ495" s="54">
        <f t="shared" si="90"/>
        <v>0</v>
      </c>
      <c r="AK495" s="54">
        <f t="shared" si="91"/>
        <v>0</v>
      </c>
      <c r="AL495" s="54">
        <f t="shared" si="92"/>
        <v>0</v>
      </c>
      <c r="AM495" s="54">
        <f t="shared" si="93"/>
        <v>1</v>
      </c>
      <c r="AN495" s="54">
        <f t="shared" si="94"/>
        <v>0</v>
      </c>
      <c r="AO495" s="54">
        <f t="shared" si="95"/>
        <v>0</v>
      </c>
      <c r="AP495" s="7" t="s">
        <v>38</v>
      </c>
      <c r="AQ495" s="17"/>
    </row>
    <row r="496" spans="1:43" ht="33.950000000000003" hidden="1" customHeight="1" x14ac:dyDescent="0.25">
      <c r="A496" s="7" t="s">
        <v>736</v>
      </c>
      <c r="B496" s="7" t="s">
        <v>760</v>
      </c>
      <c r="C496" s="7">
        <v>300749</v>
      </c>
      <c r="D496" s="8" t="s">
        <v>765</v>
      </c>
      <c r="E496" s="8" t="s">
        <v>766</v>
      </c>
      <c r="F496" s="7">
        <v>3</v>
      </c>
      <c r="G496" s="7"/>
      <c r="H496" s="9">
        <v>1</v>
      </c>
      <c r="I496" s="9"/>
      <c r="J496" s="9"/>
      <c r="K496" s="9"/>
      <c r="L496" s="10">
        <v>2288132.04</v>
      </c>
      <c r="M496" s="11">
        <f t="shared" si="85"/>
        <v>11440.6602</v>
      </c>
      <c r="N496" s="11">
        <f t="shared" si="96"/>
        <v>2276691.3798000002</v>
      </c>
      <c r="O496" s="11"/>
      <c r="P496" s="97" t="s">
        <v>1049</v>
      </c>
      <c r="Q496" s="96" t="s">
        <v>2270</v>
      </c>
      <c r="R496" s="102" t="s">
        <v>2280</v>
      </c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53">
        <f t="shared" si="86"/>
        <v>0</v>
      </c>
      <c r="AG496" s="54">
        <f t="shared" si="87"/>
        <v>0</v>
      </c>
      <c r="AH496" s="54">
        <f t="shared" si="88"/>
        <v>1</v>
      </c>
      <c r="AI496" s="54">
        <f t="shared" si="89"/>
        <v>0</v>
      </c>
      <c r="AJ496" s="54">
        <f t="shared" si="90"/>
        <v>0</v>
      </c>
      <c r="AK496" s="54">
        <f t="shared" si="91"/>
        <v>0</v>
      </c>
      <c r="AL496" s="54">
        <f t="shared" si="92"/>
        <v>0</v>
      </c>
      <c r="AM496" s="54">
        <f t="shared" si="93"/>
        <v>1</v>
      </c>
      <c r="AN496" s="54">
        <f t="shared" si="94"/>
        <v>0</v>
      </c>
      <c r="AO496" s="54">
        <f t="shared" si="95"/>
        <v>0</v>
      </c>
      <c r="AP496" s="7" t="s">
        <v>38</v>
      </c>
      <c r="AQ496" s="17"/>
    </row>
    <row r="497" spans="1:43" ht="33.950000000000003" hidden="1" customHeight="1" x14ac:dyDescent="0.25">
      <c r="A497" s="7" t="s">
        <v>736</v>
      </c>
      <c r="B497" s="7" t="s">
        <v>760</v>
      </c>
      <c r="C497" s="7">
        <v>300739</v>
      </c>
      <c r="D497" s="8" t="s">
        <v>767</v>
      </c>
      <c r="E497" s="8" t="s">
        <v>768</v>
      </c>
      <c r="F497" s="7">
        <v>4</v>
      </c>
      <c r="G497" s="7"/>
      <c r="H497" s="9">
        <v>1</v>
      </c>
      <c r="I497" s="9"/>
      <c r="J497" s="9"/>
      <c r="K497" s="9"/>
      <c r="L497" s="10">
        <v>6307674.2599999998</v>
      </c>
      <c r="M497" s="11">
        <f t="shared" si="85"/>
        <v>31538.371299999999</v>
      </c>
      <c r="N497" s="11">
        <f t="shared" si="96"/>
        <v>6276135.8887</v>
      </c>
      <c r="O497" s="11"/>
      <c r="P497" s="97" t="s">
        <v>1049</v>
      </c>
      <c r="Q497" s="96" t="s">
        <v>2270</v>
      </c>
      <c r="R497" s="102" t="s">
        <v>2280</v>
      </c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53">
        <f t="shared" si="86"/>
        <v>0</v>
      </c>
      <c r="AG497" s="54">
        <f t="shared" si="87"/>
        <v>0</v>
      </c>
      <c r="AH497" s="54">
        <f t="shared" si="88"/>
        <v>1</v>
      </c>
      <c r="AI497" s="54">
        <f t="shared" si="89"/>
        <v>0</v>
      </c>
      <c r="AJ497" s="54">
        <f t="shared" si="90"/>
        <v>0</v>
      </c>
      <c r="AK497" s="54">
        <f t="shared" si="91"/>
        <v>0</v>
      </c>
      <c r="AL497" s="54">
        <f t="shared" si="92"/>
        <v>0</v>
      </c>
      <c r="AM497" s="54">
        <f t="shared" si="93"/>
        <v>1</v>
      </c>
      <c r="AN497" s="54">
        <f t="shared" si="94"/>
        <v>0</v>
      </c>
      <c r="AO497" s="54">
        <f t="shared" si="95"/>
        <v>0</v>
      </c>
      <c r="AP497" s="7" t="s">
        <v>38</v>
      </c>
      <c r="AQ497" s="17"/>
    </row>
    <row r="498" spans="1:43" ht="33.950000000000003" hidden="1" customHeight="1" x14ac:dyDescent="0.25">
      <c r="A498" s="13" t="s">
        <v>736</v>
      </c>
      <c r="B498" s="13" t="s">
        <v>769</v>
      </c>
      <c r="C498" s="13">
        <v>300822</v>
      </c>
      <c r="D498" s="14" t="s">
        <v>770</v>
      </c>
      <c r="E498" s="14" t="s">
        <v>771</v>
      </c>
      <c r="F498" s="13">
        <v>4</v>
      </c>
      <c r="G498" s="13"/>
      <c r="H498" s="9">
        <v>1</v>
      </c>
      <c r="I498" s="28"/>
      <c r="J498" s="28"/>
      <c r="K498" s="28"/>
      <c r="L498" s="30">
        <v>1122771.6299999999</v>
      </c>
      <c r="M498" s="11">
        <f t="shared" si="85"/>
        <v>5613.8581499999991</v>
      </c>
      <c r="N498" s="11">
        <f t="shared" si="96"/>
        <v>1117157.7718499999</v>
      </c>
      <c r="O498" s="11"/>
      <c r="P498" s="97" t="s">
        <v>1049</v>
      </c>
      <c r="Q498" s="96" t="s">
        <v>2270</v>
      </c>
      <c r="R498" s="102" t="s">
        <v>2280</v>
      </c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53">
        <f t="shared" si="86"/>
        <v>0</v>
      </c>
      <c r="AG498" s="54">
        <f t="shared" si="87"/>
        <v>0</v>
      </c>
      <c r="AH498" s="54">
        <f t="shared" si="88"/>
        <v>1</v>
      </c>
      <c r="AI498" s="54">
        <f t="shared" si="89"/>
        <v>0</v>
      </c>
      <c r="AJ498" s="54">
        <f t="shared" si="90"/>
        <v>0</v>
      </c>
      <c r="AK498" s="54">
        <f t="shared" si="91"/>
        <v>0</v>
      </c>
      <c r="AL498" s="54">
        <f t="shared" si="92"/>
        <v>0</v>
      </c>
      <c r="AM498" s="54">
        <f t="shared" si="93"/>
        <v>1</v>
      </c>
      <c r="AN498" s="54">
        <f t="shared" si="94"/>
        <v>0</v>
      </c>
      <c r="AO498" s="54">
        <f t="shared" si="95"/>
        <v>0</v>
      </c>
      <c r="AP498" s="7"/>
      <c r="AQ498" s="12" t="s">
        <v>20</v>
      </c>
    </row>
    <row r="499" spans="1:43" ht="33.950000000000003" hidden="1" customHeight="1" x14ac:dyDescent="0.25">
      <c r="A499" s="7" t="s">
        <v>736</v>
      </c>
      <c r="B499" s="7" t="s">
        <v>772</v>
      </c>
      <c r="C499" s="7">
        <v>104893</v>
      </c>
      <c r="D499" s="8" t="s">
        <v>773</v>
      </c>
      <c r="E499" s="8" t="s">
        <v>774</v>
      </c>
      <c r="F499" s="7">
        <v>1</v>
      </c>
      <c r="G499" s="7"/>
      <c r="H499" s="9">
        <v>1</v>
      </c>
      <c r="I499" s="9"/>
      <c r="J499" s="9"/>
      <c r="K499" s="9"/>
      <c r="L499" s="10">
        <v>186661.35</v>
      </c>
      <c r="M499" s="11">
        <f t="shared" si="85"/>
        <v>933.30675000000008</v>
      </c>
      <c r="N499" s="11">
        <f t="shared" si="96"/>
        <v>185728.04325000002</v>
      </c>
      <c r="O499" s="11"/>
      <c r="P499" s="97" t="s">
        <v>1049</v>
      </c>
      <c r="Q499" s="96" t="s">
        <v>2270</v>
      </c>
      <c r="R499" s="102" t="s">
        <v>2280</v>
      </c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53">
        <f t="shared" si="86"/>
        <v>0</v>
      </c>
      <c r="AG499" s="54">
        <f t="shared" si="87"/>
        <v>0</v>
      </c>
      <c r="AH499" s="54">
        <f t="shared" si="88"/>
        <v>1</v>
      </c>
      <c r="AI499" s="54">
        <f t="shared" si="89"/>
        <v>0</v>
      </c>
      <c r="AJ499" s="54">
        <f t="shared" si="90"/>
        <v>0</v>
      </c>
      <c r="AK499" s="54">
        <f t="shared" si="91"/>
        <v>0</v>
      </c>
      <c r="AL499" s="54">
        <f t="shared" si="92"/>
        <v>0</v>
      </c>
      <c r="AM499" s="54">
        <f t="shared" si="93"/>
        <v>1</v>
      </c>
      <c r="AN499" s="54">
        <f t="shared" si="94"/>
        <v>0</v>
      </c>
      <c r="AO499" s="54">
        <f t="shared" si="95"/>
        <v>0</v>
      </c>
      <c r="AP499" s="7" t="s">
        <v>38</v>
      </c>
      <c r="AQ499" s="17"/>
    </row>
    <row r="500" spans="1:43" ht="33.950000000000003" hidden="1" customHeight="1" x14ac:dyDescent="0.25">
      <c r="A500" s="7" t="s">
        <v>736</v>
      </c>
      <c r="B500" s="7" t="s">
        <v>772</v>
      </c>
      <c r="C500" s="7">
        <v>104878</v>
      </c>
      <c r="D500" s="8" t="s">
        <v>775</v>
      </c>
      <c r="E500" s="8" t="s">
        <v>774</v>
      </c>
      <c r="F500" s="7">
        <v>1</v>
      </c>
      <c r="G500" s="39"/>
      <c r="H500" s="21">
        <v>1</v>
      </c>
      <c r="I500" s="9"/>
      <c r="J500" s="9"/>
      <c r="K500" s="9"/>
      <c r="L500" s="10">
        <v>483647.78</v>
      </c>
      <c r="M500" s="11">
        <f t="shared" si="85"/>
        <v>2418.2389000000003</v>
      </c>
      <c r="N500" s="11">
        <f t="shared" si="96"/>
        <v>481229.54110000003</v>
      </c>
      <c r="O500" s="11"/>
      <c r="P500" s="97" t="s">
        <v>1049</v>
      </c>
      <c r="Q500" s="96" t="s">
        <v>2270</v>
      </c>
      <c r="R500" s="102" t="s">
        <v>2280</v>
      </c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53">
        <f t="shared" si="86"/>
        <v>0</v>
      </c>
      <c r="AG500" s="54">
        <f t="shared" si="87"/>
        <v>0</v>
      </c>
      <c r="AH500" s="54">
        <f t="shared" si="88"/>
        <v>1</v>
      </c>
      <c r="AI500" s="54">
        <f t="shared" si="89"/>
        <v>0</v>
      </c>
      <c r="AJ500" s="54">
        <f t="shared" si="90"/>
        <v>0</v>
      </c>
      <c r="AK500" s="54">
        <f t="shared" si="91"/>
        <v>0</v>
      </c>
      <c r="AL500" s="54">
        <f t="shared" si="92"/>
        <v>0</v>
      </c>
      <c r="AM500" s="54">
        <f t="shared" si="93"/>
        <v>1</v>
      </c>
      <c r="AN500" s="54">
        <f t="shared" si="94"/>
        <v>0</v>
      </c>
      <c r="AO500" s="54">
        <f t="shared" si="95"/>
        <v>0</v>
      </c>
      <c r="AP500" s="7" t="s">
        <v>38</v>
      </c>
      <c r="AQ500" s="17"/>
    </row>
    <row r="501" spans="1:43" ht="33.950000000000003" hidden="1" customHeight="1" x14ac:dyDescent="0.25">
      <c r="A501" s="13" t="s">
        <v>736</v>
      </c>
      <c r="B501" s="13" t="s">
        <v>776</v>
      </c>
      <c r="C501" s="13">
        <v>301056</v>
      </c>
      <c r="D501" s="14" t="s">
        <v>777</v>
      </c>
      <c r="E501" s="14" t="s">
        <v>778</v>
      </c>
      <c r="F501" s="13">
        <v>1</v>
      </c>
      <c r="G501" s="13"/>
      <c r="H501" s="15">
        <v>1</v>
      </c>
      <c r="I501" s="13"/>
      <c r="J501" s="13"/>
      <c r="K501" s="13"/>
      <c r="L501" s="16">
        <v>911338.59</v>
      </c>
      <c r="M501" s="11">
        <f t="shared" si="85"/>
        <v>4556.6929499999997</v>
      </c>
      <c r="N501" s="11">
        <f t="shared" si="96"/>
        <v>906781.89704999991</v>
      </c>
      <c r="O501" s="11"/>
      <c r="P501" s="97" t="s">
        <v>1049</v>
      </c>
      <c r="Q501" s="96" t="s">
        <v>2270</v>
      </c>
      <c r="R501" s="102" t="s">
        <v>2280</v>
      </c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53">
        <f t="shared" si="86"/>
        <v>0</v>
      </c>
      <c r="AG501" s="54">
        <f t="shared" si="87"/>
        <v>0</v>
      </c>
      <c r="AH501" s="54">
        <f t="shared" si="88"/>
        <v>1</v>
      </c>
      <c r="AI501" s="54">
        <f t="shared" si="89"/>
        <v>0</v>
      </c>
      <c r="AJ501" s="54">
        <f t="shared" si="90"/>
        <v>0</v>
      </c>
      <c r="AK501" s="54">
        <f t="shared" si="91"/>
        <v>0</v>
      </c>
      <c r="AL501" s="54">
        <f t="shared" si="92"/>
        <v>0</v>
      </c>
      <c r="AM501" s="54">
        <f t="shared" si="93"/>
        <v>1</v>
      </c>
      <c r="AN501" s="54">
        <f t="shared" si="94"/>
        <v>0</v>
      </c>
      <c r="AO501" s="54">
        <f t="shared" si="95"/>
        <v>0</v>
      </c>
      <c r="AP501" s="7" t="s">
        <v>73</v>
      </c>
      <c r="AQ501" s="35"/>
    </row>
    <row r="502" spans="1:43" ht="48.75" hidden="1" customHeight="1" x14ac:dyDescent="0.25">
      <c r="A502" s="13" t="s">
        <v>736</v>
      </c>
      <c r="B502" s="13" t="s">
        <v>779</v>
      </c>
      <c r="C502" s="13">
        <v>300800</v>
      </c>
      <c r="D502" s="14" t="s">
        <v>780</v>
      </c>
      <c r="E502" s="14" t="s">
        <v>781</v>
      </c>
      <c r="F502" s="13">
        <v>2</v>
      </c>
      <c r="G502" s="13"/>
      <c r="H502" s="15">
        <v>1</v>
      </c>
      <c r="I502" s="13"/>
      <c r="J502" s="13"/>
      <c r="K502" s="13"/>
      <c r="L502" s="16">
        <v>1445828.67</v>
      </c>
      <c r="M502" s="11">
        <f t="shared" si="85"/>
        <v>7229.1433499999994</v>
      </c>
      <c r="N502" s="11">
        <f t="shared" si="96"/>
        <v>1438599.5266499999</v>
      </c>
      <c r="O502" s="11"/>
      <c r="P502" s="97" t="s">
        <v>1049</v>
      </c>
      <c r="Q502" s="96" t="s">
        <v>2270</v>
      </c>
      <c r="R502" s="102" t="s">
        <v>2280</v>
      </c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53">
        <f t="shared" si="86"/>
        <v>0</v>
      </c>
      <c r="AG502" s="54">
        <f t="shared" si="87"/>
        <v>0</v>
      </c>
      <c r="AH502" s="54">
        <f t="shared" si="88"/>
        <v>1</v>
      </c>
      <c r="AI502" s="54">
        <f t="shared" si="89"/>
        <v>0</v>
      </c>
      <c r="AJ502" s="54">
        <f t="shared" si="90"/>
        <v>0</v>
      </c>
      <c r="AK502" s="54">
        <f t="shared" si="91"/>
        <v>0</v>
      </c>
      <c r="AL502" s="54">
        <f t="shared" si="92"/>
        <v>0</v>
      </c>
      <c r="AM502" s="54">
        <f t="shared" si="93"/>
        <v>1</v>
      </c>
      <c r="AN502" s="54">
        <f t="shared" si="94"/>
        <v>0</v>
      </c>
      <c r="AO502" s="54">
        <f t="shared" si="95"/>
        <v>0</v>
      </c>
      <c r="AP502" s="7" t="s">
        <v>73</v>
      </c>
      <c r="AQ502" s="35"/>
    </row>
    <row r="503" spans="1:43" ht="51.75" hidden="1" customHeight="1" x14ac:dyDescent="0.25">
      <c r="A503" s="13" t="s">
        <v>736</v>
      </c>
      <c r="B503" s="13" t="s">
        <v>782</v>
      </c>
      <c r="C503" s="13">
        <v>106451</v>
      </c>
      <c r="D503" s="14" t="s">
        <v>783</v>
      </c>
      <c r="E503" s="93" t="s">
        <v>784</v>
      </c>
      <c r="F503" s="13">
        <v>2</v>
      </c>
      <c r="G503" s="13"/>
      <c r="H503" s="15">
        <v>1</v>
      </c>
      <c r="I503" s="13"/>
      <c r="J503" s="13"/>
      <c r="K503" s="13"/>
      <c r="L503" s="29">
        <v>6138939</v>
      </c>
      <c r="M503" s="62">
        <f t="shared" si="85"/>
        <v>30694.695</v>
      </c>
      <c r="N503" s="62">
        <v>6122192</v>
      </c>
      <c r="O503" s="62"/>
      <c r="P503" s="13" t="s">
        <v>2409</v>
      </c>
      <c r="Q503" s="7" t="s">
        <v>2317</v>
      </c>
      <c r="R503" s="7" t="s">
        <v>2408</v>
      </c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53">
        <f t="shared" si="86"/>
        <v>0</v>
      </c>
      <c r="AG503" s="54">
        <f t="shared" si="87"/>
        <v>1</v>
      </c>
      <c r="AH503" s="54">
        <f t="shared" si="88"/>
        <v>0</v>
      </c>
      <c r="AI503" s="54">
        <f t="shared" si="89"/>
        <v>0</v>
      </c>
      <c r="AJ503" s="54">
        <f t="shared" si="90"/>
        <v>0</v>
      </c>
      <c r="AK503" s="54">
        <f t="shared" si="91"/>
        <v>0</v>
      </c>
      <c r="AL503" s="54">
        <f t="shared" si="92"/>
        <v>1</v>
      </c>
      <c r="AM503" s="54">
        <f t="shared" si="93"/>
        <v>0</v>
      </c>
      <c r="AN503" s="54">
        <f t="shared" si="94"/>
        <v>0</v>
      </c>
      <c r="AO503" s="54">
        <f t="shared" si="95"/>
        <v>0</v>
      </c>
      <c r="AP503" s="7" t="s">
        <v>785</v>
      </c>
      <c r="AQ503" s="35"/>
    </row>
    <row r="504" spans="1:43" ht="51.75" hidden="1" customHeight="1" x14ac:dyDescent="0.25">
      <c r="A504" s="13" t="s">
        <v>736</v>
      </c>
      <c r="B504" s="13" t="s">
        <v>782</v>
      </c>
      <c r="C504" s="13">
        <v>106452</v>
      </c>
      <c r="D504" s="14" t="s">
        <v>786</v>
      </c>
      <c r="E504" s="93" t="s">
        <v>784</v>
      </c>
      <c r="F504" s="13">
        <v>2</v>
      </c>
      <c r="G504" s="13"/>
      <c r="H504" s="15">
        <v>1</v>
      </c>
      <c r="I504" s="13"/>
      <c r="J504" s="13"/>
      <c r="K504" s="13"/>
      <c r="L504" s="29">
        <v>6138939</v>
      </c>
      <c r="M504" s="62">
        <f t="shared" si="85"/>
        <v>30694.695</v>
      </c>
      <c r="N504" s="62">
        <v>6122192</v>
      </c>
      <c r="O504" s="62"/>
      <c r="P504" s="13" t="s">
        <v>2409</v>
      </c>
      <c r="Q504" s="7" t="s">
        <v>2317</v>
      </c>
      <c r="R504" s="7" t="s">
        <v>2408</v>
      </c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53">
        <f t="shared" si="86"/>
        <v>0</v>
      </c>
      <c r="AG504" s="54">
        <f t="shared" si="87"/>
        <v>1</v>
      </c>
      <c r="AH504" s="54">
        <f t="shared" si="88"/>
        <v>0</v>
      </c>
      <c r="AI504" s="54">
        <f t="shared" si="89"/>
        <v>0</v>
      </c>
      <c r="AJ504" s="54">
        <f t="shared" si="90"/>
        <v>0</v>
      </c>
      <c r="AK504" s="54">
        <f t="shared" si="91"/>
        <v>0</v>
      </c>
      <c r="AL504" s="54">
        <f t="shared" si="92"/>
        <v>1</v>
      </c>
      <c r="AM504" s="54">
        <f t="shared" si="93"/>
        <v>0</v>
      </c>
      <c r="AN504" s="54">
        <f t="shared" si="94"/>
        <v>0</v>
      </c>
      <c r="AO504" s="54">
        <f t="shared" si="95"/>
        <v>0</v>
      </c>
      <c r="AP504" s="7" t="s">
        <v>785</v>
      </c>
      <c r="AQ504" s="35"/>
    </row>
    <row r="505" spans="1:43" ht="51.75" hidden="1" customHeight="1" x14ac:dyDescent="0.25">
      <c r="A505" s="13" t="s">
        <v>736</v>
      </c>
      <c r="B505" s="13" t="s">
        <v>782</v>
      </c>
      <c r="C505" s="13">
        <v>106462</v>
      </c>
      <c r="D505" s="14" t="s">
        <v>787</v>
      </c>
      <c r="E505" s="93" t="s">
        <v>784</v>
      </c>
      <c r="F505" s="13">
        <v>2</v>
      </c>
      <c r="G505" s="13"/>
      <c r="H505" s="15">
        <v>1</v>
      </c>
      <c r="I505" s="13"/>
      <c r="J505" s="13"/>
      <c r="K505" s="13"/>
      <c r="L505" s="29">
        <v>6138939</v>
      </c>
      <c r="M505" s="62">
        <f t="shared" si="85"/>
        <v>30694.695</v>
      </c>
      <c r="N505" s="62">
        <v>6122192</v>
      </c>
      <c r="O505" s="62"/>
      <c r="P505" s="13" t="s">
        <v>2409</v>
      </c>
      <c r="Q505" s="7" t="s">
        <v>2317</v>
      </c>
      <c r="R505" s="7" t="s">
        <v>2408</v>
      </c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53">
        <f t="shared" si="86"/>
        <v>0</v>
      </c>
      <c r="AG505" s="54">
        <f t="shared" si="87"/>
        <v>1</v>
      </c>
      <c r="AH505" s="54">
        <f t="shared" si="88"/>
        <v>0</v>
      </c>
      <c r="AI505" s="54">
        <f t="shared" si="89"/>
        <v>0</v>
      </c>
      <c r="AJ505" s="54">
        <f t="shared" si="90"/>
        <v>0</v>
      </c>
      <c r="AK505" s="54">
        <f t="shared" si="91"/>
        <v>0</v>
      </c>
      <c r="AL505" s="54">
        <f t="shared" si="92"/>
        <v>1</v>
      </c>
      <c r="AM505" s="54">
        <f t="shared" si="93"/>
        <v>0</v>
      </c>
      <c r="AN505" s="54">
        <f t="shared" si="94"/>
        <v>0</v>
      </c>
      <c r="AO505" s="54">
        <f t="shared" si="95"/>
        <v>0</v>
      </c>
      <c r="AP505" s="7" t="s">
        <v>785</v>
      </c>
      <c r="AQ505" s="35"/>
    </row>
    <row r="506" spans="1:43" ht="51.75" hidden="1" customHeight="1" x14ac:dyDescent="0.25">
      <c r="A506" s="13" t="s">
        <v>736</v>
      </c>
      <c r="B506" s="13" t="s">
        <v>782</v>
      </c>
      <c r="C506" s="13">
        <v>106467</v>
      </c>
      <c r="D506" s="14" t="s">
        <v>788</v>
      </c>
      <c r="E506" s="93" t="s">
        <v>784</v>
      </c>
      <c r="F506" s="13">
        <v>2</v>
      </c>
      <c r="G506" s="13"/>
      <c r="H506" s="15">
        <v>1</v>
      </c>
      <c r="I506" s="13"/>
      <c r="J506" s="13"/>
      <c r="K506" s="13"/>
      <c r="L506" s="29">
        <v>6138939</v>
      </c>
      <c r="M506" s="62">
        <f t="shared" si="85"/>
        <v>30694.695</v>
      </c>
      <c r="N506" s="62">
        <v>6122192</v>
      </c>
      <c r="O506" s="62"/>
      <c r="P506" s="13" t="s">
        <v>2409</v>
      </c>
      <c r="Q506" s="7" t="s">
        <v>2317</v>
      </c>
      <c r="R506" s="7" t="s">
        <v>2408</v>
      </c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53">
        <f t="shared" si="86"/>
        <v>0</v>
      </c>
      <c r="AG506" s="54">
        <f t="shared" si="87"/>
        <v>1</v>
      </c>
      <c r="AH506" s="54">
        <f t="shared" si="88"/>
        <v>0</v>
      </c>
      <c r="AI506" s="54">
        <f t="shared" si="89"/>
        <v>0</v>
      </c>
      <c r="AJ506" s="54">
        <f t="shared" si="90"/>
        <v>0</v>
      </c>
      <c r="AK506" s="54">
        <f t="shared" si="91"/>
        <v>0</v>
      </c>
      <c r="AL506" s="54">
        <f t="shared" si="92"/>
        <v>1</v>
      </c>
      <c r="AM506" s="54">
        <f t="shared" si="93"/>
        <v>0</v>
      </c>
      <c r="AN506" s="54">
        <f t="shared" si="94"/>
        <v>0</v>
      </c>
      <c r="AO506" s="54">
        <f t="shared" si="95"/>
        <v>0</v>
      </c>
      <c r="AP506" s="7" t="s">
        <v>785</v>
      </c>
      <c r="AQ506" s="35"/>
    </row>
    <row r="507" spans="1:43" ht="51.75" hidden="1" customHeight="1" x14ac:dyDescent="0.25">
      <c r="A507" s="13" t="s">
        <v>736</v>
      </c>
      <c r="B507" s="13" t="s">
        <v>782</v>
      </c>
      <c r="C507" s="13">
        <v>300959</v>
      </c>
      <c r="D507" s="14" t="s">
        <v>789</v>
      </c>
      <c r="E507" s="93" t="s">
        <v>784</v>
      </c>
      <c r="F507" s="13">
        <v>2</v>
      </c>
      <c r="G507" s="13"/>
      <c r="H507" s="15">
        <v>1</v>
      </c>
      <c r="I507" s="13"/>
      <c r="J507" s="13"/>
      <c r="K507" s="13"/>
      <c r="L507" s="29">
        <v>6138939</v>
      </c>
      <c r="M507" s="62">
        <f t="shared" si="85"/>
        <v>30694.695</v>
      </c>
      <c r="N507" s="62">
        <v>6122192</v>
      </c>
      <c r="O507" s="62"/>
      <c r="P507" s="13" t="s">
        <v>2409</v>
      </c>
      <c r="Q507" s="7" t="s">
        <v>2317</v>
      </c>
      <c r="R507" s="7" t="s">
        <v>2408</v>
      </c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53">
        <f t="shared" si="86"/>
        <v>0</v>
      </c>
      <c r="AG507" s="54">
        <f t="shared" si="87"/>
        <v>1</v>
      </c>
      <c r="AH507" s="54">
        <f t="shared" si="88"/>
        <v>0</v>
      </c>
      <c r="AI507" s="54">
        <f t="shared" si="89"/>
        <v>0</v>
      </c>
      <c r="AJ507" s="54">
        <f t="shared" si="90"/>
        <v>0</v>
      </c>
      <c r="AK507" s="54">
        <f t="shared" si="91"/>
        <v>0</v>
      </c>
      <c r="AL507" s="54">
        <f t="shared" si="92"/>
        <v>1</v>
      </c>
      <c r="AM507" s="54">
        <f t="shared" si="93"/>
        <v>0</v>
      </c>
      <c r="AN507" s="54">
        <f t="shared" si="94"/>
        <v>0</v>
      </c>
      <c r="AO507" s="54">
        <f t="shared" si="95"/>
        <v>0</v>
      </c>
      <c r="AP507" s="7" t="s">
        <v>785</v>
      </c>
      <c r="AQ507" s="35"/>
    </row>
    <row r="508" spans="1:43" ht="51.75" hidden="1" customHeight="1" x14ac:dyDescent="0.25">
      <c r="A508" s="13" t="s">
        <v>736</v>
      </c>
      <c r="B508" s="13" t="s">
        <v>782</v>
      </c>
      <c r="C508" s="13">
        <v>300965</v>
      </c>
      <c r="D508" s="14" t="s">
        <v>790</v>
      </c>
      <c r="E508" s="93" t="s">
        <v>784</v>
      </c>
      <c r="F508" s="13">
        <v>2</v>
      </c>
      <c r="G508" s="13"/>
      <c r="H508" s="15">
        <v>1</v>
      </c>
      <c r="I508" s="13"/>
      <c r="J508" s="13"/>
      <c r="K508" s="13"/>
      <c r="L508" s="29">
        <v>6138939</v>
      </c>
      <c r="M508" s="62">
        <f t="shared" si="85"/>
        <v>30694.695</v>
      </c>
      <c r="N508" s="62">
        <v>6122192</v>
      </c>
      <c r="O508" s="62"/>
      <c r="P508" s="13" t="s">
        <v>2409</v>
      </c>
      <c r="Q508" s="7" t="s">
        <v>2317</v>
      </c>
      <c r="R508" s="7" t="s">
        <v>2408</v>
      </c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53">
        <f t="shared" si="86"/>
        <v>0</v>
      </c>
      <c r="AG508" s="54">
        <f t="shared" si="87"/>
        <v>1</v>
      </c>
      <c r="AH508" s="54">
        <f t="shared" si="88"/>
        <v>0</v>
      </c>
      <c r="AI508" s="54">
        <f t="shared" si="89"/>
        <v>0</v>
      </c>
      <c r="AJ508" s="54">
        <f t="shared" si="90"/>
        <v>0</v>
      </c>
      <c r="AK508" s="54">
        <f t="shared" si="91"/>
        <v>0</v>
      </c>
      <c r="AL508" s="54">
        <f t="shared" si="92"/>
        <v>1</v>
      </c>
      <c r="AM508" s="54">
        <f t="shared" si="93"/>
        <v>0</v>
      </c>
      <c r="AN508" s="54">
        <f t="shared" si="94"/>
        <v>0</v>
      </c>
      <c r="AO508" s="54">
        <f t="shared" si="95"/>
        <v>0</v>
      </c>
      <c r="AP508" s="7" t="s">
        <v>785</v>
      </c>
      <c r="AQ508" s="35"/>
    </row>
    <row r="509" spans="1:43" ht="51.75" hidden="1" customHeight="1" x14ac:dyDescent="0.25">
      <c r="A509" s="13" t="s">
        <v>736</v>
      </c>
      <c r="B509" s="13" t="s">
        <v>782</v>
      </c>
      <c r="C509" s="13">
        <v>300981</v>
      </c>
      <c r="D509" s="14" t="s">
        <v>791</v>
      </c>
      <c r="E509" s="93" t="s">
        <v>784</v>
      </c>
      <c r="F509" s="13">
        <v>2</v>
      </c>
      <c r="G509" s="13"/>
      <c r="H509" s="15">
        <v>1</v>
      </c>
      <c r="I509" s="13"/>
      <c r="J509" s="13"/>
      <c r="K509" s="13"/>
      <c r="L509" s="29">
        <v>6138939</v>
      </c>
      <c r="M509" s="62">
        <f t="shared" si="85"/>
        <v>30694.695</v>
      </c>
      <c r="N509" s="62">
        <v>6122192</v>
      </c>
      <c r="O509" s="62"/>
      <c r="P509" s="13" t="s">
        <v>2409</v>
      </c>
      <c r="Q509" s="7" t="s">
        <v>2317</v>
      </c>
      <c r="R509" s="7" t="s">
        <v>2408</v>
      </c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53">
        <f t="shared" si="86"/>
        <v>0</v>
      </c>
      <c r="AG509" s="54">
        <f t="shared" si="87"/>
        <v>1</v>
      </c>
      <c r="AH509" s="54">
        <f t="shared" si="88"/>
        <v>0</v>
      </c>
      <c r="AI509" s="54">
        <f t="shared" si="89"/>
        <v>0</v>
      </c>
      <c r="AJ509" s="54">
        <f t="shared" si="90"/>
        <v>0</v>
      </c>
      <c r="AK509" s="54">
        <f t="shared" si="91"/>
        <v>0</v>
      </c>
      <c r="AL509" s="54">
        <f t="shared" si="92"/>
        <v>1</v>
      </c>
      <c r="AM509" s="54">
        <f t="shared" si="93"/>
        <v>0</v>
      </c>
      <c r="AN509" s="54">
        <f t="shared" si="94"/>
        <v>0</v>
      </c>
      <c r="AO509" s="54">
        <f t="shared" si="95"/>
        <v>0</v>
      </c>
      <c r="AP509" s="7" t="s">
        <v>785</v>
      </c>
      <c r="AQ509" s="35"/>
    </row>
    <row r="510" spans="1:43" ht="51.75" hidden="1" customHeight="1" x14ac:dyDescent="0.25">
      <c r="A510" s="13" t="s">
        <v>736</v>
      </c>
      <c r="B510" s="13" t="s">
        <v>782</v>
      </c>
      <c r="C510" s="13">
        <v>300981</v>
      </c>
      <c r="D510" s="14" t="s">
        <v>791</v>
      </c>
      <c r="E510" s="93" t="s">
        <v>784</v>
      </c>
      <c r="F510" s="13">
        <v>2</v>
      </c>
      <c r="G510" s="13"/>
      <c r="H510" s="15">
        <v>1</v>
      </c>
      <c r="I510" s="13"/>
      <c r="J510" s="13"/>
      <c r="K510" s="13"/>
      <c r="L510" s="29"/>
      <c r="M510" s="62"/>
      <c r="N510" s="62">
        <v>6122192</v>
      </c>
      <c r="O510" s="62"/>
      <c r="P510" s="13" t="s">
        <v>2409</v>
      </c>
      <c r="Q510" s="7" t="s">
        <v>2317</v>
      </c>
      <c r="R510" s="7" t="s">
        <v>2408</v>
      </c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53">
        <f t="shared" si="86"/>
        <v>0</v>
      </c>
      <c r="AG510" s="54">
        <f t="shared" si="87"/>
        <v>1</v>
      </c>
      <c r="AH510" s="54">
        <f t="shared" si="88"/>
        <v>0</v>
      </c>
      <c r="AI510" s="54">
        <f t="shared" si="89"/>
        <v>0</v>
      </c>
      <c r="AJ510" s="54">
        <f t="shared" si="90"/>
        <v>0</v>
      </c>
      <c r="AK510" s="54">
        <f t="shared" si="91"/>
        <v>0</v>
      </c>
      <c r="AL510" s="54">
        <f t="shared" si="92"/>
        <v>1</v>
      </c>
      <c r="AM510" s="54">
        <f t="shared" si="93"/>
        <v>0</v>
      </c>
      <c r="AN510" s="54">
        <f t="shared" si="94"/>
        <v>0</v>
      </c>
      <c r="AO510" s="54">
        <f t="shared" si="95"/>
        <v>0</v>
      </c>
      <c r="AP510" s="7"/>
      <c r="AQ510" s="35"/>
    </row>
    <row r="511" spans="1:43" ht="51.75" hidden="1" customHeight="1" x14ac:dyDescent="0.25">
      <c r="A511" s="13" t="s">
        <v>736</v>
      </c>
      <c r="B511" s="13" t="s">
        <v>782</v>
      </c>
      <c r="C511" s="13">
        <v>300995</v>
      </c>
      <c r="D511" s="14" t="s">
        <v>792</v>
      </c>
      <c r="E511" s="93" t="s">
        <v>784</v>
      </c>
      <c r="F511" s="13">
        <v>2</v>
      </c>
      <c r="G511" s="13"/>
      <c r="H511" s="15">
        <v>1</v>
      </c>
      <c r="I511" s="13"/>
      <c r="J511" s="13"/>
      <c r="K511" s="13"/>
      <c r="L511" s="29">
        <v>6138939</v>
      </c>
      <c r="M511" s="62">
        <f t="shared" si="85"/>
        <v>30694.695</v>
      </c>
      <c r="N511" s="62">
        <v>6122192</v>
      </c>
      <c r="O511" s="62"/>
      <c r="P511" s="13" t="s">
        <v>2409</v>
      </c>
      <c r="Q511" s="7" t="s">
        <v>2317</v>
      </c>
      <c r="R511" s="7" t="s">
        <v>2408</v>
      </c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53">
        <f t="shared" si="86"/>
        <v>0</v>
      </c>
      <c r="AG511" s="54">
        <f t="shared" si="87"/>
        <v>1</v>
      </c>
      <c r="AH511" s="54">
        <f t="shared" si="88"/>
        <v>0</v>
      </c>
      <c r="AI511" s="54">
        <f t="shared" si="89"/>
        <v>0</v>
      </c>
      <c r="AJ511" s="54">
        <f t="shared" si="90"/>
        <v>0</v>
      </c>
      <c r="AK511" s="54">
        <f t="shared" si="91"/>
        <v>0</v>
      </c>
      <c r="AL511" s="54">
        <f t="shared" si="92"/>
        <v>1</v>
      </c>
      <c r="AM511" s="54">
        <f t="shared" si="93"/>
        <v>0</v>
      </c>
      <c r="AN511" s="54">
        <f t="shared" si="94"/>
        <v>0</v>
      </c>
      <c r="AO511" s="54">
        <f t="shared" si="95"/>
        <v>0</v>
      </c>
      <c r="AP511" s="7" t="s">
        <v>785</v>
      </c>
      <c r="AQ511" s="35"/>
    </row>
    <row r="512" spans="1:43" ht="51.75" hidden="1" customHeight="1" x14ac:dyDescent="0.25">
      <c r="A512" s="13" t="s">
        <v>736</v>
      </c>
      <c r="B512" s="13" t="s">
        <v>782</v>
      </c>
      <c r="C512" s="13">
        <v>300954</v>
      </c>
      <c r="D512" s="14" t="s">
        <v>793</v>
      </c>
      <c r="E512" s="93" t="s">
        <v>784</v>
      </c>
      <c r="F512" s="13">
        <v>2</v>
      </c>
      <c r="G512" s="13"/>
      <c r="H512" s="15">
        <v>1</v>
      </c>
      <c r="I512" s="13"/>
      <c r="J512" s="13"/>
      <c r="K512" s="13"/>
      <c r="L512" s="29"/>
      <c r="M512" s="62"/>
      <c r="N512" s="62">
        <v>6122192</v>
      </c>
      <c r="O512" s="62"/>
      <c r="P512" s="13" t="s">
        <v>2409</v>
      </c>
      <c r="Q512" s="7" t="s">
        <v>2317</v>
      </c>
      <c r="R512" s="7" t="s">
        <v>2408</v>
      </c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53">
        <f t="shared" si="86"/>
        <v>0</v>
      </c>
      <c r="AG512" s="54">
        <f t="shared" si="87"/>
        <v>1</v>
      </c>
      <c r="AH512" s="54">
        <f t="shared" si="88"/>
        <v>0</v>
      </c>
      <c r="AI512" s="54">
        <f t="shared" si="89"/>
        <v>0</v>
      </c>
      <c r="AJ512" s="54">
        <f t="shared" si="90"/>
        <v>0</v>
      </c>
      <c r="AK512" s="54">
        <f t="shared" si="91"/>
        <v>0</v>
      </c>
      <c r="AL512" s="54">
        <f t="shared" si="92"/>
        <v>1</v>
      </c>
      <c r="AM512" s="54">
        <f t="shared" si="93"/>
        <v>0</v>
      </c>
      <c r="AN512" s="54">
        <f t="shared" si="94"/>
        <v>0</v>
      </c>
      <c r="AO512" s="54">
        <f t="shared" si="95"/>
        <v>0</v>
      </c>
      <c r="AP512" s="7"/>
      <c r="AQ512" s="35"/>
    </row>
    <row r="513" spans="1:43" ht="51.75" hidden="1" customHeight="1" x14ac:dyDescent="0.25">
      <c r="A513" s="13" t="s">
        <v>736</v>
      </c>
      <c r="B513" s="13" t="s">
        <v>782</v>
      </c>
      <c r="C513" s="13">
        <v>307007</v>
      </c>
      <c r="D513" s="14" t="s">
        <v>794</v>
      </c>
      <c r="E513" s="93" t="s">
        <v>784</v>
      </c>
      <c r="F513" s="13">
        <v>2</v>
      </c>
      <c r="G513" s="13"/>
      <c r="H513" s="15">
        <v>1</v>
      </c>
      <c r="I513" s="13"/>
      <c r="J513" s="13"/>
      <c r="K513" s="13"/>
      <c r="L513" s="29"/>
      <c r="M513" s="62"/>
      <c r="N513" s="62">
        <v>6122192</v>
      </c>
      <c r="O513" s="62"/>
      <c r="P513" s="13" t="s">
        <v>2409</v>
      </c>
      <c r="Q513" s="7" t="s">
        <v>2317</v>
      </c>
      <c r="R513" s="7" t="s">
        <v>2408</v>
      </c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53">
        <f t="shared" si="86"/>
        <v>0</v>
      </c>
      <c r="AG513" s="54">
        <f t="shared" si="87"/>
        <v>1</v>
      </c>
      <c r="AH513" s="54">
        <f t="shared" si="88"/>
        <v>0</v>
      </c>
      <c r="AI513" s="54">
        <f t="shared" si="89"/>
        <v>0</v>
      </c>
      <c r="AJ513" s="54">
        <f t="shared" si="90"/>
        <v>0</v>
      </c>
      <c r="AK513" s="54">
        <f t="shared" si="91"/>
        <v>0</v>
      </c>
      <c r="AL513" s="54">
        <f t="shared" si="92"/>
        <v>1</v>
      </c>
      <c r="AM513" s="54">
        <f t="shared" si="93"/>
        <v>0</v>
      </c>
      <c r="AN513" s="54">
        <f t="shared" si="94"/>
        <v>0</v>
      </c>
      <c r="AO513" s="54">
        <f t="shared" si="95"/>
        <v>0</v>
      </c>
      <c r="AP513" s="7"/>
      <c r="AQ513" s="35"/>
    </row>
    <row r="514" spans="1:43" ht="33.950000000000003" hidden="1" customHeight="1" x14ac:dyDescent="0.25">
      <c r="A514" s="7" t="s">
        <v>795</v>
      </c>
      <c r="B514" s="7" t="s">
        <v>796</v>
      </c>
      <c r="C514" s="7">
        <v>230006</v>
      </c>
      <c r="D514" s="8" t="s">
        <v>797</v>
      </c>
      <c r="E514" s="8" t="s">
        <v>798</v>
      </c>
      <c r="F514" s="7">
        <v>2</v>
      </c>
      <c r="G514" s="7"/>
      <c r="H514" s="9">
        <v>1</v>
      </c>
      <c r="I514" s="9"/>
      <c r="J514" s="9"/>
      <c r="K514" s="9"/>
      <c r="L514" s="10">
        <v>608772.6</v>
      </c>
      <c r="M514" s="11">
        <f t="shared" ref="M514:M577" si="97">L514*0.005</f>
        <v>3043.8629999999998</v>
      </c>
      <c r="N514" s="11">
        <f t="shared" ref="N514:N577" si="98">L514-M514</f>
        <v>605728.73699999996</v>
      </c>
      <c r="O514" s="11"/>
      <c r="P514" s="7" t="s">
        <v>1049</v>
      </c>
      <c r="Q514" s="94" t="s">
        <v>2317</v>
      </c>
      <c r="R514" s="102" t="s">
        <v>2547</v>
      </c>
      <c r="S514" s="7">
        <v>90</v>
      </c>
      <c r="T514" s="66">
        <v>1</v>
      </c>
      <c r="U514" s="7"/>
      <c r="V514" s="7"/>
      <c r="W514" s="7"/>
      <c r="X514" s="7"/>
      <c r="Y514" s="67">
        <v>43643</v>
      </c>
      <c r="Z514" s="67">
        <v>43650</v>
      </c>
      <c r="AA514" s="67">
        <v>43661</v>
      </c>
      <c r="AB514" s="67">
        <v>43668</v>
      </c>
      <c r="AC514" s="67">
        <v>43765</v>
      </c>
      <c r="AD514" s="102" t="s">
        <v>2570</v>
      </c>
      <c r="AE514" s="10">
        <v>603655</v>
      </c>
      <c r="AF514" s="53">
        <f t="shared" si="86"/>
        <v>0</v>
      </c>
      <c r="AG514" s="54">
        <f t="shared" si="87"/>
        <v>0</v>
      </c>
      <c r="AH514" s="54">
        <f t="shared" si="88"/>
        <v>0</v>
      </c>
      <c r="AI514" s="54">
        <f t="shared" si="89"/>
        <v>0</v>
      </c>
      <c r="AJ514" s="54">
        <f t="shared" si="90"/>
        <v>1</v>
      </c>
      <c r="AK514" s="54">
        <f t="shared" si="91"/>
        <v>0</v>
      </c>
      <c r="AL514" s="54">
        <f t="shared" si="92"/>
        <v>0</v>
      </c>
      <c r="AM514" s="54">
        <f t="shared" si="93"/>
        <v>0</v>
      </c>
      <c r="AN514" s="54">
        <f t="shared" si="94"/>
        <v>0</v>
      </c>
      <c r="AO514" s="54">
        <f t="shared" si="95"/>
        <v>1</v>
      </c>
      <c r="AP514" s="7" t="s">
        <v>49</v>
      </c>
      <c r="AQ514" s="17"/>
    </row>
    <row r="515" spans="1:43" ht="33.950000000000003" hidden="1" customHeight="1" x14ac:dyDescent="0.25">
      <c r="A515" s="7" t="s">
        <v>795</v>
      </c>
      <c r="B515" s="7" t="s">
        <v>799</v>
      </c>
      <c r="C515" s="7">
        <v>107888</v>
      </c>
      <c r="D515" s="8" t="s">
        <v>800</v>
      </c>
      <c r="E515" s="8" t="s">
        <v>801</v>
      </c>
      <c r="F515" s="7">
        <v>2</v>
      </c>
      <c r="G515" s="7"/>
      <c r="H515" s="9">
        <v>1</v>
      </c>
      <c r="I515" s="9"/>
      <c r="J515" s="9"/>
      <c r="K515" s="9"/>
      <c r="L515" s="10">
        <v>9405258.9000000004</v>
      </c>
      <c r="M515" s="11">
        <f t="shared" si="97"/>
        <v>47026.294500000004</v>
      </c>
      <c r="N515" s="11">
        <f t="shared" si="98"/>
        <v>9358232.6054999996</v>
      </c>
      <c r="O515" s="11"/>
      <c r="P515" s="7" t="s">
        <v>1049</v>
      </c>
      <c r="Q515" s="100" t="s">
        <v>2270</v>
      </c>
      <c r="R515" s="102" t="s">
        <v>2271</v>
      </c>
      <c r="S515" s="7"/>
      <c r="T515" s="66">
        <v>0.78</v>
      </c>
      <c r="U515" s="7"/>
      <c r="V515" s="7"/>
      <c r="W515" s="7"/>
      <c r="X515" s="7"/>
      <c r="Y515" s="139">
        <v>43562</v>
      </c>
      <c r="Z515" s="139">
        <v>43806</v>
      </c>
      <c r="AA515" s="140" t="s">
        <v>2574</v>
      </c>
      <c r="AB515" s="140" t="s">
        <v>2575</v>
      </c>
      <c r="AC515" s="140" t="s">
        <v>2576</v>
      </c>
      <c r="AD515" s="140" t="s">
        <v>2577</v>
      </c>
      <c r="AE515" s="80"/>
      <c r="AF515" s="53">
        <f t="shared" si="86"/>
        <v>0</v>
      </c>
      <c r="AG515" s="54">
        <f t="shared" si="87"/>
        <v>0</v>
      </c>
      <c r="AH515" s="54">
        <f t="shared" si="88"/>
        <v>0</v>
      </c>
      <c r="AI515" s="54">
        <f t="shared" si="89"/>
        <v>1</v>
      </c>
      <c r="AJ515" s="54">
        <f t="shared" si="90"/>
        <v>0</v>
      </c>
      <c r="AK515" s="54">
        <f t="shared" si="91"/>
        <v>0</v>
      </c>
      <c r="AL515" s="54">
        <f t="shared" si="92"/>
        <v>0</v>
      </c>
      <c r="AM515" s="54">
        <f t="shared" si="93"/>
        <v>0</v>
      </c>
      <c r="AN515" s="54">
        <f t="shared" si="94"/>
        <v>1</v>
      </c>
      <c r="AO515" s="54">
        <f t="shared" si="95"/>
        <v>0</v>
      </c>
      <c r="AP515" s="7" t="s">
        <v>73</v>
      </c>
      <c r="AQ515" s="35"/>
    </row>
    <row r="516" spans="1:43" ht="33.950000000000003" hidden="1" customHeight="1" x14ac:dyDescent="0.25">
      <c r="A516" s="24" t="s">
        <v>795</v>
      </c>
      <c r="B516" s="24" t="s">
        <v>799</v>
      </c>
      <c r="C516" s="24">
        <v>107874</v>
      </c>
      <c r="D516" s="25" t="s">
        <v>802</v>
      </c>
      <c r="E516" s="25" t="s">
        <v>801</v>
      </c>
      <c r="F516" s="24">
        <v>2</v>
      </c>
      <c r="G516" s="24"/>
      <c r="H516" s="15">
        <v>1</v>
      </c>
      <c r="I516" s="26"/>
      <c r="J516" s="26"/>
      <c r="K516" s="26"/>
      <c r="L516" s="11">
        <v>3773422.45</v>
      </c>
      <c r="M516" s="11">
        <f t="shared" si="97"/>
        <v>18867.112250000002</v>
      </c>
      <c r="N516" s="11">
        <f t="shared" si="98"/>
        <v>3754555.3377500004</v>
      </c>
      <c r="O516" s="11"/>
      <c r="P516" s="24" t="s">
        <v>1049</v>
      </c>
      <c r="Q516" s="100" t="s">
        <v>2270</v>
      </c>
      <c r="R516" s="102" t="s">
        <v>2271</v>
      </c>
      <c r="S516" s="7"/>
      <c r="T516" s="66">
        <v>0.78</v>
      </c>
      <c r="U516" s="7"/>
      <c r="V516" s="7"/>
      <c r="W516" s="7"/>
      <c r="X516" s="7"/>
      <c r="Y516" s="139">
        <v>43562</v>
      </c>
      <c r="Z516" s="139">
        <v>43806</v>
      </c>
      <c r="AA516" s="140" t="s">
        <v>2574</v>
      </c>
      <c r="AB516" s="140" t="s">
        <v>2575</v>
      </c>
      <c r="AC516" s="140" t="s">
        <v>2576</v>
      </c>
      <c r="AD516" s="140" t="s">
        <v>2577</v>
      </c>
      <c r="AE516" s="80"/>
      <c r="AF516" s="53">
        <f t="shared" si="86"/>
        <v>0</v>
      </c>
      <c r="AG516" s="54">
        <f t="shared" si="87"/>
        <v>0</v>
      </c>
      <c r="AH516" s="54">
        <f t="shared" si="88"/>
        <v>0</v>
      </c>
      <c r="AI516" s="54">
        <f t="shared" si="89"/>
        <v>1</v>
      </c>
      <c r="AJ516" s="54">
        <f t="shared" si="90"/>
        <v>0</v>
      </c>
      <c r="AK516" s="54">
        <f t="shared" si="91"/>
        <v>0</v>
      </c>
      <c r="AL516" s="54">
        <f t="shared" si="92"/>
        <v>0</v>
      </c>
      <c r="AM516" s="54">
        <f t="shared" si="93"/>
        <v>0</v>
      </c>
      <c r="AN516" s="54">
        <f t="shared" si="94"/>
        <v>1</v>
      </c>
      <c r="AO516" s="54">
        <f t="shared" si="95"/>
        <v>0</v>
      </c>
      <c r="AP516" s="7" t="s">
        <v>38</v>
      </c>
      <c r="AQ516" s="17"/>
    </row>
    <row r="517" spans="1:43" ht="33.950000000000003" hidden="1" customHeight="1" x14ac:dyDescent="0.25">
      <c r="A517" s="7" t="s">
        <v>795</v>
      </c>
      <c r="B517" s="7" t="s">
        <v>803</v>
      </c>
      <c r="C517" s="7">
        <v>342219</v>
      </c>
      <c r="D517" s="8" t="s">
        <v>804</v>
      </c>
      <c r="E517" s="8" t="s">
        <v>511</v>
      </c>
      <c r="F517" s="7">
        <v>3</v>
      </c>
      <c r="G517" s="7"/>
      <c r="H517" s="9">
        <v>1</v>
      </c>
      <c r="I517" s="9"/>
      <c r="J517" s="43"/>
      <c r="K517" s="43"/>
      <c r="L517" s="33">
        <v>2322221.0699999998</v>
      </c>
      <c r="M517" s="11">
        <f t="shared" si="97"/>
        <v>11611.10535</v>
      </c>
      <c r="N517" s="11">
        <f t="shared" si="98"/>
        <v>2310609.96465</v>
      </c>
      <c r="O517" s="11"/>
      <c r="P517" s="99" t="s">
        <v>1049</v>
      </c>
      <c r="Q517" s="100" t="s">
        <v>2270</v>
      </c>
      <c r="R517" s="102" t="s">
        <v>2271</v>
      </c>
      <c r="S517" s="7"/>
      <c r="T517" s="66">
        <v>0</v>
      </c>
      <c r="U517" s="142">
        <v>43883</v>
      </c>
      <c r="V517" s="143"/>
      <c r="W517" s="144" t="s">
        <v>2578</v>
      </c>
      <c r="X517" s="140" t="s">
        <v>2579</v>
      </c>
      <c r="Y517" s="140" t="s">
        <v>2578</v>
      </c>
      <c r="Z517" s="140" t="s">
        <v>2580</v>
      </c>
      <c r="AA517" s="145">
        <v>43416</v>
      </c>
      <c r="AB517" s="140" t="s">
        <v>2581</v>
      </c>
      <c r="AC517" s="146">
        <v>43763</v>
      </c>
      <c r="AD517" s="147" t="s">
        <v>2573</v>
      </c>
      <c r="AE517" s="7"/>
      <c r="AF517" s="53">
        <f t="shared" si="86"/>
        <v>0</v>
      </c>
      <c r="AG517" s="54">
        <f t="shared" si="87"/>
        <v>0</v>
      </c>
      <c r="AH517" s="54">
        <f t="shared" si="88"/>
        <v>0</v>
      </c>
      <c r="AI517" s="54">
        <f t="shared" si="89"/>
        <v>1</v>
      </c>
      <c r="AJ517" s="54">
        <f t="shared" si="90"/>
        <v>0</v>
      </c>
      <c r="AK517" s="54">
        <f t="shared" si="91"/>
        <v>0</v>
      </c>
      <c r="AL517" s="54">
        <f t="shared" si="92"/>
        <v>0</v>
      </c>
      <c r="AM517" s="54">
        <f t="shared" si="93"/>
        <v>0</v>
      </c>
      <c r="AN517" s="54">
        <f t="shared" si="94"/>
        <v>1</v>
      </c>
      <c r="AO517" s="54">
        <f t="shared" si="95"/>
        <v>0</v>
      </c>
      <c r="AP517" s="7"/>
      <c r="AQ517" s="12" t="s">
        <v>20</v>
      </c>
    </row>
    <row r="518" spans="1:43" ht="33.950000000000003" hidden="1" customHeight="1" x14ac:dyDescent="0.25">
      <c r="A518" s="7" t="s">
        <v>795</v>
      </c>
      <c r="B518" s="7" t="s">
        <v>803</v>
      </c>
      <c r="C518" s="7">
        <v>301129</v>
      </c>
      <c r="D518" s="8" t="s">
        <v>805</v>
      </c>
      <c r="E518" s="8" t="s">
        <v>806</v>
      </c>
      <c r="F518" s="7">
        <v>4</v>
      </c>
      <c r="G518" s="7"/>
      <c r="H518" s="9">
        <v>1</v>
      </c>
      <c r="I518" s="9"/>
      <c r="J518" s="43"/>
      <c r="K518" s="43"/>
      <c r="L518" s="33">
        <v>2775039.26</v>
      </c>
      <c r="M518" s="11">
        <f t="shared" si="97"/>
        <v>13875.1963</v>
      </c>
      <c r="N518" s="11">
        <f t="shared" si="98"/>
        <v>2761164.0636999998</v>
      </c>
      <c r="O518" s="11"/>
      <c r="P518" s="99" t="s">
        <v>1049</v>
      </c>
      <c r="Q518" s="100" t="s">
        <v>2270</v>
      </c>
      <c r="R518" s="102" t="s">
        <v>2271</v>
      </c>
      <c r="S518" s="7"/>
      <c r="T518" s="66">
        <v>0</v>
      </c>
      <c r="U518" s="142">
        <v>43883</v>
      </c>
      <c r="V518" s="143"/>
      <c r="W518" s="144" t="s">
        <v>2582</v>
      </c>
      <c r="X518" s="140" t="s">
        <v>2579</v>
      </c>
      <c r="Y518" s="140" t="s">
        <v>2582</v>
      </c>
      <c r="Z518" s="140" t="s">
        <v>2580</v>
      </c>
      <c r="AA518" s="145">
        <v>43416</v>
      </c>
      <c r="AB518" s="140" t="s">
        <v>2581</v>
      </c>
      <c r="AC518" s="146">
        <v>43763</v>
      </c>
      <c r="AD518" s="147" t="s">
        <v>2573</v>
      </c>
      <c r="AE518" s="7"/>
      <c r="AF518" s="53">
        <f t="shared" si="86"/>
        <v>0</v>
      </c>
      <c r="AG518" s="54">
        <f t="shared" si="87"/>
        <v>0</v>
      </c>
      <c r="AH518" s="54">
        <f t="shared" si="88"/>
        <v>0</v>
      </c>
      <c r="AI518" s="54">
        <f t="shared" si="89"/>
        <v>1</v>
      </c>
      <c r="AJ518" s="54">
        <f t="shared" si="90"/>
        <v>0</v>
      </c>
      <c r="AK518" s="54">
        <f t="shared" si="91"/>
        <v>0</v>
      </c>
      <c r="AL518" s="54">
        <f t="shared" si="92"/>
        <v>0</v>
      </c>
      <c r="AM518" s="54">
        <f t="shared" si="93"/>
        <v>0</v>
      </c>
      <c r="AN518" s="54">
        <f t="shared" si="94"/>
        <v>1</v>
      </c>
      <c r="AO518" s="54">
        <f t="shared" si="95"/>
        <v>0</v>
      </c>
      <c r="AP518" s="7"/>
      <c r="AQ518" s="12" t="s">
        <v>20</v>
      </c>
    </row>
    <row r="519" spans="1:43" ht="33.950000000000003" hidden="1" customHeight="1" x14ac:dyDescent="0.25">
      <c r="A519" s="24" t="s">
        <v>795</v>
      </c>
      <c r="B519" s="24" t="s">
        <v>803</v>
      </c>
      <c r="C519" s="24">
        <v>301069</v>
      </c>
      <c r="D519" s="25" t="s">
        <v>807</v>
      </c>
      <c r="E519" s="25" t="s">
        <v>285</v>
      </c>
      <c r="F519" s="24">
        <v>4</v>
      </c>
      <c r="G519" s="24"/>
      <c r="H519" s="15">
        <v>1</v>
      </c>
      <c r="I519" s="26"/>
      <c r="J519" s="26"/>
      <c r="K519" s="26"/>
      <c r="L519" s="11">
        <v>1926581.98</v>
      </c>
      <c r="M519" s="11">
        <f t="shared" si="97"/>
        <v>9632.9099000000006</v>
      </c>
      <c r="N519" s="11">
        <f t="shared" si="98"/>
        <v>1916949.0700999999</v>
      </c>
      <c r="O519" s="11"/>
      <c r="P519" s="99" t="s">
        <v>1049</v>
      </c>
      <c r="Q519" s="100" t="s">
        <v>2270</v>
      </c>
      <c r="R519" s="102" t="s">
        <v>2271</v>
      </c>
      <c r="S519" s="7"/>
      <c r="T519" s="66">
        <v>0</v>
      </c>
      <c r="U519" s="142">
        <v>43883</v>
      </c>
      <c r="V519" s="148"/>
      <c r="W519" s="144" t="s">
        <v>2583</v>
      </c>
      <c r="X519" s="140" t="s">
        <v>2579</v>
      </c>
      <c r="Y519" s="140" t="s">
        <v>2583</v>
      </c>
      <c r="Z519" s="140" t="s">
        <v>2580</v>
      </c>
      <c r="AA519" s="145">
        <v>43416</v>
      </c>
      <c r="AB519" s="140" t="s">
        <v>2581</v>
      </c>
      <c r="AC519" s="146">
        <v>43763</v>
      </c>
      <c r="AD519" s="147" t="s">
        <v>2584</v>
      </c>
      <c r="AE519" s="7"/>
      <c r="AF519" s="53">
        <f t="shared" ref="AF519:AF582" si="99">IF($R519="Reverted",1,0)</f>
        <v>0</v>
      </c>
      <c r="AG519" s="54">
        <f t="shared" ref="AG519:AG582" si="100">IF($R519="Not yet started",1,0)</f>
        <v>0</v>
      </c>
      <c r="AH519" s="54">
        <f t="shared" ref="AH519:AH582" si="101">IF($R519="Under Procurement",1,0)</f>
        <v>0</v>
      </c>
      <c r="AI519" s="54">
        <f t="shared" ref="AI519:AI582" si="102">IF($R519="Ongoing",1,0)</f>
        <v>1</v>
      </c>
      <c r="AJ519" s="54">
        <f t="shared" ref="AJ519:AJ582" si="103">IF($R519="Completed",1,0)</f>
        <v>0</v>
      </c>
      <c r="AK519" s="54">
        <f t="shared" ref="AK519:AK582" si="104">IF($AF519=1,$H519,0)</f>
        <v>0</v>
      </c>
      <c r="AL519" s="54">
        <f t="shared" ref="AL519:AL582" si="105">IF($AG519=1,$H519,0)</f>
        <v>0</v>
      </c>
      <c r="AM519" s="54">
        <f t="shared" ref="AM519:AM582" si="106">IF($AH519=1,$H519,0)</f>
        <v>0</v>
      </c>
      <c r="AN519" s="54">
        <f t="shared" ref="AN519:AN582" si="107">IF($AI519=1,$H519,0)</f>
        <v>1</v>
      </c>
      <c r="AO519" s="54">
        <f t="shared" ref="AO519:AO582" si="108">IF($AJ519=1,$H519,0)</f>
        <v>0</v>
      </c>
      <c r="AP519" s="7" t="s">
        <v>38</v>
      </c>
      <c r="AQ519" s="17"/>
    </row>
    <row r="520" spans="1:43" ht="33.950000000000003" hidden="1" customHeight="1" x14ac:dyDescent="0.25">
      <c r="A520" s="7" t="s">
        <v>795</v>
      </c>
      <c r="B520" s="7" t="s">
        <v>803</v>
      </c>
      <c r="C520" s="7">
        <v>301139</v>
      </c>
      <c r="D520" s="8" t="s">
        <v>808</v>
      </c>
      <c r="E520" s="8" t="s">
        <v>285</v>
      </c>
      <c r="F520" s="7">
        <v>4</v>
      </c>
      <c r="G520" s="7"/>
      <c r="H520" s="9">
        <v>1</v>
      </c>
      <c r="I520" s="9"/>
      <c r="J520" s="9"/>
      <c r="K520" s="9"/>
      <c r="L520" s="10">
        <v>1898075.48</v>
      </c>
      <c r="M520" s="11">
        <f t="shared" si="97"/>
        <v>9490.3773999999994</v>
      </c>
      <c r="N520" s="11">
        <f t="shared" si="98"/>
        <v>1888585.1025999999</v>
      </c>
      <c r="O520" s="11"/>
      <c r="P520" s="99" t="s">
        <v>1049</v>
      </c>
      <c r="Q520" s="100" t="s">
        <v>2270</v>
      </c>
      <c r="R520" s="102" t="s">
        <v>2271</v>
      </c>
      <c r="S520" s="7"/>
      <c r="T520" s="66">
        <v>0</v>
      </c>
      <c r="U520" s="149" t="s">
        <v>2585</v>
      </c>
      <c r="V520" s="148" t="s">
        <v>2585</v>
      </c>
      <c r="W520" s="144" t="s">
        <v>2586</v>
      </c>
      <c r="X520" s="145">
        <v>43684</v>
      </c>
      <c r="Y520" s="140" t="s">
        <v>2586</v>
      </c>
      <c r="Z520" s="140" t="s">
        <v>2587</v>
      </c>
      <c r="AA520" s="139">
        <v>43593</v>
      </c>
      <c r="AB520" s="140" t="s">
        <v>2588</v>
      </c>
      <c r="AC520" s="147" t="s">
        <v>2589</v>
      </c>
      <c r="AD520" s="147" t="s">
        <v>2590</v>
      </c>
      <c r="AE520" s="7"/>
      <c r="AF520" s="53">
        <f t="shared" si="99"/>
        <v>0</v>
      </c>
      <c r="AG520" s="54">
        <f t="shared" si="100"/>
        <v>0</v>
      </c>
      <c r="AH520" s="54">
        <f t="shared" si="101"/>
        <v>0</v>
      </c>
      <c r="AI520" s="54">
        <f t="shared" si="102"/>
        <v>1</v>
      </c>
      <c r="AJ520" s="54">
        <f t="shared" si="103"/>
        <v>0</v>
      </c>
      <c r="AK520" s="54">
        <f t="shared" si="104"/>
        <v>0</v>
      </c>
      <c r="AL520" s="54">
        <f t="shared" si="105"/>
        <v>0</v>
      </c>
      <c r="AM520" s="54">
        <f t="shared" si="106"/>
        <v>0</v>
      </c>
      <c r="AN520" s="54">
        <f t="shared" si="107"/>
        <v>1</v>
      </c>
      <c r="AO520" s="54">
        <f t="shared" si="108"/>
        <v>0</v>
      </c>
      <c r="AP520" s="7"/>
      <c r="AQ520" s="12" t="s">
        <v>20</v>
      </c>
    </row>
    <row r="521" spans="1:43" ht="33.950000000000003" hidden="1" customHeight="1" x14ac:dyDescent="0.25">
      <c r="A521" s="13" t="s">
        <v>795</v>
      </c>
      <c r="B521" s="13" t="s">
        <v>809</v>
      </c>
      <c r="C521" s="13">
        <v>301475</v>
      </c>
      <c r="D521" s="14" t="s">
        <v>810</v>
      </c>
      <c r="E521" s="14" t="s">
        <v>811</v>
      </c>
      <c r="F521" s="13">
        <v>2</v>
      </c>
      <c r="G521" s="13"/>
      <c r="H521" s="15">
        <v>1</v>
      </c>
      <c r="I521" s="15"/>
      <c r="J521" s="15"/>
      <c r="K521" s="15"/>
      <c r="L521" s="16">
        <v>4000297.51</v>
      </c>
      <c r="M521" s="11">
        <f t="shared" si="97"/>
        <v>20001.487549999998</v>
      </c>
      <c r="N521" s="11">
        <f t="shared" si="98"/>
        <v>3980296.0224499996</v>
      </c>
      <c r="O521" s="11"/>
      <c r="P521" s="99" t="s">
        <v>1049</v>
      </c>
      <c r="Q521" s="100" t="s">
        <v>2270</v>
      </c>
      <c r="R521" s="102" t="s">
        <v>2271</v>
      </c>
      <c r="S521" s="7"/>
      <c r="T521" s="66">
        <v>0.1</v>
      </c>
      <c r="U521" s="7"/>
      <c r="V521" s="7"/>
      <c r="W521" s="7"/>
      <c r="X521" s="7"/>
      <c r="Y521" s="150">
        <v>43716</v>
      </c>
      <c r="Z521" s="141" t="s">
        <v>2594</v>
      </c>
      <c r="AA521" s="150">
        <v>43505</v>
      </c>
      <c r="AB521" s="7"/>
      <c r="AC521" s="7"/>
      <c r="AD521" s="7"/>
      <c r="AE521" s="7"/>
      <c r="AF521" s="53">
        <f t="shared" si="99"/>
        <v>0</v>
      </c>
      <c r="AG521" s="54">
        <f t="shared" si="100"/>
        <v>0</v>
      </c>
      <c r="AH521" s="54">
        <f t="shared" si="101"/>
        <v>0</v>
      </c>
      <c r="AI521" s="54">
        <f t="shared" si="102"/>
        <v>1</v>
      </c>
      <c r="AJ521" s="54">
        <f t="shared" si="103"/>
        <v>0</v>
      </c>
      <c r="AK521" s="54">
        <f t="shared" si="104"/>
        <v>0</v>
      </c>
      <c r="AL521" s="54">
        <f t="shared" si="105"/>
        <v>0</v>
      </c>
      <c r="AM521" s="54">
        <f t="shared" si="106"/>
        <v>0</v>
      </c>
      <c r="AN521" s="54">
        <f t="shared" si="107"/>
        <v>1</v>
      </c>
      <c r="AO521" s="54">
        <f t="shared" si="108"/>
        <v>0</v>
      </c>
      <c r="AP521" s="7" t="s">
        <v>38</v>
      </c>
      <c r="AQ521" s="17"/>
    </row>
    <row r="522" spans="1:43" ht="33.950000000000003" hidden="1" customHeight="1" x14ac:dyDescent="0.25">
      <c r="A522" s="24" t="s">
        <v>795</v>
      </c>
      <c r="B522" s="24" t="s">
        <v>809</v>
      </c>
      <c r="C522" s="24">
        <v>301480</v>
      </c>
      <c r="D522" s="25" t="s">
        <v>812</v>
      </c>
      <c r="E522" s="25" t="s">
        <v>811</v>
      </c>
      <c r="F522" s="24">
        <v>2</v>
      </c>
      <c r="G522" s="24"/>
      <c r="H522" s="15">
        <v>1</v>
      </c>
      <c r="I522" s="26"/>
      <c r="J522" s="26"/>
      <c r="K522" s="26"/>
      <c r="L522" s="11">
        <v>3466113.53</v>
      </c>
      <c r="M522" s="11">
        <f t="shared" si="97"/>
        <v>17330.567650000001</v>
      </c>
      <c r="N522" s="11">
        <f t="shared" si="98"/>
        <v>3448782.9623499997</v>
      </c>
      <c r="O522" s="11"/>
      <c r="P522" s="99" t="s">
        <v>1049</v>
      </c>
      <c r="Q522" s="100" t="s">
        <v>2270</v>
      </c>
      <c r="R522" s="102" t="s">
        <v>2271</v>
      </c>
      <c r="S522" s="7"/>
      <c r="T522" s="66">
        <v>0.1</v>
      </c>
      <c r="U522" s="7"/>
      <c r="V522" s="7"/>
      <c r="W522" s="7"/>
      <c r="X522" s="7"/>
      <c r="Y522" s="150">
        <v>43716</v>
      </c>
      <c r="Z522" s="141" t="s">
        <v>2594</v>
      </c>
      <c r="AA522" s="150">
        <v>43505</v>
      </c>
      <c r="AB522" s="7"/>
      <c r="AC522" s="7"/>
      <c r="AD522" s="7"/>
      <c r="AE522" s="7"/>
      <c r="AF522" s="53">
        <f t="shared" si="99"/>
        <v>0</v>
      </c>
      <c r="AG522" s="54">
        <f t="shared" si="100"/>
        <v>0</v>
      </c>
      <c r="AH522" s="54">
        <f t="shared" si="101"/>
        <v>0</v>
      </c>
      <c r="AI522" s="54">
        <f t="shared" si="102"/>
        <v>1</v>
      </c>
      <c r="AJ522" s="54">
        <f t="shared" si="103"/>
        <v>0</v>
      </c>
      <c r="AK522" s="54">
        <f t="shared" si="104"/>
        <v>0</v>
      </c>
      <c r="AL522" s="54">
        <f t="shared" si="105"/>
        <v>0</v>
      </c>
      <c r="AM522" s="54">
        <f t="shared" si="106"/>
        <v>0</v>
      </c>
      <c r="AN522" s="54">
        <f t="shared" si="107"/>
        <v>1</v>
      </c>
      <c r="AO522" s="54">
        <f t="shared" si="108"/>
        <v>0</v>
      </c>
      <c r="AP522" s="7" t="s">
        <v>38</v>
      </c>
      <c r="AQ522" s="17"/>
    </row>
    <row r="523" spans="1:43" ht="33.950000000000003" hidden="1" customHeight="1" x14ac:dyDescent="0.25">
      <c r="A523" s="24" t="s">
        <v>795</v>
      </c>
      <c r="B523" s="24" t="s">
        <v>809</v>
      </c>
      <c r="C523" s="24">
        <v>342235</v>
      </c>
      <c r="D523" s="25" t="s">
        <v>813</v>
      </c>
      <c r="E523" s="25" t="s">
        <v>811</v>
      </c>
      <c r="F523" s="24">
        <v>2</v>
      </c>
      <c r="G523" s="24"/>
      <c r="H523" s="26">
        <v>1</v>
      </c>
      <c r="I523" s="26"/>
      <c r="J523" s="26"/>
      <c r="K523" s="26"/>
      <c r="L523" s="11">
        <v>1583219.45</v>
      </c>
      <c r="M523" s="11">
        <f t="shared" si="97"/>
        <v>7916.0972499999998</v>
      </c>
      <c r="N523" s="11">
        <f t="shared" si="98"/>
        <v>1575303.3527499998</v>
      </c>
      <c r="O523" s="11"/>
      <c r="P523" s="99" t="s">
        <v>1049</v>
      </c>
      <c r="Q523" s="100" t="s">
        <v>2270</v>
      </c>
      <c r="R523" s="102" t="s">
        <v>2271</v>
      </c>
      <c r="S523" s="7"/>
      <c r="T523" s="66">
        <v>0.1</v>
      </c>
      <c r="U523" s="7"/>
      <c r="V523" s="7"/>
      <c r="W523" s="7"/>
      <c r="X523" s="7"/>
      <c r="Y523" s="152">
        <v>43716</v>
      </c>
      <c r="Z523" s="153" t="s">
        <v>2594</v>
      </c>
      <c r="AA523" s="152">
        <v>43505</v>
      </c>
      <c r="AB523" s="39"/>
      <c r="AC523" s="39"/>
      <c r="AD523" s="7"/>
      <c r="AE523" s="7"/>
      <c r="AF523" s="53">
        <f t="shared" si="99"/>
        <v>0</v>
      </c>
      <c r="AG523" s="54">
        <f t="shared" si="100"/>
        <v>0</v>
      </c>
      <c r="AH523" s="54">
        <f t="shared" si="101"/>
        <v>0</v>
      </c>
      <c r="AI523" s="54">
        <f t="shared" si="102"/>
        <v>1</v>
      </c>
      <c r="AJ523" s="54">
        <f t="shared" si="103"/>
        <v>0</v>
      </c>
      <c r="AK523" s="54">
        <f t="shared" si="104"/>
        <v>0</v>
      </c>
      <c r="AL523" s="54">
        <f t="shared" si="105"/>
        <v>0</v>
      </c>
      <c r="AM523" s="54">
        <f t="shared" si="106"/>
        <v>0</v>
      </c>
      <c r="AN523" s="54">
        <f t="shared" si="107"/>
        <v>1</v>
      </c>
      <c r="AO523" s="54">
        <f t="shared" si="108"/>
        <v>0</v>
      </c>
      <c r="AP523" s="7" t="s">
        <v>38</v>
      </c>
      <c r="AQ523" s="17"/>
    </row>
    <row r="524" spans="1:43" ht="33.950000000000003" hidden="1" customHeight="1" x14ac:dyDescent="0.25">
      <c r="A524" s="7" t="s">
        <v>795</v>
      </c>
      <c r="B524" s="7" t="s">
        <v>809</v>
      </c>
      <c r="C524" s="7">
        <v>301471</v>
      </c>
      <c r="D524" s="8" t="s">
        <v>814</v>
      </c>
      <c r="E524" s="8" t="s">
        <v>811</v>
      </c>
      <c r="F524" s="7">
        <v>2</v>
      </c>
      <c r="G524" s="7"/>
      <c r="H524" s="9">
        <v>1</v>
      </c>
      <c r="I524" s="9"/>
      <c r="J524" s="9"/>
      <c r="K524" s="9"/>
      <c r="L524" s="10">
        <v>855998.5</v>
      </c>
      <c r="M524" s="11">
        <f t="shared" si="97"/>
        <v>4279.9925000000003</v>
      </c>
      <c r="N524" s="11">
        <f t="shared" si="98"/>
        <v>851718.50749999995</v>
      </c>
      <c r="O524" s="11"/>
      <c r="P524" s="99" t="s">
        <v>1049</v>
      </c>
      <c r="Q524" s="100" t="s">
        <v>2270</v>
      </c>
      <c r="R524" s="102" t="s">
        <v>2271</v>
      </c>
      <c r="S524" s="7"/>
      <c r="T524" s="66">
        <v>0.62</v>
      </c>
      <c r="U524" s="149" t="s">
        <v>2591</v>
      </c>
      <c r="V524" s="7"/>
      <c r="W524" s="7"/>
      <c r="X524" s="7"/>
      <c r="Y524" s="140" t="s">
        <v>2592</v>
      </c>
      <c r="Z524" s="140" t="s">
        <v>2593</v>
      </c>
      <c r="AA524" s="139">
        <v>43263</v>
      </c>
      <c r="AB524" s="151">
        <v>43473</v>
      </c>
      <c r="AC524" s="151">
        <v>43716</v>
      </c>
      <c r="AD524" s="151"/>
      <c r="AE524" s="7"/>
      <c r="AF524" s="53">
        <f t="shared" si="99"/>
        <v>0</v>
      </c>
      <c r="AG524" s="54">
        <f t="shared" si="100"/>
        <v>0</v>
      </c>
      <c r="AH524" s="54">
        <f t="shared" si="101"/>
        <v>0</v>
      </c>
      <c r="AI524" s="54">
        <f t="shared" si="102"/>
        <v>1</v>
      </c>
      <c r="AJ524" s="54">
        <f t="shared" si="103"/>
        <v>0</v>
      </c>
      <c r="AK524" s="54">
        <f t="shared" si="104"/>
        <v>0</v>
      </c>
      <c r="AL524" s="54">
        <f t="shared" si="105"/>
        <v>0</v>
      </c>
      <c r="AM524" s="54">
        <f t="shared" si="106"/>
        <v>0</v>
      </c>
      <c r="AN524" s="54">
        <f t="shared" si="107"/>
        <v>1</v>
      </c>
      <c r="AO524" s="54">
        <f t="shared" si="108"/>
        <v>0</v>
      </c>
      <c r="AP524" s="7"/>
      <c r="AQ524" s="12" t="s">
        <v>20</v>
      </c>
    </row>
    <row r="525" spans="1:43" ht="33.950000000000003" hidden="1" customHeight="1" x14ac:dyDescent="0.25">
      <c r="A525" s="7" t="s">
        <v>795</v>
      </c>
      <c r="B525" s="7" t="s">
        <v>809</v>
      </c>
      <c r="C525" s="7">
        <v>301472</v>
      </c>
      <c r="D525" s="8" t="s">
        <v>815</v>
      </c>
      <c r="E525" s="8" t="s">
        <v>811</v>
      </c>
      <c r="F525" s="7">
        <v>2</v>
      </c>
      <c r="G525" s="7"/>
      <c r="H525" s="9">
        <v>1</v>
      </c>
      <c r="I525" s="9"/>
      <c r="J525" s="9"/>
      <c r="K525" s="9"/>
      <c r="L525" s="10">
        <v>1072624.0900000001</v>
      </c>
      <c r="M525" s="11">
        <f t="shared" si="97"/>
        <v>5363.1204500000003</v>
      </c>
      <c r="N525" s="11">
        <f t="shared" si="98"/>
        <v>1067260.96955</v>
      </c>
      <c r="O525" s="11"/>
      <c r="P525" s="99" t="s">
        <v>1049</v>
      </c>
      <c r="Q525" s="100" t="s">
        <v>2270</v>
      </c>
      <c r="R525" s="102" t="s">
        <v>2271</v>
      </c>
      <c r="S525" s="7"/>
      <c r="T525" s="66">
        <v>0.69</v>
      </c>
      <c r="U525" s="149" t="s">
        <v>2591</v>
      </c>
      <c r="V525" s="7"/>
      <c r="W525" s="7"/>
      <c r="X525" s="7"/>
      <c r="Y525" s="140" t="s">
        <v>2592</v>
      </c>
      <c r="Z525" s="140" t="s">
        <v>2593</v>
      </c>
      <c r="AA525" s="139">
        <v>43263</v>
      </c>
      <c r="AB525" s="151">
        <v>43473</v>
      </c>
      <c r="AC525" s="151">
        <v>43716</v>
      </c>
      <c r="AD525" s="151"/>
      <c r="AE525" s="7"/>
      <c r="AF525" s="53">
        <f t="shared" si="99"/>
        <v>0</v>
      </c>
      <c r="AG525" s="54">
        <f t="shared" si="100"/>
        <v>0</v>
      </c>
      <c r="AH525" s="54">
        <f t="shared" si="101"/>
        <v>0</v>
      </c>
      <c r="AI525" s="54">
        <f t="shared" si="102"/>
        <v>1</v>
      </c>
      <c r="AJ525" s="54">
        <f t="shared" si="103"/>
        <v>0</v>
      </c>
      <c r="AK525" s="54">
        <f t="shared" si="104"/>
        <v>0</v>
      </c>
      <c r="AL525" s="54">
        <f t="shared" si="105"/>
        <v>0</v>
      </c>
      <c r="AM525" s="54">
        <f t="shared" si="106"/>
        <v>0</v>
      </c>
      <c r="AN525" s="54">
        <f t="shared" si="107"/>
        <v>1</v>
      </c>
      <c r="AO525" s="54">
        <f t="shared" si="108"/>
        <v>0</v>
      </c>
      <c r="AP525" s="7"/>
      <c r="AQ525" s="12" t="s">
        <v>20</v>
      </c>
    </row>
    <row r="526" spans="1:43" ht="33.950000000000003" hidden="1" customHeight="1" x14ac:dyDescent="0.25">
      <c r="A526" s="7" t="s">
        <v>795</v>
      </c>
      <c r="B526" s="7" t="s">
        <v>809</v>
      </c>
      <c r="C526" s="7">
        <v>301482</v>
      </c>
      <c r="D526" s="8" t="s">
        <v>816</v>
      </c>
      <c r="E526" s="8" t="s">
        <v>811</v>
      </c>
      <c r="F526" s="7">
        <v>2</v>
      </c>
      <c r="G526" s="7"/>
      <c r="H526" s="9">
        <v>1</v>
      </c>
      <c r="I526" s="9"/>
      <c r="J526" s="9"/>
      <c r="K526" s="9"/>
      <c r="L526" s="10">
        <v>662657.66</v>
      </c>
      <c r="M526" s="11">
        <f t="shared" si="97"/>
        <v>3313.2883000000002</v>
      </c>
      <c r="N526" s="11">
        <f t="shared" si="98"/>
        <v>659344.37170000002</v>
      </c>
      <c r="O526" s="11"/>
      <c r="P526" s="99" t="s">
        <v>1049</v>
      </c>
      <c r="Q526" s="100" t="s">
        <v>2270</v>
      </c>
      <c r="R526" s="102" t="s">
        <v>2271</v>
      </c>
      <c r="S526" s="7"/>
      <c r="T526" s="66">
        <v>0.6</v>
      </c>
      <c r="U526" s="149" t="s">
        <v>2591</v>
      </c>
      <c r="V526" s="7"/>
      <c r="W526" s="7"/>
      <c r="X526" s="7"/>
      <c r="Y526" s="140" t="s">
        <v>2592</v>
      </c>
      <c r="Z526" s="140" t="s">
        <v>2593</v>
      </c>
      <c r="AA526" s="139">
        <v>43263</v>
      </c>
      <c r="AB526" s="151">
        <v>43473</v>
      </c>
      <c r="AC526" s="151">
        <v>43716</v>
      </c>
      <c r="AD526" s="151"/>
      <c r="AE526" s="7"/>
      <c r="AF526" s="53">
        <f t="shared" si="99"/>
        <v>0</v>
      </c>
      <c r="AG526" s="54">
        <f t="shared" si="100"/>
        <v>0</v>
      </c>
      <c r="AH526" s="54">
        <f t="shared" si="101"/>
        <v>0</v>
      </c>
      <c r="AI526" s="54">
        <f t="shared" si="102"/>
        <v>1</v>
      </c>
      <c r="AJ526" s="54">
        <f t="shared" si="103"/>
        <v>0</v>
      </c>
      <c r="AK526" s="54">
        <f t="shared" si="104"/>
        <v>0</v>
      </c>
      <c r="AL526" s="54">
        <f t="shared" si="105"/>
        <v>0</v>
      </c>
      <c r="AM526" s="54">
        <f t="shared" si="106"/>
        <v>0</v>
      </c>
      <c r="AN526" s="54">
        <f t="shared" si="107"/>
        <v>1</v>
      </c>
      <c r="AO526" s="54">
        <f t="shared" si="108"/>
        <v>0</v>
      </c>
      <c r="AP526" s="7"/>
      <c r="AQ526" s="12" t="s">
        <v>20</v>
      </c>
    </row>
    <row r="527" spans="1:43" ht="33.950000000000003" hidden="1" customHeight="1" x14ac:dyDescent="0.25">
      <c r="A527" s="7" t="s">
        <v>795</v>
      </c>
      <c r="B527" s="7" t="s">
        <v>809</v>
      </c>
      <c r="C527" s="7">
        <v>301483</v>
      </c>
      <c r="D527" s="8" t="s">
        <v>817</v>
      </c>
      <c r="E527" s="8" t="s">
        <v>811</v>
      </c>
      <c r="F527" s="7">
        <v>2</v>
      </c>
      <c r="G527" s="7"/>
      <c r="H527" s="9">
        <v>1</v>
      </c>
      <c r="I527" s="9"/>
      <c r="J527" s="9"/>
      <c r="K527" s="9"/>
      <c r="L527" s="10">
        <v>739207.4</v>
      </c>
      <c r="M527" s="11">
        <f t="shared" si="97"/>
        <v>3696.0370000000003</v>
      </c>
      <c r="N527" s="11">
        <f t="shared" si="98"/>
        <v>735511.36300000001</v>
      </c>
      <c r="O527" s="11"/>
      <c r="P527" s="99" t="s">
        <v>1049</v>
      </c>
      <c r="Q527" s="100" t="s">
        <v>2270</v>
      </c>
      <c r="R527" s="102" t="s">
        <v>2271</v>
      </c>
      <c r="S527" s="7"/>
      <c r="T527" s="66">
        <v>0.63</v>
      </c>
      <c r="U527" s="149" t="s">
        <v>2591</v>
      </c>
      <c r="V527" s="7"/>
      <c r="W527" s="7"/>
      <c r="X527" s="7"/>
      <c r="Y527" s="140" t="s">
        <v>2592</v>
      </c>
      <c r="Z527" s="140" t="s">
        <v>2593</v>
      </c>
      <c r="AA527" s="139">
        <v>43263</v>
      </c>
      <c r="AB527" s="151">
        <v>43473</v>
      </c>
      <c r="AC527" s="151">
        <v>43716</v>
      </c>
      <c r="AD527" s="151"/>
      <c r="AE527" s="7"/>
      <c r="AF527" s="53">
        <f t="shared" si="99"/>
        <v>0</v>
      </c>
      <c r="AG527" s="54">
        <f t="shared" si="100"/>
        <v>0</v>
      </c>
      <c r="AH527" s="54">
        <f t="shared" si="101"/>
        <v>0</v>
      </c>
      <c r="AI527" s="54">
        <f t="shared" si="102"/>
        <v>1</v>
      </c>
      <c r="AJ527" s="54">
        <f t="shared" si="103"/>
        <v>0</v>
      </c>
      <c r="AK527" s="54">
        <f t="shared" si="104"/>
        <v>0</v>
      </c>
      <c r="AL527" s="54">
        <f t="shared" si="105"/>
        <v>0</v>
      </c>
      <c r="AM527" s="54">
        <f t="shared" si="106"/>
        <v>0</v>
      </c>
      <c r="AN527" s="54">
        <f t="shared" si="107"/>
        <v>1</v>
      </c>
      <c r="AO527" s="54">
        <f t="shared" si="108"/>
        <v>0</v>
      </c>
      <c r="AP527" s="7"/>
      <c r="AQ527" s="12" t="s">
        <v>20</v>
      </c>
    </row>
    <row r="528" spans="1:43" ht="33.950000000000003" hidden="1" customHeight="1" x14ac:dyDescent="0.25">
      <c r="A528" s="7" t="s">
        <v>795</v>
      </c>
      <c r="B528" s="7" t="s">
        <v>809</v>
      </c>
      <c r="C528" s="7">
        <v>308202</v>
      </c>
      <c r="D528" s="8" t="s">
        <v>818</v>
      </c>
      <c r="E528" s="8" t="s">
        <v>811</v>
      </c>
      <c r="F528" s="7">
        <v>2</v>
      </c>
      <c r="G528" s="7"/>
      <c r="H528" s="9">
        <v>1</v>
      </c>
      <c r="I528" s="9"/>
      <c r="J528" s="9"/>
      <c r="K528" s="9"/>
      <c r="L528" s="10">
        <v>426203.99</v>
      </c>
      <c r="M528" s="11">
        <f t="shared" si="97"/>
        <v>2131.0199499999999</v>
      </c>
      <c r="N528" s="11">
        <f t="shared" si="98"/>
        <v>424072.97005</v>
      </c>
      <c r="O528" s="11"/>
      <c r="P528" s="99" t="s">
        <v>1049</v>
      </c>
      <c r="Q528" s="100" t="s">
        <v>2270</v>
      </c>
      <c r="R528" s="102" t="s">
        <v>2271</v>
      </c>
      <c r="S528" s="7"/>
      <c r="T528" s="66">
        <v>0.89</v>
      </c>
      <c r="U528" s="149" t="s">
        <v>2591</v>
      </c>
      <c r="V528" s="7"/>
      <c r="W528" s="7"/>
      <c r="X528" s="7"/>
      <c r="Y528" s="140" t="s">
        <v>2592</v>
      </c>
      <c r="Z528" s="140" t="s">
        <v>2593</v>
      </c>
      <c r="AA528" s="139">
        <v>43263</v>
      </c>
      <c r="AB528" s="151">
        <v>43473</v>
      </c>
      <c r="AC528" s="151">
        <v>43716</v>
      </c>
      <c r="AD528" s="151"/>
      <c r="AE528" s="7"/>
      <c r="AF528" s="53">
        <f t="shared" si="99"/>
        <v>0</v>
      </c>
      <c r="AG528" s="54">
        <f t="shared" si="100"/>
        <v>0</v>
      </c>
      <c r="AH528" s="54">
        <f t="shared" si="101"/>
        <v>0</v>
      </c>
      <c r="AI528" s="54">
        <f t="shared" si="102"/>
        <v>1</v>
      </c>
      <c r="AJ528" s="54">
        <f t="shared" si="103"/>
        <v>0</v>
      </c>
      <c r="AK528" s="54">
        <f t="shared" si="104"/>
        <v>0</v>
      </c>
      <c r="AL528" s="54">
        <f t="shared" si="105"/>
        <v>0</v>
      </c>
      <c r="AM528" s="54">
        <f t="shared" si="106"/>
        <v>0</v>
      </c>
      <c r="AN528" s="54">
        <f t="shared" si="107"/>
        <v>1</v>
      </c>
      <c r="AO528" s="54">
        <f t="shared" si="108"/>
        <v>0</v>
      </c>
      <c r="AP528" s="7"/>
      <c r="AQ528" s="12" t="s">
        <v>20</v>
      </c>
    </row>
    <row r="529" spans="1:43" ht="33.950000000000003" hidden="1" customHeight="1" x14ac:dyDescent="0.25">
      <c r="A529" s="7" t="s">
        <v>795</v>
      </c>
      <c r="B529" s="7" t="s">
        <v>809</v>
      </c>
      <c r="C529" s="7">
        <v>308203</v>
      </c>
      <c r="D529" s="8" t="s">
        <v>819</v>
      </c>
      <c r="E529" s="8" t="s">
        <v>811</v>
      </c>
      <c r="F529" s="7">
        <v>2</v>
      </c>
      <c r="G529" s="7"/>
      <c r="H529" s="9">
        <v>1</v>
      </c>
      <c r="I529" s="9"/>
      <c r="J529" s="9"/>
      <c r="K529" s="9"/>
      <c r="L529" s="10">
        <v>700932.53</v>
      </c>
      <c r="M529" s="11">
        <f t="shared" si="97"/>
        <v>3504.6626500000002</v>
      </c>
      <c r="N529" s="11">
        <f t="shared" si="98"/>
        <v>697427.86735000007</v>
      </c>
      <c r="O529" s="11"/>
      <c r="P529" s="99" t="s">
        <v>1049</v>
      </c>
      <c r="Q529" s="100" t="s">
        <v>2270</v>
      </c>
      <c r="R529" s="102" t="s">
        <v>2271</v>
      </c>
      <c r="S529" s="7"/>
      <c r="T529" s="66">
        <v>0.59</v>
      </c>
      <c r="U529" s="149" t="s">
        <v>2591</v>
      </c>
      <c r="V529" s="7"/>
      <c r="W529" s="7"/>
      <c r="X529" s="7"/>
      <c r="Y529" s="140" t="s">
        <v>2592</v>
      </c>
      <c r="Z529" s="140" t="s">
        <v>2593</v>
      </c>
      <c r="AA529" s="139">
        <v>43263</v>
      </c>
      <c r="AB529" s="151">
        <v>43473</v>
      </c>
      <c r="AC529" s="151">
        <v>43716</v>
      </c>
      <c r="AD529" s="151"/>
      <c r="AE529" s="7"/>
      <c r="AF529" s="53">
        <f t="shared" si="99"/>
        <v>0</v>
      </c>
      <c r="AG529" s="54">
        <f t="shared" si="100"/>
        <v>0</v>
      </c>
      <c r="AH529" s="54">
        <f t="shared" si="101"/>
        <v>0</v>
      </c>
      <c r="AI529" s="54">
        <f t="shared" si="102"/>
        <v>1</v>
      </c>
      <c r="AJ529" s="54">
        <f t="shared" si="103"/>
        <v>0</v>
      </c>
      <c r="AK529" s="54">
        <f t="shared" si="104"/>
        <v>0</v>
      </c>
      <c r="AL529" s="54">
        <f t="shared" si="105"/>
        <v>0</v>
      </c>
      <c r="AM529" s="54">
        <f t="shared" si="106"/>
        <v>0</v>
      </c>
      <c r="AN529" s="54">
        <f t="shared" si="107"/>
        <v>1</v>
      </c>
      <c r="AO529" s="54">
        <f t="shared" si="108"/>
        <v>0</v>
      </c>
      <c r="AP529" s="7"/>
      <c r="AQ529" s="12" t="s">
        <v>20</v>
      </c>
    </row>
    <row r="530" spans="1:43" ht="33.950000000000003" hidden="1" customHeight="1" x14ac:dyDescent="0.25">
      <c r="A530" s="7" t="s">
        <v>795</v>
      </c>
      <c r="B530" s="7" t="s">
        <v>809</v>
      </c>
      <c r="C530" s="7">
        <v>308204</v>
      </c>
      <c r="D530" s="8" t="s">
        <v>820</v>
      </c>
      <c r="E530" s="8" t="s">
        <v>811</v>
      </c>
      <c r="F530" s="7">
        <v>2</v>
      </c>
      <c r="G530" s="7"/>
      <c r="H530" s="9">
        <v>1</v>
      </c>
      <c r="I530" s="9"/>
      <c r="J530" s="9"/>
      <c r="K530" s="9"/>
      <c r="L530" s="10">
        <v>739207.4</v>
      </c>
      <c r="M530" s="11">
        <f t="shared" si="97"/>
        <v>3696.0370000000003</v>
      </c>
      <c r="N530" s="11">
        <f t="shared" si="98"/>
        <v>735511.36300000001</v>
      </c>
      <c r="O530" s="11"/>
      <c r="P530" s="99" t="s">
        <v>1049</v>
      </c>
      <c r="Q530" s="100" t="s">
        <v>2270</v>
      </c>
      <c r="R530" s="102" t="s">
        <v>2271</v>
      </c>
      <c r="S530" s="7"/>
      <c r="T530" s="66">
        <v>0.63</v>
      </c>
      <c r="U530" s="149" t="s">
        <v>2591</v>
      </c>
      <c r="V530" s="7"/>
      <c r="W530" s="7"/>
      <c r="X530" s="7"/>
      <c r="Y530" s="140" t="s">
        <v>2592</v>
      </c>
      <c r="Z530" s="140" t="s">
        <v>2593</v>
      </c>
      <c r="AA530" s="139">
        <v>43263</v>
      </c>
      <c r="AB530" s="151">
        <v>43473</v>
      </c>
      <c r="AC530" s="151">
        <v>43716</v>
      </c>
      <c r="AD530" s="151"/>
      <c r="AE530" s="7"/>
      <c r="AF530" s="53">
        <f t="shared" si="99"/>
        <v>0</v>
      </c>
      <c r="AG530" s="54">
        <f t="shared" si="100"/>
        <v>0</v>
      </c>
      <c r="AH530" s="54">
        <f t="shared" si="101"/>
        <v>0</v>
      </c>
      <c r="AI530" s="54">
        <f t="shared" si="102"/>
        <v>1</v>
      </c>
      <c r="AJ530" s="54">
        <f t="shared" si="103"/>
        <v>0</v>
      </c>
      <c r="AK530" s="54">
        <f t="shared" si="104"/>
        <v>0</v>
      </c>
      <c r="AL530" s="54">
        <f t="shared" si="105"/>
        <v>0</v>
      </c>
      <c r="AM530" s="54">
        <f t="shared" si="106"/>
        <v>0</v>
      </c>
      <c r="AN530" s="54">
        <f t="shared" si="107"/>
        <v>1</v>
      </c>
      <c r="AO530" s="54">
        <f t="shared" si="108"/>
        <v>0</v>
      </c>
      <c r="AP530" s="7"/>
      <c r="AQ530" s="12" t="s">
        <v>20</v>
      </c>
    </row>
    <row r="531" spans="1:43" ht="33.950000000000003" hidden="1" customHeight="1" x14ac:dyDescent="0.25">
      <c r="A531" s="13" t="s">
        <v>795</v>
      </c>
      <c r="B531" s="13" t="s">
        <v>821</v>
      </c>
      <c r="C531" s="13">
        <v>342242</v>
      </c>
      <c r="D531" s="14" t="s">
        <v>822</v>
      </c>
      <c r="E531" s="14" t="s">
        <v>823</v>
      </c>
      <c r="F531" s="13">
        <v>1</v>
      </c>
      <c r="G531" s="13"/>
      <c r="H531" s="15">
        <v>1</v>
      </c>
      <c r="I531" s="15"/>
      <c r="J531" s="15"/>
      <c r="K531" s="15"/>
      <c r="L531" s="16">
        <v>4298158.74</v>
      </c>
      <c r="M531" s="11">
        <f t="shared" si="97"/>
        <v>21490.793700000002</v>
      </c>
      <c r="N531" s="11">
        <f t="shared" si="98"/>
        <v>4276667.9463</v>
      </c>
      <c r="O531" s="11"/>
      <c r="P531" s="99" t="s">
        <v>1049</v>
      </c>
      <c r="Q531" s="100" t="s">
        <v>2270</v>
      </c>
      <c r="R531" s="102" t="s">
        <v>2271</v>
      </c>
      <c r="S531" s="66">
        <v>0.3</v>
      </c>
      <c r="T531" s="66">
        <v>0.53</v>
      </c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53">
        <f t="shared" si="99"/>
        <v>0</v>
      </c>
      <c r="AG531" s="54">
        <f t="shared" si="100"/>
        <v>0</v>
      </c>
      <c r="AH531" s="54">
        <f t="shared" si="101"/>
        <v>0</v>
      </c>
      <c r="AI531" s="54">
        <f t="shared" si="102"/>
        <v>1</v>
      </c>
      <c r="AJ531" s="54">
        <f t="shared" si="103"/>
        <v>0</v>
      </c>
      <c r="AK531" s="54">
        <f t="shared" si="104"/>
        <v>0</v>
      </c>
      <c r="AL531" s="54">
        <f t="shared" si="105"/>
        <v>0</v>
      </c>
      <c r="AM531" s="54">
        <f t="shared" si="106"/>
        <v>0</v>
      </c>
      <c r="AN531" s="54">
        <f t="shared" si="107"/>
        <v>1</v>
      </c>
      <c r="AO531" s="54">
        <f t="shared" si="108"/>
        <v>0</v>
      </c>
      <c r="AP531" s="7" t="s">
        <v>38</v>
      </c>
      <c r="AQ531" s="17"/>
    </row>
    <row r="532" spans="1:43" ht="33.950000000000003" hidden="1" customHeight="1" x14ac:dyDescent="0.25">
      <c r="A532" s="13" t="s">
        <v>795</v>
      </c>
      <c r="B532" s="13" t="s">
        <v>821</v>
      </c>
      <c r="C532" s="13">
        <v>342241</v>
      </c>
      <c r="D532" s="14" t="s">
        <v>824</v>
      </c>
      <c r="E532" s="14" t="s">
        <v>823</v>
      </c>
      <c r="F532" s="13">
        <v>1</v>
      </c>
      <c r="G532" s="13"/>
      <c r="H532" s="15">
        <v>1</v>
      </c>
      <c r="I532" s="15"/>
      <c r="J532" s="15"/>
      <c r="K532" s="15"/>
      <c r="L532" s="16">
        <v>3356919.42</v>
      </c>
      <c r="M532" s="11">
        <f t="shared" si="97"/>
        <v>16784.597099999999</v>
      </c>
      <c r="N532" s="11">
        <f t="shared" si="98"/>
        <v>3340134.8229</v>
      </c>
      <c r="O532" s="11"/>
      <c r="P532" s="99" t="s">
        <v>1049</v>
      </c>
      <c r="Q532" s="100" t="s">
        <v>2270</v>
      </c>
      <c r="R532" s="102" t="s">
        <v>2271</v>
      </c>
      <c r="S532" s="66">
        <v>0.25</v>
      </c>
      <c r="T532" s="66">
        <v>0.52</v>
      </c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53">
        <f t="shared" si="99"/>
        <v>0</v>
      </c>
      <c r="AG532" s="54">
        <f t="shared" si="100"/>
        <v>0</v>
      </c>
      <c r="AH532" s="54">
        <f t="shared" si="101"/>
        <v>0</v>
      </c>
      <c r="AI532" s="54">
        <f t="shared" si="102"/>
        <v>1</v>
      </c>
      <c r="AJ532" s="54">
        <f t="shared" si="103"/>
        <v>0</v>
      </c>
      <c r="AK532" s="54">
        <f t="shared" si="104"/>
        <v>0</v>
      </c>
      <c r="AL532" s="54">
        <f t="shared" si="105"/>
        <v>0</v>
      </c>
      <c r="AM532" s="54">
        <f t="shared" si="106"/>
        <v>0</v>
      </c>
      <c r="AN532" s="54">
        <f t="shared" si="107"/>
        <v>1</v>
      </c>
      <c r="AO532" s="54">
        <f t="shared" si="108"/>
        <v>0</v>
      </c>
      <c r="AP532" s="7" t="s">
        <v>38</v>
      </c>
      <c r="AQ532" s="17"/>
    </row>
    <row r="533" spans="1:43" ht="33.950000000000003" hidden="1" customHeight="1" x14ac:dyDescent="0.25">
      <c r="A533" s="13" t="s">
        <v>795</v>
      </c>
      <c r="B533" s="13" t="s">
        <v>821</v>
      </c>
      <c r="C533" s="13">
        <v>342240</v>
      </c>
      <c r="D533" s="14" t="s">
        <v>825</v>
      </c>
      <c r="E533" s="14" t="s">
        <v>823</v>
      </c>
      <c r="F533" s="13">
        <v>1</v>
      </c>
      <c r="G533" s="13"/>
      <c r="H533" s="15">
        <v>1</v>
      </c>
      <c r="I533" s="15"/>
      <c r="J533" s="15"/>
      <c r="K533" s="15"/>
      <c r="L533" s="16">
        <v>2252698.37</v>
      </c>
      <c r="M533" s="11">
        <f t="shared" si="97"/>
        <v>11263.49185</v>
      </c>
      <c r="N533" s="11">
        <f t="shared" si="98"/>
        <v>2241434.8781500002</v>
      </c>
      <c r="O533" s="11"/>
      <c r="P533" s="99" t="s">
        <v>1049</v>
      </c>
      <c r="Q533" s="100" t="s">
        <v>2270</v>
      </c>
      <c r="R533" s="102" t="s">
        <v>2271</v>
      </c>
      <c r="S533" s="66">
        <v>0.25</v>
      </c>
      <c r="T533" s="66">
        <v>0.47</v>
      </c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53">
        <f t="shared" si="99"/>
        <v>0</v>
      </c>
      <c r="AG533" s="54">
        <f t="shared" si="100"/>
        <v>0</v>
      </c>
      <c r="AH533" s="54">
        <f t="shared" si="101"/>
        <v>0</v>
      </c>
      <c r="AI533" s="54">
        <f t="shared" si="102"/>
        <v>1</v>
      </c>
      <c r="AJ533" s="54">
        <f t="shared" si="103"/>
        <v>0</v>
      </c>
      <c r="AK533" s="54">
        <f t="shared" si="104"/>
        <v>0</v>
      </c>
      <c r="AL533" s="54">
        <f t="shared" si="105"/>
        <v>0</v>
      </c>
      <c r="AM533" s="54">
        <f t="shared" si="106"/>
        <v>0</v>
      </c>
      <c r="AN533" s="54">
        <f t="shared" si="107"/>
        <v>1</v>
      </c>
      <c r="AO533" s="54">
        <f t="shared" si="108"/>
        <v>0</v>
      </c>
      <c r="AP533" s="7" t="s">
        <v>38</v>
      </c>
      <c r="AQ533" s="17"/>
    </row>
    <row r="534" spans="1:43" ht="33.950000000000003" hidden="1" customHeight="1" x14ac:dyDescent="0.25">
      <c r="A534" s="7" t="s">
        <v>795</v>
      </c>
      <c r="B534" s="7" t="s">
        <v>826</v>
      </c>
      <c r="C534" s="7">
        <v>301516</v>
      </c>
      <c r="D534" s="8" t="s">
        <v>827</v>
      </c>
      <c r="E534" s="8" t="s">
        <v>828</v>
      </c>
      <c r="F534" s="7">
        <v>2</v>
      </c>
      <c r="G534" s="7"/>
      <c r="H534" s="9">
        <v>1</v>
      </c>
      <c r="I534" s="9"/>
      <c r="J534" s="9"/>
      <c r="K534" s="9"/>
      <c r="L534" s="10">
        <v>5864118.0199999996</v>
      </c>
      <c r="M534" s="11">
        <f t="shared" si="97"/>
        <v>29320.590099999998</v>
      </c>
      <c r="N534" s="11">
        <f t="shared" si="98"/>
        <v>5834797.4298999999</v>
      </c>
      <c r="O534" s="11"/>
      <c r="P534" s="7" t="s">
        <v>1049</v>
      </c>
      <c r="Q534" s="100" t="s">
        <v>2270</v>
      </c>
      <c r="R534" s="102" t="s">
        <v>2280</v>
      </c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53">
        <f t="shared" si="99"/>
        <v>0</v>
      </c>
      <c r="AG534" s="54">
        <f t="shared" si="100"/>
        <v>0</v>
      </c>
      <c r="AH534" s="54">
        <f t="shared" si="101"/>
        <v>1</v>
      </c>
      <c r="AI534" s="54">
        <f t="shared" si="102"/>
        <v>0</v>
      </c>
      <c r="AJ534" s="54">
        <f t="shared" si="103"/>
        <v>0</v>
      </c>
      <c r="AK534" s="54">
        <f t="shared" si="104"/>
        <v>0</v>
      </c>
      <c r="AL534" s="54">
        <f t="shared" si="105"/>
        <v>0</v>
      </c>
      <c r="AM534" s="54">
        <f t="shared" si="106"/>
        <v>1</v>
      </c>
      <c r="AN534" s="54">
        <f t="shared" si="107"/>
        <v>0</v>
      </c>
      <c r="AO534" s="54">
        <f t="shared" si="108"/>
        <v>0</v>
      </c>
      <c r="AP534" s="7" t="s">
        <v>73</v>
      </c>
      <c r="AQ534" s="35"/>
    </row>
    <row r="535" spans="1:43" ht="33.950000000000003" hidden="1" customHeight="1" x14ac:dyDescent="0.25">
      <c r="A535" s="24" t="s">
        <v>795</v>
      </c>
      <c r="B535" s="24" t="s">
        <v>826</v>
      </c>
      <c r="C535" s="24">
        <v>301525</v>
      </c>
      <c r="D535" s="25" t="s">
        <v>829</v>
      </c>
      <c r="E535" s="25" t="s">
        <v>828</v>
      </c>
      <c r="F535" s="24">
        <v>2</v>
      </c>
      <c r="G535" s="24"/>
      <c r="H535" s="15">
        <v>1</v>
      </c>
      <c r="I535" s="26"/>
      <c r="J535" s="26"/>
      <c r="K535" s="26"/>
      <c r="L535" s="11">
        <v>1431951.85</v>
      </c>
      <c r="M535" s="11">
        <f t="shared" si="97"/>
        <v>7159.759250000001</v>
      </c>
      <c r="N535" s="11">
        <f t="shared" si="98"/>
        <v>1424792.0907500002</v>
      </c>
      <c r="O535" s="11"/>
      <c r="P535" s="24" t="s">
        <v>1049</v>
      </c>
      <c r="Q535" s="100" t="s">
        <v>2270</v>
      </c>
      <c r="R535" s="102" t="s">
        <v>2280</v>
      </c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53">
        <f t="shared" si="99"/>
        <v>0</v>
      </c>
      <c r="AG535" s="54">
        <f t="shared" si="100"/>
        <v>0</v>
      </c>
      <c r="AH535" s="54">
        <f t="shared" si="101"/>
        <v>1</v>
      </c>
      <c r="AI535" s="54">
        <f t="shared" si="102"/>
        <v>0</v>
      </c>
      <c r="AJ535" s="54">
        <f t="shared" si="103"/>
        <v>0</v>
      </c>
      <c r="AK535" s="54">
        <f t="shared" si="104"/>
        <v>0</v>
      </c>
      <c r="AL535" s="54">
        <f t="shared" si="105"/>
        <v>0</v>
      </c>
      <c r="AM535" s="54">
        <f t="shared" si="106"/>
        <v>1</v>
      </c>
      <c r="AN535" s="54">
        <f t="shared" si="107"/>
        <v>0</v>
      </c>
      <c r="AO535" s="54">
        <f t="shared" si="108"/>
        <v>0</v>
      </c>
      <c r="AP535" s="7" t="s">
        <v>38</v>
      </c>
      <c r="AQ535" s="17"/>
    </row>
    <row r="536" spans="1:43" ht="33.950000000000003" hidden="1" customHeight="1" x14ac:dyDescent="0.25">
      <c r="A536" s="24" t="s">
        <v>795</v>
      </c>
      <c r="B536" s="24" t="s">
        <v>826</v>
      </c>
      <c r="C536" s="24">
        <v>301521</v>
      </c>
      <c r="D536" s="25" t="s">
        <v>830</v>
      </c>
      <c r="E536" s="25" t="s">
        <v>828</v>
      </c>
      <c r="F536" s="24">
        <v>2</v>
      </c>
      <c r="G536" s="24"/>
      <c r="H536" s="15">
        <v>1</v>
      </c>
      <c r="I536" s="26"/>
      <c r="J536" s="26"/>
      <c r="K536" s="26"/>
      <c r="L536" s="11">
        <v>1852366.59</v>
      </c>
      <c r="M536" s="11">
        <f t="shared" si="97"/>
        <v>9261.83295</v>
      </c>
      <c r="N536" s="11">
        <f t="shared" si="98"/>
        <v>1843104.7570500001</v>
      </c>
      <c r="O536" s="11"/>
      <c r="P536" s="99" t="s">
        <v>1049</v>
      </c>
      <c r="Q536" s="100" t="s">
        <v>2270</v>
      </c>
      <c r="R536" s="102" t="s">
        <v>2280</v>
      </c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53">
        <f t="shared" si="99"/>
        <v>0</v>
      </c>
      <c r="AG536" s="54">
        <f t="shared" si="100"/>
        <v>0</v>
      </c>
      <c r="AH536" s="54">
        <f t="shared" si="101"/>
        <v>1</v>
      </c>
      <c r="AI536" s="54">
        <f t="shared" si="102"/>
        <v>0</v>
      </c>
      <c r="AJ536" s="54">
        <f t="shared" si="103"/>
        <v>0</v>
      </c>
      <c r="AK536" s="54">
        <f t="shared" si="104"/>
        <v>0</v>
      </c>
      <c r="AL536" s="54">
        <f t="shared" si="105"/>
        <v>0</v>
      </c>
      <c r="AM536" s="54">
        <f t="shared" si="106"/>
        <v>1</v>
      </c>
      <c r="AN536" s="54">
        <f t="shared" si="107"/>
        <v>0</v>
      </c>
      <c r="AO536" s="54">
        <f t="shared" si="108"/>
        <v>0</v>
      </c>
      <c r="AP536" s="7" t="s">
        <v>38</v>
      </c>
      <c r="AQ536" s="17"/>
    </row>
    <row r="537" spans="1:43" ht="33.950000000000003" hidden="1" customHeight="1" x14ac:dyDescent="0.25">
      <c r="A537" s="7" t="s">
        <v>795</v>
      </c>
      <c r="B537" s="7" t="s">
        <v>831</v>
      </c>
      <c r="C537" s="7">
        <v>307927</v>
      </c>
      <c r="D537" s="8" t="s">
        <v>832</v>
      </c>
      <c r="E537" s="8" t="s">
        <v>833</v>
      </c>
      <c r="F537" s="7">
        <v>3</v>
      </c>
      <c r="G537" s="7"/>
      <c r="H537" s="9">
        <v>1</v>
      </c>
      <c r="I537" s="9"/>
      <c r="J537" s="9"/>
      <c r="K537" s="9"/>
      <c r="L537" s="10">
        <v>3144488.22</v>
      </c>
      <c r="M537" s="11">
        <f t="shared" si="97"/>
        <v>15722.441100000002</v>
      </c>
      <c r="N537" s="11">
        <f t="shared" si="98"/>
        <v>3128765.7789000003</v>
      </c>
      <c r="O537" s="11"/>
      <c r="P537" s="99" t="s">
        <v>1049</v>
      </c>
      <c r="Q537" s="100" t="s">
        <v>2317</v>
      </c>
      <c r="R537" s="102" t="s">
        <v>2271</v>
      </c>
      <c r="S537" s="7"/>
      <c r="T537" s="66">
        <v>0.1</v>
      </c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53">
        <f t="shared" si="99"/>
        <v>0</v>
      </c>
      <c r="AG537" s="54">
        <f t="shared" si="100"/>
        <v>0</v>
      </c>
      <c r="AH537" s="54">
        <f t="shared" si="101"/>
        <v>0</v>
      </c>
      <c r="AI537" s="54">
        <f t="shared" si="102"/>
        <v>1</v>
      </c>
      <c r="AJ537" s="54">
        <f t="shared" si="103"/>
        <v>0</v>
      </c>
      <c r="AK537" s="54">
        <f t="shared" si="104"/>
        <v>0</v>
      </c>
      <c r="AL537" s="54">
        <f t="shared" si="105"/>
        <v>0</v>
      </c>
      <c r="AM537" s="54">
        <f t="shared" si="106"/>
        <v>0</v>
      </c>
      <c r="AN537" s="54">
        <f t="shared" si="107"/>
        <v>1</v>
      </c>
      <c r="AO537" s="54">
        <f t="shared" si="108"/>
        <v>0</v>
      </c>
      <c r="AP537" s="7" t="s">
        <v>49</v>
      </c>
      <c r="AQ537" s="17"/>
    </row>
    <row r="538" spans="1:43" ht="33.950000000000003" hidden="1" customHeight="1" x14ac:dyDescent="0.25">
      <c r="A538" s="13" t="s">
        <v>795</v>
      </c>
      <c r="B538" s="13" t="s">
        <v>834</v>
      </c>
      <c r="C538" s="13">
        <v>301491</v>
      </c>
      <c r="D538" s="14" t="s">
        <v>835</v>
      </c>
      <c r="E538" s="14" t="s">
        <v>836</v>
      </c>
      <c r="F538" s="13">
        <v>4</v>
      </c>
      <c r="G538" s="13"/>
      <c r="H538" s="15">
        <v>1</v>
      </c>
      <c r="I538" s="15"/>
      <c r="J538" s="15"/>
      <c r="K538" s="15"/>
      <c r="L538" s="16">
        <v>5995513.7300000004</v>
      </c>
      <c r="M538" s="11">
        <f t="shared" si="97"/>
        <v>29977.568650000001</v>
      </c>
      <c r="N538" s="11">
        <f t="shared" si="98"/>
        <v>5965536.1613500006</v>
      </c>
      <c r="O538" s="11"/>
      <c r="P538" s="99" t="s">
        <v>1049</v>
      </c>
      <c r="Q538" s="100" t="s">
        <v>2317</v>
      </c>
      <c r="R538" s="102" t="s">
        <v>2271</v>
      </c>
      <c r="S538" s="66">
        <v>0.3</v>
      </c>
      <c r="T538" s="66">
        <v>0.7</v>
      </c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53">
        <f t="shared" si="99"/>
        <v>0</v>
      </c>
      <c r="AG538" s="54">
        <f t="shared" si="100"/>
        <v>0</v>
      </c>
      <c r="AH538" s="54">
        <f t="shared" si="101"/>
        <v>0</v>
      </c>
      <c r="AI538" s="54">
        <f t="shared" si="102"/>
        <v>1</v>
      </c>
      <c r="AJ538" s="54">
        <f t="shared" si="103"/>
        <v>0</v>
      </c>
      <c r="AK538" s="54">
        <f t="shared" si="104"/>
        <v>0</v>
      </c>
      <c r="AL538" s="54">
        <f t="shared" si="105"/>
        <v>0</v>
      </c>
      <c r="AM538" s="54">
        <f t="shared" si="106"/>
        <v>0</v>
      </c>
      <c r="AN538" s="54">
        <f t="shared" si="107"/>
        <v>1</v>
      </c>
      <c r="AO538" s="54">
        <f t="shared" si="108"/>
        <v>0</v>
      </c>
      <c r="AP538" s="7" t="s">
        <v>49</v>
      </c>
      <c r="AQ538" s="17"/>
    </row>
    <row r="539" spans="1:43" ht="33.950000000000003" hidden="1" customHeight="1" x14ac:dyDescent="0.25">
      <c r="A539" s="13" t="s">
        <v>795</v>
      </c>
      <c r="B539" s="13" t="s">
        <v>834</v>
      </c>
      <c r="C539" s="13">
        <v>109680</v>
      </c>
      <c r="D539" s="14" t="s">
        <v>724</v>
      </c>
      <c r="E539" s="14" t="s">
        <v>836</v>
      </c>
      <c r="F539" s="13">
        <v>4</v>
      </c>
      <c r="G539" s="13"/>
      <c r="H539" s="15">
        <v>1</v>
      </c>
      <c r="I539" s="15"/>
      <c r="J539" s="15"/>
      <c r="K539" s="15"/>
      <c r="L539" s="16">
        <v>1103476</v>
      </c>
      <c r="M539" s="11">
        <f t="shared" si="97"/>
        <v>5517.38</v>
      </c>
      <c r="N539" s="11">
        <f t="shared" si="98"/>
        <v>1097958.6200000001</v>
      </c>
      <c r="O539" s="11"/>
      <c r="P539" s="99" t="s">
        <v>1049</v>
      </c>
      <c r="Q539" s="100" t="s">
        <v>2270</v>
      </c>
      <c r="R539" s="102" t="s">
        <v>2271</v>
      </c>
      <c r="S539" s="66">
        <v>0.5</v>
      </c>
      <c r="T539" s="66">
        <v>0.7</v>
      </c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53">
        <f t="shared" si="99"/>
        <v>0</v>
      </c>
      <c r="AG539" s="54">
        <f t="shared" si="100"/>
        <v>0</v>
      </c>
      <c r="AH539" s="54">
        <f t="shared" si="101"/>
        <v>0</v>
      </c>
      <c r="AI539" s="54">
        <f t="shared" si="102"/>
        <v>1</v>
      </c>
      <c r="AJ539" s="54">
        <f t="shared" si="103"/>
        <v>0</v>
      </c>
      <c r="AK539" s="54">
        <f t="shared" si="104"/>
        <v>0</v>
      </c>
      <c r="AL539" s="54">
        <f t="shared" si="105"/>
        <v>0</v>
      </c>
      <c r="AM539" s="54">
        <f t="shared" si="106"/>
        <v>0</v>
      </c>
      <c r="AN539" s="54">
        <f t="shared" si="107"/>
        <v>1</v>
      </c>
      <c r="AO539" s="54">
        <f t="shared" si="108"/>
        <v>0</v>
      </c>
      <c r="AP539" s="7" t="s">
        <v>49</v>
      </c>
      <c r="AQ539" s="17"/>
    </row>
    <row r="540" spans="1:43" ht="33.950000000000003" hidden="1" customHeight="1" x14ac:dyDescent="0.25">
      <c r="A540" s="13" t="s">
        <v>795</v>
      </c>
      <c r="B540" s="13" t="s">
        <v>834</v>
      </c>
      <c r="C540" s="13">
        <v>109647</v>
      </c>
      <c r="D540" s="14" t="s">
        <v>837</v>
      </c>
      <c r="E540" s="14" t="s">
        <v>836</v>
      </c>
      <c r="F540" s="13">
        <v>4</v>
      </c>
      <c r="G540" s="13"/>
      <c r="H540" s="15">
        <v>1</v>
      </c>
      <c r="I540" s="15"/>
      <c r="J540" s="15"/>
      <c r="K540" s="15"/>
      <c r="L540" s="16">
        <v>1910980</v>
      </c>
      <c r="M540" s="11">
        <f t="shared" si="97"/>
        <v>9554.9</v>
      </c>
      <c r="N540" s="11">
        <f t="shared" si="98"/>
        <v>1901425.1</v>
      </c>
      <c r="O540" s="11"/>
      <c r="P540" s="99" t="s">
        <v>1049</v>
      </c>
      <c r="Q540" s="100" t="s">
        <v>2317</v>
      </c>
      <c r="R540" s="102" t="s">
        <v>2547</v>
      </c>
      <c r="S540" s="66">
        <v>0.5</v>
      </c>
      <c r="T540" s="66">
        <v>1</v>
      </c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53">
        <f t="shared" si="99"/>
        <v>0</v>
      </c>
      <c r="AG540" s="54">
        <f t="shared" si="100"/>
        <v>0</v>
      </c>
      <c r="AH540" s="54">
        <f t="shared" si="101"/>
        <v>0</v>
      </c>
      <c r="AI540" s="54">
        <f t="shared" si="102"/>
        <v>0</v>
      </c>
      <c r="AJ540" s="54">
        <f t="shared" si="103"/>
        <v>1</v>
      </c>
      <c r="AK540" s="54">
        <f t="shared" si="104"/>
        <v>0</v>
      </c>
      <c r="AL540" s="54">
        <f t="shared" si="105"/>
        <v>0</v>
      </c>
      <c r="AM540" s="54">
        <f t="shared" si="106"/>
        <v>0</v>
      </c>
      <c r="AN540" s="54">
        <f t="shared" si="107"/>
        <v>0</v>
      </c>
      <c r="AO540" s="54">
        <f t="shared" si="108"/>
        <v>1</v>
      </c>
      <c r="AP540" s="7" t="s">
        <v>49</v>
      </c>
      <c r="AQ540" s="17"/>
    </row>
    <row r="541" spans="1:43" ht="33.950000000000003" hidden="1" customHeight="1" x14ac:dyDescent="0.25">
      <c r="A541" s="13" t="s">
        <v>795</v>
      </c>
      <c r="B541" s="13" t="s">
        <v>834</v>
      </c>
      <c r="C541" s="13">
        <v>500781</v>
      </c>
      <c r="D541" s="14" t="s">
        <v>838</v>
      </c>
      <c r="E541" s="14" t="s">
        <v>836</v>
      </c>
      <c r="F541" s="13">
        <v>4</v>
      </c>
      <c r="G541" s="13"/>
      <c r="H541" s="15">
        <v>1</v>
      </c>
      <c r="I541" s="15"/>
      <c r="J541" s="15"/>
      <c r="K541" s="15"/>
      <c r="L541" s="16">
        <v>1911261.23</v>
      </c>
      <c r="M541" s="11">
        <f t="shared" si="97"/>
        <v>9556.3061500000003</v>
      </c>
      <c r="N541" s="11">
        <f t="shared" si="98"/>
        <v>1901704.9238499999</v>
      </c>
      <c r="O541" s="11"/>
      <c r="P541" s="99" t="s">
        <v>1049</v>
      </c>
      <c r="Q541" s="100" t="s">
        <v>2317</v>
      </c>
      <c r="R541" s="102" t="s">
        <v>2271</v>
      </c>
      <c r="S541" s="66">
        <v>0.5</v>
      </c>
      <c r="T541" s="66">
        <v>0.7</v>
      </c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53">
        <f t="shared" si="99"/>
        <v>0</v>
      </c>
      <c r="AG541" s="54">
        <f t="shared" si="100"/>
        <v>0</v>
      </c>
      <c r="AH541" s="54">
        <f t="shared" si="101"/>
        <v>0</v>
      </c>
      <c r="AI541" s="54">
        <f t="shared" si="102"/>
        <v>1</v>
      </c>
      <c r="AJ541" s="54">
        <f t="shared" si="103"/>
        <v>0</v>
      </c>
      <c r="AK541" s="54">
        <f t="shared" si="104"/>
        <v>0</v>
      </c>
      <c r="AL541" s="54">
        <f t="shared" si="105"/>
        <v>0</v>
      </c>
      <c r="AM541" s="54">
        <f t="shared" si="106"/>
        <v>0</v>
      </c>
      <c r="AN541" s="54">
        <f t="shared" si="107"/>
        <v>1</v>
      </c>
      <c r="AO541" s="54">
        <f t="shared" si="108"/>
        <v>0</v>
      </c>
      <c r="AP541" s="7" t="s">
        <v>49</v>
      </c>
      <c r="AQ541" s="17"/>
    </row>
    <row r="542" spans="1:43" ht="33.950000000000003" hidden="1" customHeight="1" x14ac:dyDescent="0.25">
      <c r="A542" s="13" t="s">
        <v>795</v>
      </c>
      <c r="B542" s="13" t="s">
        <v>834</v>
      </c>
      <c r="C542" s="13">
        <v>301497</v>
      </c>
      <c r="D542" s="14" t="s">
        <v>839</v>
      </c>
      <c r="E542" s="14" t="s">
        <v>836</v>
      </c>
      <c r="F542" s="13">
        <v>4</v>
      </c>
      <c r="G542" s="13"/>
      <c r="H542" s="15">
        <v>1</v>
      </c>
      <c r="I542" s="15"/>
      <c r="J542" s="15"/>
      <c r="K542" s="15"/>
      <c r="L542" s="16">
        <v>2004214.01</v>
      </c>
      <c r="M542" s="11">
        <f t="shared" si="97"/>
        <v>10021.07005</v>
      </c>
      <c r="N542" s="11">
        <f t="shared" si="98"/>
        <v>1994192.93995</v>
      </c>
      <c r="O542" s="11"/>
      <c r="P542" s="99" t="s">
        <v>1049</v>
      </c>
      <c r="Q542" s="100" t="s">
        <v>2317</v>
      </c>
      <c r="R542" s="102" t="s">
        <v>2547</v>
      </c>
      <c r="S542" s="66">
        <v>0.3</v>
      </c>
      <c r="T542" s="66">
        <v>1</v>
      </c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53">
        <f t="shared" si="99"/>
        <v>0</v>
      </c>
      <c r="AG542" s="54">
        <f t="shared" si="100"/>
        <v>0</v>
      </c>
      <c r="AH542" s="54">
        <f t="shared" si="101"/>
        <v>0</v>
      </c>
      <c r="AI542" s="54">
        <f t="shared" si="102"/>
        <v>0</v>
      </c>
      <c r="AJ542" s="54">
        <f t="shared" si="103"/>
        <v>1</v>
      </c>
      <c r="AK542" s="54">
        <f t="shared" si="104"/>
        <v>0</v>
      </c>
      <c r="AL542" s="54">
        <f t="shared" si="105"/>
        <v>0</v>
      </c>
      <c r="AM542" s="54">
        <f t="shared" si="106"/>
        <v>0</v>
      </c>
      <c r="AN542" s="54">
        <f t="shared" si="107"/>
        <v>0</v>
      </c>
      <c r="AO542" s="54">
        <f t="shared" si="108"/>
        <v>1</v>
      </c>
      <c r="AP542" s="7" t="s">
        <v>49</v>
      </c>
      <c r="AQ542" s="17"/>
    </row>
    <row r="543" spans="1:43" ht="33.950000000000003" hidden="1" customHeight="1" x14ac:dyDescent="0.25">
      <c r="A543" s="13" t="s">
        <v>795</v>
      </c>
      <c r="B543" s="13" t="s">
        <v>834</v>
      </c>
      <c r="C543" s="13">
        <v>301499</v>
      </c>
      <c r="D543" s="14" t="s">
        <v>840</v>
      </c>
      <c r="E543" s="14" t="s">
        <v>836</v>
      </c>
      <c r="F543" s="13">
        <v>4</v>
      </c>
      <c r="G543" s="13"/>
      <c r="H543" s="15">
        <v>1</v>
      </c>
      <c r="I543" s="15"/>
      <c r="J543" s="42"/>
      <c r="K543" s="42"/>
      <c r="L543" s="27">
        <v>1666029.08</v>
      </c>
      <c r="M543" s="11">
        <f t="shared" si="97"/>
        <v>8330.1454000000012</v>
      </c>
      <c r="N543" s="11">
        <f t="shared" si="98"/>
        <v>1657698.9346</v>
      </c>
      <c r="O543" s="11"/>
      <c r="P543" s="99" t="s">
        <v>1049</v>
      </c>
      <c r="Q543" s="100" t="s">
        <v>2317</v>
      </c>
      <c r="R543" s="102" t="s">
        <v>2547</v>
      </c>
      <c r="S543" s="66">
        <v>0.3</v>
      </c>
      <c r="T543" s="66">
        <v>1</v>
      </c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53">
        <f t="shared" si="99"/>
        <v>0</v>
      </c>
      <c r="AG543" s="54">
        <f t="shared" si="100"/>
        <v>0</v>
      </c>
      <c r="AH543" s="54">
        <f t="shared" si="101"/>
        <v>0</v>
      </c>
      <c r="AI543" s="54">
        <f t="shared" si="102"/>
        <v>0</v>
      </c>
      <c r="AJ543" s="54">
        <f t="shared" si="103"/>
        <v>1</v>
      </c>
      <c r="AK543" s="54">
        <f t="shared" si="104"/>
        <v>0</v>
      </c>
      <c r="AL543" s="54">
        <f t="shared" si="105"/>
        <v>0</v>
      </c>
      <c r="AM543" s="54">
        <f t="shared" si="106"/>
        <v>0</v>
      </c>
      <c r="AN543" s="54">
        <f t="shared" si="107"/>
        <v>0</v>
      </c>
      <c r="AO543" s="54">
        <f t="shared" si="108"/>
        <v>1</v>
      </c>
      <c r="AP543" s="7" t="s">
        <v>49</v>
      </c>
      <c r="AQ543" s="17"/>
    </row>
    <row r="544" spans="1:43" ht="33.950000000000003" hidden="1" customHeight="1" x14ac:dyDescent="0.25">
      <c r="A544" s="7" t="s">
        <v>795</v>
      </c>
      <c r="B544" s="7" t="s">
        <v>834</v>
      </c>
      <c r="C544" s="7">
        <v>301487</v>
      </c>
      <c r="D544" s="8" t="s">
        <v>841</v>
      </c>
      <c r="E544" s="8" t="s">
        <v>836</v>
      </c>
      <c r="F544" s="7">
        <v>4</v>
      </c>
      <c r="G544" s="7"/>
      <c r="H544" s="9">
        <v>1</v>
      </c>
      <c r="I544" s="9"/>
      <c r="J544" s="43"/>
      <c r="K544" s="43"/>
      <c r="L544" s="33">
        <v>3031713.89</v>
      </c>
      <c r="M544" s="11">
        <f t="shared" si="97"/>
        <v>15158.569450000001</v>
      </c>
      <c r="N544" s="11">
        <f t="shared" si="98"/>
        <v>3016555.3205500003</v>
      </c>
      <c r="O544" s="11"/>
      <c r="P544" s="99" t="s">
        <v>1049</v>
      </c>
      <c r="Q544" s="100" t="s">
        <v>2317</v>
      </c>
      <c r="R544" s="102" t="s">
        <v>2547</v>
      </c>
      <c r="S544" s="66">
        <v>0.9</v>
      </c>
      <c r="T544" s="66">
        <v>1</v>
      </c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53">
        <f t="shared" si="99"/>
        <v>0</v>
      </c>
      <c r="AG544" s="54">
        <f t="shared" si="100"/>
        <v>0</v>
      </c>
      <c r="AH544" s="54">
        <f t="shared" si="101"/>
        <v>0</v>
      </c>
      <c r="AI544" s="54">
        <f t="shared" si="102"/>
        <v>0</v>
      </c>
      <c r="AJ544" s="54">
        <f t="shared" si="103"/>
        <v>1</v>
      </c>
      <c r="AK544" s="54">
        <f t="shared" si="104"/>
        <v>0</v>
      </c>
      <c r="AL544" s="54">
        <f t="shared" si="105"/>
        <v>0</v>
      </c>
      <c r="AM544" s="54">
        <f t="shared" si="106"/>
        <v>0</v>
      </c>
      <c r="AN544" s="54">
        <f t="shared" si="107"/>
        <v>0</v>
      </c>
      <c r="AO544" s="54">
        <f t="shared" si="108"/>
        <v>1</v>
      </c>
      <c r="AP544" s="7"/>
      <c r="AQ544" s="12" t="s">
        <v>20</v>
      </c>
    </row>
    <row r="545" spans="1:43" ht="33.950000000000003" hidden="1" customHeight="1" x14ac:dyDescent="0.25">
      <c r="A545" s="13" t="s">
        <v>795</v>
      </c>
      <c r="B545" s="13" t="s">
        <v>842</v>
      </c>
      <c r="C545" s="13">
        <v>308113</v>
      </c>
      <c r="D545" s="14" t="s">
        <v>843</v>
      </c>
      <c r="E545" s="14" t="s">
        <v>844</v>
      </c>
      <c r="F545" s="13">
        <v>1</v>
      </c>
      <c r="G545" s="13"/>
      <c r="H545" s="15">
        <v>1</v>
      </c>
      <c r="I545" s="15"/>
      <c r="J545" s="15"/>
      <c r="K545" s="15"/>
      <c r="L545" s="16">
        <v>2358246.4500000002</v>
      </c>
      <c r="M545" s="11">
        <f t="shared" si="97"/>
        <v>11791.232250000001</v>
      </c>
      <c r="N545" s="11">
        <f t="shared" si="98"/>
        <v>2346455.2177500003</v>
      </c>
      <c r="O545" s="11"/>
      <c r="P545" s="13" t="s">
        <v>1049</v>
      </c>
      <c r="Q545" s="100" t="s">
        <v>2270</v>
      </c>
      <c r="R545" s="102" t="s">
        <v>2271</v>
      </c>
      <c r="S545" s="7"/>
      <c r="T545" s="66">
        <v>0</v>
      </c>
      <c r="U545" s="7"/>
      <c r="V545" s="7"/>
      <c r="W545" s="102" t="s">
        <v>2571</v>
      </c>
      <c r="X545" s="102" t="s">
        <v>2571</v>
      </c>
      <c r="Y545" s="102" t="s">
        <v>2572</v>
      </c>
      <c r="Z545" s="67">
        <v>43690</v>
      </c>
      <c r="AA545" s="67">
        <v>43704</v>
      </c>
      <c r="AB545" s="67">
        <v>43773</v>
      </c>
      <c r="AC545" s="102"/>
      <c r="AD545" s="102" t="s">
        <v>2573</v>
      </c>
      <c r="AE545" s="10">
        <v>2305993.7400000002</v>
      </c>
      <c r="AF545" s="53">
        <f t="shared" si="99"/>
        <v>0</v>
      </c>
      <c r="AG545" s="54">
        <f t="shared" si="100"/>
        <v>0</v>
      </c>
      <c r="AH545" s="54">
        <f t="shared" si="101"/>
        <v>0</v>
      </c>
      <c r="AI545" s="54">
        <f t="shared" si="102"/>
        <v>1</v>
      </c>
      <c r="AJ545" s="54">
        <f t="shared" si="103"/>
        <v>0</v>
      </c>
      <c r="AK545" s="54">
        <f t="shared" si="104"/>
        <v>0</v>
      </c>
      <c r="AL545" s="54">
        <f t="shared" si="105"/>
        <v>0</v>
      </c>
      <c r="AM545" s="54">
        <f t="shared" si="106"/>
        <v>0</v>
      </c>
      <c r="AN545" s="54">
        <f t="shared" si="107"/>
        <v>1</v>
      </c>
      <c r="AO545" s="54">
        <f t="shared" si="108"/>
        <v>0</v>
      </c>
      <c r="AP545" s="7" t="s">
        <v>38</v>
      </c>
      <c r="AQ545" s="17"/>
    </row>
    <row r="546" spans="1:43" ht="33.950000000000003" hidden="1" customHeight="1" x14ac:dyDescent="0.25">
      <c r="A546" s="13" t="s">
        <v>795</v>
      </c>
      <c r="B546" s="13" t="s">
        <v>842</v>
      </c>
      <c r="C546" s="13">
        <v>301453</v>
      </c>
      <c r="D546" s="14" t="s">
        <v>845</v>
      </c>
      <c r="E546" s="14" t="s">
        <v>846</v>
      </c>
      <c r="F546" s="13">
        <v>2</v>
      </c>
      <c r="G546" s="13"/>
      <c r="H546" s="15">
        <v>1</v>
      </c>
      <c r="I546" s="15"/>
      <c r="J546" s="15"/>
      <c r="K546" s="15"/>
      <c r="L546" s="16">
        <v>2079707.23</v>
      </c>
      <c r="M546" s="11">
        <f t="shared" si="97"/>
        <v>10398.53615</v>
      </c>
      <c r="N546" s="11">
        <f t="shared" si="98"/>
        <v>2069308.6938499999</v>
      </c>
      <c r="O546" s="11"/>
      <c r="P546" s="13" t="s">
        <v>1049</v>
      </c>
      <c r="Q546" s="100" t="s">
        <v>2270</v>
      </c>
      <c r="R546" s="102" t="s">
        <v>2271</v>
      </c>
      <c r="S546" s="7"/>
      <c r="T546" s="66">
        <v>0</v>
      </c>
      <c r="U546" s="7"/>
      <c r="V546" s="7"/>
      <c r="W546" s="102" t="s">
        <v>2571</v>
      </c>
      <c r="X546" s="102" t="s">
        <v>2571</v>
      </c>
      <c r="Y546" s="102" t="s">
        <v>2572</v>
      </c>
      <c r="Z546" s="67">
        <v>43690</v>
      </c>
      <c r="AA546" s="67">
        <v>43704</v>
      </c>
      <c r="AB546" s="67">
        <v>43773</v>
      </c>
      <c r="AC546" s="102"/>
      <c r="AD546" s="102" t="s">
        <v>2573</v>
      </c>
      <c r="AE546" s="10">
        <v>2019022.19</v>
      </c>
      <c r="AF546" s="53">
        <f t="shared" si="99"/>
        <v>0</v>
      </c>
      <c r="AG546" s="54">
        <f t="shared" si="100"/>
        <v>0</v>
      </c>
      <c r="AH546" s="54">
        <f t="shared" si="101"/>
        <v>0</v>
      </c>
      <c r="AI546" s="54">
        <f t="shared" si="102"/>
        <v>1</v>
      </c>
      <c r="AJ546" s="54">
        <f t="shared" si="103"/>
        <v>0</v>
      </c>
      <c r="AK546" s="54">
        <f t="shared" si="104"/>
        <v>0</v>
      </c>
      <c r="AL546" s="54">
        <f t="shared" si="105"/>
        <v>0</v>
      </c>
      <c r="AM546" s="54">
        <f t="shared" si="106"/>
        <v>0</v>
      </c>
      <c r="AN546" s="54">
        <f t="shared" si="107"/>
        <v>1</v>
      </c>
      <c r="AO546" s="54">
        <f t="shared" si="108"/>
        <v>0</v>
      </c>
      <c r="AP546" s="7" t="s">
        <v>38</v>
      </c>
      <c r="AQ546" s="17"/>
    </row>
    <row r="547" spans="1:43" ht="33.950000000000003" hidden="1" customHeight="1" x14ac:dyDescent="0.25">
      <c r="A547" s="13" t="s">
        <v>795</v>
      </c>
      <c r="B547" s="13" t="s">
        <v>842</v>
      </c>
      <c r="C547" s="13">
        <v>308123</v>
      </c>
      <c r="D547" s="14" t="s">
        <v>847</v>
      </c>
      <c r="E547" s="14" t="s">
        <v>848</v>
      </c>
      <c r="F547" s="13">
        <v>2</v>
      </c>
      <c r="G547" s="13"/>
      <c r="H547" s="15">
        <v>1</v>
      </c>
      <c r="I547" s="15"/>
      <c r="J547" s="15"/>
      <c r="K547" s="15"/>
      <c r="L547" s="16">
        <v>9206388.5199999996</v>
      </c>
      <c r="M547" s="11">
        <f t="shared" si="97"/>
        <v>46031.942600000002</v>
      </c>
      <c r="N547" s="11">
        <f t="shared" si="98"/>
        <v>9160356.5773999989</v>
      </c>
      <c r="O547" s="11"/>
      <c r="P547" s="13" t="s">
        <v>1049</v>
      </c>
      <c r="Q547" s="100" t="s">
        <v>2270</v>
      </c>
      <c r="R547" s="102" t="s">
        <v>2271</v>
      </c>
      <c r="S547" s="7"/>
      <c r="T547" s="66">
        <v>0</v>
      </c>
      <c r="U547" s="7"/>
      <c r="V547" s="7"/>
      <c r="W547" s="102" t="s">
        <v>2571</v>
      </c>
      <c r="X547" s="102" t="s">
        <v>2571</v>
      </c>
      <c r="Y547" s="102" t="s">
        <v>2572</v>
      </c>
      <c r="Z547" s="67">
        <v>43690</v>
      </c>
      <c r="AA547" s="67">
        <v>43704</v>
      </c>
      <c r="AB547" s="67">
        <v>43773</v>
      </c>
      <c r="AC547" s="102"/>
      <c r="AD547" s="102" t="s">
        <v>2573</v>
      </c>
      <c r="AE547" s="10">
        <v>7726389.0599999996</v>
      </c>
      <c r="AF547" s="53">
        <f t="shared" si="99"/>
        <v>0</v>
      </c>
      <c r="AG547" s="54">
        <f t="shared" si="100"/>
        <v>0</v>
      </c>
      <c r="AH547" s="54">
        <f t="shared" si="101"/>
        <v>0</v>
      </c>
      <c r="AI547" s="54">
        <f t="shared" si="102"/>
        <v>1</v>
      </c>
      <c r="AJ547" s="54">
        <f t="shared" si="103"/>
        <v>0</v>
      </c>
      <c r="AK547" s="54">
        <f t="shared" si="104"/>
        <v>0</v>
      </c>
      <c r="AL547" s="54">
        <f t="shared" si="105"/>
        <v>0</v>
      </c>
      <c r="AM547" s="54">
        <f t="shared" si="106"/>
        <v>0</v>
      </c>
      <c r="AN547" s="54">
        <f t="shared" si="107"/>
        <v>1</v>
      </c>
      <c r="AO547" s="54">
        <f t="shared" si="108"/>
        <v>0</v>
      </c>
      <c r="AP547" s="7" t="s">
        <v>38</v>
      </c>
      <c r="AQ547" s="17"/>
    </row>
    <row r="548" spans="1:43" ht="33.950000000000003" hidden="1" customHeight="1" x14ac:dyDescent="0.25">
      <c r="A548" s="24" t="s">
        <v>849</v>
      </c>
      <c r="B548" s="24" t="s">
        <v>850</v>
      </c>
      <c r="C548" s="24">
        <v>111539</v>
      </c>
      <c r="D548" s="25" t="s">
        <v>851</v>
      </c>
      <c r="E548" s="25" t="s">
        <v>852</v>
      </c>
      <c r="F548" s="24">
        <v>1</v>
      </c>
      <c r="G548" s="24"/>
      <c r="H548" s="15">
        <v>1</v>
      </c>
      <c r="I548" s="26"/>
      <c r="J548" s="26"/>
      <c r="K548" s="26"/>
      <c r="L548" s="11">
        <v>617623.12</v>
      </c>
      <c r="M548" s="11">
        <f t="shared" si="97"/>
        <v>3088.1156000000001</v>
      </c>
      <c r="N548" s="11">
        <f t="shared" si="98"/>
        <v>614535.00439999998</v>
      </c>
      <c r="O548" s="11"/>
      <c r="P548" s="24" t="s">
        <v>1049</v>
      </c>
      <c r="Q548" s="98" t="s">
        <v>2270</v>
      </c>
      <c r="R548" s="102" t="s">
        <v>2547</v>
      </c>
      <c r="S548" s="66">
        <v>0.15</v>
      </c>
      <c r="T548" s="66">
        <v>1</v>
      </c>
      <c r="U548" s="80" t="s">
        <v>2557</v>
      </c>
      <c r="V548" s="80"/>
      <c r="W548" s="80"/>
      <c r="X548" s="80"/>
      <c r="Y548" s="80" t="s">
        <v>2558</v>
      </c>
      <c r="Z548" s="80" t="s">
        <v>2559</v>
      </c>
      <c r="AA548" s="80" t="s">
        <v>2560</v>
      </c>
      <c r="AB548" s="80" t="s">
        <v>2561</v>
      </c>
      <c r="AC548" s="80" t="s">
        <v>2562</v>
      </c>
      <c r="AD548" s="80" t="s">
        <v>2563</v>
      </c>
      <c r="AE548" s="136">
        <v>603780</v>
      </c>
      <c r="AF548" s="53">
        <f t="shared" si="99"/>
        <v>0</v>
      </c>
      <c r="AG548" s="54">
        <f t="shared" si="100"/>
        <v>0</v>
      </c>
      <c r="AH548" s="54">
        <f t="shared" si="101"/>
        <v>0</v>
      </c>
      <c r="AI548" s="54">
        <f t="shared" si="102"/>
        <v>0</v>
      </c>
      <c r="AJ548" s="54">
        <f t="shared" si="103"/>
        <v>1</v>
      </c>
      <c r="AK548" s="54">
        <f t="shared" si="104"/>
        <v>0</v>
      </c>
      <c r="AL548" s="54">
        <f t="shared" si="105"/>
        <v>0</v>
      </c>
      <c r="AM548" s="54">
        <f t="shared" si="106"/>
        <v>0</v>
      </c>
      <c r="AN548" s="54">
        <f t="shared" si="107"/>
        <v>0</v>
      </c>
      <c r="AO548" s="54">
        <f t="shared" si="108"/>
        <v>1</v>
      </c>
      <c r="AP548" s="7" t="s">
        <v>38</v>
      </c>
      <c r="AQ548" s="17"/>
    </row>
    <row r="549" spans="1:43" ht="33.950000000000003" hidden="1" customHeight="1" x14ac:dyDescent="0.25">
      <c r="A549" s="13" t="s">
        <v>849</v>
      </c>
      <c r="B549" s="13" t="s">
        <v>850</v>
      </c>
      <c r="C549" s="13">
        <v>301797</v>
      </c>
      <c r="D549" s="14" t="s">
        <v>853</v>
      </c>
      <c r="E549" s="14" t="s">
        <v>852</v>
      </c>
      <c r="F549" s="13">
        <v>1</v>
      </c>
      <c r="G549" s="13"/>
      <c r="H549" s="15">
        <v>1</v>
      </c>
      <c r="I549" s="28"/>
      <c r="J549" s="28"/>
      <c r="K549" s="28"/>
      <c r="L549" s="16">
        <v>1595784.93</v>
      </c>
      <c r="M549" s="11">
        <f t="shared" si="97"/>
        <v>7978.9246499999999</v>
      </c>
      <c r="N549" s="11">
        <f t="shared" si="98"/>
        <v>1587806.00535</v>
      </c>
      <c r="O549" s="11"/>
      <c r="P549" s="13" t="s">
        <v>1049</v>
      </c>
      <c r="Q549" s="98" t="s">
        <v>2270</v>
      </c>
      <c r="R549" s="102" t="s">
        <v>2547</v>
      </c>
      <c r="S549" s="66">
        <v>0.5</v>
      </c>
      <c r="T549" s="66">
        <v>1</v>
      </c>
      <c r="U549" s="80" t="s">
        <v>2564</v>
      </c>
      <c r="V549" s="80"/>
      <c r="W549" s="80"/>
      <c r="X549" s="80"/>
      <c r="Y549" s="80" t="s">
        <v>2565</v>
      </c>
      <c r="Z549" s="80" t="s">
        <v>2566</v>
      </c>
      <c r="AA549" s="80" t="s">
        <v>2567</v>
      </c>
      <c r="AB549" s="80" t="s">
        <v>2568</v>
      </c>
      <c r="AC549" s="80" t="s">
        <v>2321</v>
      </c>
      <c r="AD549" s="80" t="s">
        <v>2569</v>
      </c>
      <c r="AE549" s="136">
        <v>1582805.23</v>
      </c>
      <c r="AF549" s="53">
        <f t="shared" si="99"/>
        <v>0</v>
      </c>
      <c r="AG549" s="54">
        <f t="shared" si="100"/>
        <v>0</v>
      </c>
      <c r="AH549" s="54">
        <f t="shared" si="101"/>
        <v>0</v>
      </c>
      <c r="AI549" s="54">
        <f t="shared" si="102"/>
        <v>0</v>
      </c>
      <c r="AJ549" s="54">
        <f t="shared" si="103"/>
        <v>1</v>
      </c>
      <c r="AK549" s="54">
        <f t="shared" si="104"/>
        <v>0</v>
      </c>
      <c r="AL549" s="54">
        <f t="shared" si="105"/>
        <v>0</v>
      </c>
      <c r="AM549" s="54">
        <f t="shared" si="106"/>
        <v>0</v>
      </c>
      <c r="AN549" s="54">
        <f t="shared" si="107"/>
        <v>0</v>
      </c>
      <c r="AO549" s="54">
        <f t="shared" si="108"/>
        <v>1</v>
      </c>
      <c r="AP549" s="7"/>
      <c r="AQ549" s="12" t="s">
        <v>20</v>
      </c>
    </row>
    <row r="550" spans="1:43" ht="33.950000000000003" hidden="1" customHeight="1" x14ac:dyDescent="0.25">
      <c r="A550" s="13" t="s">
        <v>849</v>
      </c>
      <c r="B550" s="13" t="s">
        <v>854</v>
      </c>
      <c r="C550" s="13">
        <v>110535</v>
      </c>
      <c r="D550" s="14" t="s">
        <v>855</v>
      </c>
      <c r="E550" s="14" t="s">
        <v>856</v>
      </c>
      <c r="F550" s="13">
        <v>1</v>
      </c>
      <c r="G550" s="13"/>
      <c r="H550" s="15">
        <v>1</v>
      </c>
      <c r="I550" s="28"/>
      <c r="J550" s="28"/>
      <c r="K550" s="28"/>
      <c r="L550" s="16">
        <v>1304954.82</v>
      </c>
      <c r="M550" s="11">
        <f t="shared" si="97"/>
        <v>6524.7741000000005</v>
      </c>
      <c r="N550" s="11">
        <f t="shared" si="98"/>
        <v>1298430.0459</v>
      </c>
      <c r="O550" s="11"/>
      <c r="P550" s="13" t="s">
        <v>1049</v>
      </c>
      <c r="Q550" s="98" t="s">
        <v>2317</v>
      </c>
      <c r="R550" s="102" t="s">
        <v>2280</v>
      </c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53">
        <f t="shared" si="99"/>
        <v>0</v>
      </c>
      <c r="AG550" s="54">
        <f t="shared" si="100"/>
        <v>0</v>
      </c>
      <c r="AH550" s="54">
        <f t="shared" si="101"/>
        <v>1</v>
      </c>
      <c r="AI550" s="54">
        <f t="shared" si="102"/>
        <v>0</v>
      </c>
      <c r="AJ550" s="54">
        <f t="shared" si="103"/>
        <v>0</v>
      </c>
      <c r="AK550" s="54">
        <f t="shared" si="104"/>
        <v>0</v>
      </c>
      <c r="AL550" s="54">
        <f t="shared" si="105"/>
        <v>0</v>
      </c>
      <c r="AM550" s="54">
        <f t="shared" si="106"/>
        <v>1</v>
      </c>
      <c r="AN550" s="54">
        <f t="shared" si="107"/>
        <v>0</v>
      </c>
      <c r="AO550" s="54">
        <f t="shared" si="108"/>
        <v>0</v>
      </c>
      <c r="AP550" s="7"/>
      <c r="AQ550" s="12" t="s">
        <v>20</v>
      </c>
    </row>
    <row r="551" spans="1:43" ht="33.950000000000003" hidden="1" customHeight="1" x14ac:dyDescent="0.25">
      <c r="A551" s="13" t="s">
        <v>849</v>
      </c>
      <c r="B551" s="13" t="s">
        <v>854</v>
      </c>
      <c r="C551" s="13">
        <v>301611</v>
      </c>
      <c r="D551" s="14" t="s">
        <v>857</v>
      </c>
      <c r="E551" s="14" t="s">
        <v>856</v>
      </c>
      <c r="F551" s="13">
        <v>1</v>
      </c>
      <c r="G551" s="13"/>
      <c r="H551" s="15">
        <v>1</v>
      </c>
      <c r="I551" s="28"/>
      <c r="J551" s="28"/>
      <c r="K551" s="28"/>
      <c r="L551" s="16">
        <v>2056773.01</v>
      </c>
      <c r="M551" s="11">
        <f t="shared" si="97"/>
        <v>10283.86505</v>
      </c>
      <c r="N551" s="11">
        <f t="shared" si="98"/>
        <v>2046489.1449500001</v>
      </c>
      <c r="O551" s="11"/>
      <c r="P551" s="13" t="s">
        <v>1049</v>
      </c>
      <c r="Q551" s="98" t="s">
        <v>2270</v>
      </c>
      <c r="R551" s="102" t="s">
        <v>2280</v>
      </c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53">
        <f t="shared" si="99"/>
        <v>0</v>
      </c>
      <c r="AG551" s="54">
        <f t="shared" si="100"/>
        <v>0</v>
      </c>
      <c r="AH551" s="54">
        <f t="shared" si="101"/>
        <v>1</v>
      </c>
      <c r="AI551" s="54">
        <f t="shared" si="102"/>
        <v>0</v>
      </c>
      <c r="AJ551" s="54">
        <f t="shared" si="103"/>
        <v>0</v>
      </c>
      <c r="AK551" s="54">
        <f t="shared" si="104"/>
        <v>0</v>
      </c>
      <c r="AL551" s="54">
        <f t="shared" si="105"/>
        <v>0</v>
      </c>
      <c r="AM551" s="54">
        <f t="shared" si="106"/>
        <v>1</v>
      </c>
      <c r="AN551" s="54">
        <f t="shared" si="107"/>
        <v>0</v>
      </c>
      <c r="AO551" s="54">
        <f t="shared" si="108"/>
        <v>0</v>
      </c>
      <c r="AP551" s="7"/>
      <c r="AQ551" s="12" t="s">
        <v>20</v>
      </c>
    </row>
    <row r="552" spans="1:43" ht="33.950000000000003" hidden="1" customHeight="1" x14ac:dyDescent="0.25">
      <c r="A552" s="13" t="s">
        <v>849</v>
      </c>
      <c r="B552" s="13" t="s">
        <v>854</v>
      </c>
      <c r="C552" s="13">
        <v>301645</v>
      </c>
      <c r="D552" s="14" t="s">
        <v>858</v>
      </c>
      <c r="E552" s="14" t="s">
        <v>856</v>
      </c>
      <c r="F552" s="13">
        <v>1</v>
      </c>
      <c r="G552" s="13"/>
      <c r="H552" s="15">
        <v>1</v>
      </c>
      <c r="I552" s="28"/>
      <c r="J552" s="28"/>
      <c r="K552" s="28"/>
      <c r="L552" s="16">
        <v>2130617.2799999998</v>
      </c>
      <c r="M552" s="11">
        <f t="shared" si="97"/>
        <v>10653.086399999998</v>
      </c>
      <c r="N552" s="11">
        <f t="shared" si="98"/>
        <v>2119964.1935999999</v>
      </c>
      <c r="O552" s="11"/>
      <c r="P552" s="13" t="s">
        <v>1049</v>
      </c>
      <c r="Q552" s="98" t="s">
        <v>2270</v>
      </c>
      <c r="R552" s="102" t="s">
        <v>2280</v>
      </c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53">
        <f t="shared" si="99"/>
        <v>0</v>
      </c>
      <c r="AG552" s="54">
        <f t="shared" si="100"/>
        <v>0</v>
      </c>
      <c r="AH552" s="54">
        <f t="shared" si="101"/>
        <v>1</v>
      </c>
      <c r="AI552" s="54">
        <f t="shared" si="102"/>
        <v>0</v>
      </c>
      <c r="AJ552" s="54">
        <f t="shared" si="103"/>
        <v>0</v>
      </c>
      <c r="AK552" s="54">
        <f t="shared" si="104"/>
        <v>0</v>
      </c>
      <c r="AL552" s="54">
        <f t="shared" si="105"/>
        <v>0</v>
      </c>
      <c r="AM552" s="54">
        <f t="shared" si="106"/>
        <v>1</v>
      </c>
      <c r="AN552" s="54">
        <f t="shared" si="107"/>
        <v>0</v>
      </c>
      <c r="AO552" s="54">
        <f t="shared" si="108"/>
        <v>0</v>
      </c>
      <c r="AP552" s="7"/>
      <c r="AQ552" s="12" t="s">
        <v>20</v>
      </c>
    </row>
    <row r="553" spans="1:43" ht="33.950000000000003" hidden="1" customHeight="1" x14ac:dyDescent="0.25">
      <c r="A553" s="13" t="s">
        <v>849</v>
      </c>
      <c r="B553" s="13" t="s">
        <v>854</v>
      </c>
      <c r="C553" s="13">
        <v>301648</v>
      </c>
      <c r="D553" s="14" t="s">
        <v>859</v>
      </c>
      <c r="E553" s="14" t="s">
        <v>856</v>
      </c>
      <c r="F553" s="13">
        <v>1</v>
      </c>
      <c r="G553" s="13"/>
      <c r="H553" s="15">
        <v>1</v>
      </c>
      <c r="I553" s="28"/>
      <c r="J553" s="28"/>
      <c r="K553" s="28"/>
      <c r="L553" s="16">
        <v>2511941.8199999998</v>
      </c>
      <c r="M553" s="11">
        <f t="shared" si="97"/>
        <v>12559.7091</v>
      </c>
      <c r="N553" s="11">
        <f t="shared" si="98"/>
        <v>2499382.1108999997</v>
      </c>
      <c r="O553" s="11"/>
      <c r="P553" s="13" t="s">
        <v>1049</v>
      </c>
      <c r="Q553" s="98" t="s">
        <v>2270</v>
      </c>
      <c r="R553" s="102" t="s">
        <v>2280</v>
      </c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53">
        <f t="shared" si="99"/>
        <v>0</v>
      </c>
      <c r="AG553" s="54">
        <f t="shared" si="100"/>
        <v>0</v>
      </c>
      <c r="AH553" s="54">
        <f t="shared" si="101"/>
        <v>1</v>
      </c>
      <c r="AI553" s="54">
        <f t="shared" si="102"/>
        <v>0</v>
      </c>
      <c r="AJ553" s="54">
        <f t="shared" si="103"/>
        <v>0</v>
      </c>
      <c r="AK553" s="54">
        <f t="shared" si="104"/>
        <v>0</v>
      </c>
      <c r="AL553" s="54">
        <f t="shared" si="105"/>
        <v>0</v>
      </c>
      <c r="AM553" s="54">
        <f t="shared" si="106"/>
        <v>1</v>
      </c>
      <c r="AN553" s="54">
        <f t="shared" si="107"/>
        <v>0</v>
      </c>
      <c r="AO553" s="54">
        <f t="shared" si="108"/>
        <v>0</v>
      </c>
      <c r="AP553" s="7"/>
      <c r="AQ553" s="12" t="s">
        <v>20</v>
      </c>
    </row>
    <row r="554" spans="1:43" ht="33.950000000000003" hidden="1" customHeight="1" x14ac:dyDescent="0.25">
      <c r="A554" s="13" t="s">
        <v>849</v>
      </c>
      <c r="B554" s="13" t="s">
        <v>854</v>
      </c>
      <c r="C554" s="13">
        <v>301618</v>
      </c>
      <c r="D554" s="14" t="s">
        <v>860</v>
      </c>
      <c r="E554" s="14" t="s">
        <v>861</v>
      </c>
      <c r="F554" s="13">
        <v>2</v>
      </c>
      <c r="G554" s="13"/>
      <c r="H554" s="15">
        <v>1</v>
      </c>
      <c r="I554" s="28"/>
      <c r="J554" s="28"/>
      <c r="K554" s="28"/>
      <c r="L554" s="16">
        <v>1007628.26</v>
      </c>
      <c r="M554" s="11">
        <f t="shared" si="97"/>
        <v>5038.1413000000002</v>
      </c>
      <c r="N554" s="11">
        <f t="shared" si="98"/>
        <v>1002590.1187</v>
      </c>
      <c r="O554" s="11"/>
      <c r="P554" s="13" t="s">
        <v>1049</v>
      </c>
      <c r="Q554" s="98" t="s">
        <v>2270</v>
      </c>
      <c r="R554" s="102" t="s">
        <v>2280</v>
      </c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53">
        <f t="shared" si="99"/>
        <v>0</v>
      </c>
      <c r="AG554" s="54">
        <f t="shared" si="100"/>
        <v>0</v>
      </c>
      <c r="AH554" s="54">
        <f t="shared" si="101"/>
        <v>1</v>
      </c>
      <c r="AI554" s="54">
        <f t="shared" si="102"/>
        <v>0</v>
      </c>
      <c r="AJ554" s="54">
        <f t="shared" si="103"/>
        <v>0</v>
      </c>
      <c r="AK554" s="54">
        <f t="shared" si="104"/>
        <v>0</v>
      </c>
      <c r="AL554" s="54">
        <f t="shared" si="105"/>
        <v>0</v>
      </c>
      <c r="AM554" s="54">
        <f t="shared" si="106"/>
        <v>1</v>
      </c>
      <c r="AN554" s="54">
        <f t="shared" si="107"/>
        <v>0</v>
      </c>
      <c r="AO554" s="54">
        <f t="shared" si="108"/>
        <v>0</v>
      </c>
      <c r="AP554" s="7"/>
      <c r="AQ554" s="12" t="s">
        <v>20</v>
      </c>
    </row>
    <row r="555" spans="1:43" ht="33.950000000000003" hidden="1" customHeight="1" x14ac:dyDescent="0.25">
      <c r="A555" s="13" t="s">
        <v>849</v>
      </c>
      <c r="B555" s="13" t="s">
        <v>854</v>
      </c>
      <c r="C555" s="13">
        <v>301649</v>
      </c>
      <c r="D555" s="14" t="s">
        <v>862</v>
      </c>
      <c r="E555" s="14" t="s">
        <v>863</v>
      </c>
      <c r="F555" s="13">
        <v>2</v>
      </c>
      <c r="G555" s="13"/>
      <c r="H555" s="15">
        <v>1</v>
      </c>
      <c r="I555" s="28"/>
      <c r="J555" s="28"/>
      <c r="K555" s="28"/>
      <c r="L555" s="16">
        <v>237655.81</v>
      </c>
      <c r="M555" s="11">
        <f t="shared" si="97"/>
        <v>1188.2790500000001</v>
      </c>
      <c r="N555" s="11">
        <f t="shared" si="98"/>
        <v>236467.53094999999</v>
      </c>
      <c r="O555" s="11"/>
      <c r="P555" s="13" t="s">
        <v>1049</v>
      </c>
      <c r="Q555" s="98" t="s">
        <v>2317</v>
      </c>
      <c r="R555" s="102" t="s">
        <v>2280</v>
      </c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53">
        <f t="shared" si="99"/>
        <v>0</v>
      </c>
      <c r="AG555" s="54">
        <f t="shared" si="100"/>
        <v>0</v>
      </c>
      <c r="AH555" s="54">
        <f t="shared" si="101"/>
        <v>1</v>
      </c>
      <c r="AI555" s="54">
        <f t="shared" si="102"/>
        <v>0</v>
      </c>
      <c r="AJ555" s="54">
        <f t="shared" si="103"/>
        <v>0</v>
      </c>
      <c r="AK555" s="54">
        <f t="shared" si="104"/>
        <v>0</v>
      </c>
      <c r="AL555" s="54">
        <f t="shared" si="105"/>
        <v>0</v>
      </c>
      <c r="AM555" s="54">
        <f t="shared" si="106"/>
        <v>1</v>
      </c>
      <c r="AN555" s="54">
        <f t="shared" si="107"/>
        <v>0</v>
      </c>
      <c r="AO555" s="54">
        <f t="shared" si="108"/>
        <v>0</v>
      </c>
      <c r="AP555" s="7"/>
      <c r="AQ555" s="12" t="s">
        <v>20</v>
      </c>
    </row>
    <row r="556" spans="1:43" ht="33.950000000000003" hidden="1" customHeight="1" x14ac:dyDescent="0.25">
      <c r="A556" s="13" t="s">
        <v>849</v>
      </c>
      <c r="B556" s="13" t="s">
        <v>864</v>
      </c>
      <c r="C556" s="13">
        <v>110754</v>
      </c>
      <c r="D556" s="14" t="s">
        <v>865</v>
      </c>
      <c r="E556" s="14" t="s">
        <v>866</v>
      </c>
      <c r="F556" s="13">
        <v>1</v>
      </c>
      <c r="G556" s="13"/>
      <c r="H556" s="15">
        <v>1</v>
      </c>
      <c r="I556" s="28"/>
      <c r="J556" s="28"/>
      <c r="K556" s="28"/>
      <c r="L556" s="16">
        <v>2225476.75</v>
      </c>
      <c r="M556" s="11">
        <f t="shared" si="97"/>
        <v>11127.383750000001</v>
      </c>
      <c r="N556" s="11">
        <f t="shared" si="98"/>
        <v>2214349.36625</v>
      </c>
      <c r="O556" s="11"/>
      <c r="P556" s="13" t="s">
        <v>1049</v>
      </c>
      <c r="Q556" s="98" t="s">
        <v>2317</v>
      </c>
      <c r="R556" s="102" t="s">
        <v>2280</v>
      </c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53">
        <f t="shared" si="99"/>
        <v>0</v>
      </c>
      <c r="AG556" s="54">
        <f t="shared" si="100"/>
        <v>0</v>
      </c>
      <c r="AH556" s="54">
        <f t="shared" si="101"/>
        <v>1</v>
      </c>
      <c r="AI556" s="54">
        <f t="shared" si="102"/>
        <v>0</v>
      </c>
      <c r="AJ556" s="54">
        <f t="shared" si="103"/>
        <v>0</v>
      </c>
      <c r="AK556" s="54">
        <f t="shared" si="104"/>
        <v>0</v>
      </c>
      <c r="AL556" s="54">
        <f t="shared" si="105"/>
        <v>0</v>
      </c>
      <c r="AM556" s="54">
        <f t="shared" si="106"/>
        <v>1</v>
      </c>
      <c r="AN556" s="54">
        <f t="shared" si="107"/>
        <v>0</v>
      </c>
      <c r="AO556" s="54">
        <f t="shared" si="108"/>
        <v>0</v>
      </c>
      <c r="AP556" s="7"/>
      <c r="AQ556" s="12" t="s">
        <v>20</v>
      </c>
    </row>
    <row r="557" spans="1:43" ht="33.950000000000003" hidden="1" customHeight="1" x14ac:dyDescent="0.25">
      <c r="A557" s="13" t="s">
        <v>849</v>
      </c>
      <c r="B557" s="13" t="s">
        <v>864</v>
      </c>
      <c r="C557" s="13">
        <v>110767</v>
      </c>
      <c r="D557" s="14" t="s">
        <v>867</v>
      </c>
      <c r="E557" s="14" t="s">
        <v>866</v>
      </c>
      <c r="F557" s="13">
        <v>1</v>
      </c>
      <c r="G557" s="13"/>
      <c r="H557" s="15">
        <v>1</v>
      </c>
      <c r="I557" s="28"/>
      <c r="J557" s="28"/>
      <c r="K557" s="28"/>
      <c r="L557" s="16">
        <v>2211333.71</v>
      </c>
      <c r="M557" s="11">
        <f t="shared" si="97"/>
        <v>11056.66855</v>
      </c>
      <c r="N557" s="11">
        <f t="shared" si="98"/>
        <v>2200277.0414499999</v>
      </c>
      <c r="O557" s="11"/>
      <c r="P557" s="13" t="s">
        <v>1049</v>
      </c>
      <c r="Q557" s="98" t="s">
        <v>2317</v>
      </c>
      <c r="R557" s="102" t="s">
        <v>2280</v>
      </c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53">
        <f t="shared" si="99"/>
        <v>0</v>
      </c>
      <c r="AG557" s="54">
        <f t="shared" si="100"/>
        <v>0</v>
      </c>
      <c r="AH557" s="54">
        <f t="shared" si="101"/>
        <v>1</v>
      </c>
      <c r="AI557" s="54">
        <f t="shared" si="102"/>
        <v>0</v>
      </c>
      <c r="AJ557" s="54">
        <f t="shared" si="103"/>
        <v>0</v>
      </c>
      <c r="AK557" s="54">
        <f t="shared" si="104"/>
        <v>0</v>
      </c>
      <c r="AL557" s="54">
        <f t="shared" si="105"/>
        <v>0</v>
      </c>
      <c r="AM557" s="54">
        <f t="shared" si="106"/>
        <v>1</v>
      </c>
      <c r="AN557" s="54">
        <f t="shared" si="107"/>
        <v>0</v>
      </c>
      <c r="AO557" s="54">
        <f t="shared" si="108"/>
        <v>0</v>
      </c>
      <c r="AP557" s="7"/>
      <c r="AQ557" s="12" t="s">
        <v>20</v>
      </c>
    </row>
    <row r="558" spans="1:43" ht="33.950000000000003" hidden="1" customHeight="1" x14ac:dyDescent="0.25">
      <c r="A558" s="13" t="s">
        <v>849</v>
      </c>
      <c r="B558" s="13" t="s">
        <v>864</v>
      </c>
      <c r="C558" s="13">
        <v>110768</v>
      </c>
      <c r="D558" s="14" t="s">
        <v>868</v>
      </c>
      <c r="E558" s="14" t="s">
        <v>866</v>
      </c>
      <c r="F558" s="13">
        <v>1</v>
      </c>
      <c r="G558" s="13"/>
      <c r="H558" s="15">
        <v>1</v>
      </c>
      <c r="I558" s="28"/>
      <c r="J558" s="28"/>
      <c r="K558" s="28"/>
      <c r="L558" s="16">
        <v>2197393.11</v>
      </c>
      <c r="M558" s="11">
        <f t="shared" si="97"/>
        <v>10986.965549999999</v>
      </c>
      <c r="N558" s="11">
        <f t="shared" si="98"/>
        <v>2186406.14445</v>
      </c>
      <c r="O558" s="11"/>
      <c r="P558" s="13" t="s">
        <v>1049</v>
      </c>
      <c r="Q558" s="98" t="s">
        <v>2317</v>
      </c>
      <c r="R558" s="102" t="s">
        <v>2280</v>
      </c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53">
        <f t="shared" si="99"/>
        <v>0</v>
      </c>
      <c r="AG558" s="54">
        <f t="shared" si="100"/>
        <v>0</v>
      </c>
      <c r="AH558" s="54">
        <f t="shared" si="101"/>
        <v>1</v>
      </c>
      <c r="AI558" s="54">
        <f t="shared" si="102"/>
        <v>0</v>
      </c>
      <c r="AJ558" s="54">
        <f t="shared" si="103"/>
        <v>0</v>
      </c>
      <c r="AK558" s="54">
        <f t="shared" si="104"/>
        <v>0</v>
      </c>
      <c r="AL558" s="54">
        <f t="shared" si="105"/>
        <v>0</v>
      </c>
      <c r="AM558" s="54">
        <f t="shared" si="106"/>
        <v>1</v>
      </c>
      <c r="AN558" s="54">
        <f t="shared" si="107"/>
        <v>0</v>
      </c>
      <c r="AO558" s="54">
        <f t="shared" si="108"/>
        <v>0</v>
      </c>
      <c r="AP558" s="7"/>
      <c r="AQ558" s="12" t="s">
        <v>20</v>
      </c>
    </row>
    <row r="559" spans="1:43" ht="33.950000000000003" hidden="1" customHeight="1" x14ac:dyDescent="0.25">
      <c r="A559" s="13" t="s">
        <v>849</v>
      </c>
      <c r="B559" s="13" t="s">
        <v>864</v>
      </c>
      <c r="C559" s="13">
        <v>301691</v>
      </c>
      <c r="D559" s="14" t="s">
        <v>869</v>
      </c>
      <c r="E559" s="14" t="s">
        <v>866</v>
      </c>
      <c r="F559" s="13">
        <v>1</v>
      </c>
      <c r="G559" s="13"/>
      <c r="H559" s="15">
        <v>1</v>
      </c>
      <c r="I559" s="28"/>
      <c r="J559" s="28"/>
      <c r="K559" s="28"/>
      <c r="L559" s="16">
        <v>2297517.98</v>
      </c>
      <c r="M559" s="11">
        <f t="shared" si="97"/>
        <v>11487.589900000001</v>
      </c>
      <c r="N559" s="11">
        <f t="shared" si="98"/>
        <v>2286030.3901</v>
      </c>
      <c r="O559" s="11"/>
      <c r="P559" s="13" t="s">
        <v>1049</v>
      </c>
      <c r="Q559" s="98" t="s">
        <v>2317</v>
      </c>
      <c r="R559" s="102" t="s">
        <v>2280</v>
      </c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53">
        <f t="shared" si="99"/>
        <v>0</v>
      </c>
      <c r="AG559" s="54">
        <f t="shared" si="100"/>
        <v>0</v>
      </c>
      <c r="AH559" s="54">
        <f t="shared" si="101"/>
        <v>1</v>
      </c>
      <c r="AI559" s="54">
        <f t="shared" si="102"/>
        <v>0</v>
      </c>
      <c r="AJ559" s="54">
        <f t="shared" si="103"/>
        <v>0</v>
      </c>
      <c r="AK559" s="54">
        <f t="shared" si="104"/>
        <v>0</v>
      </c>
      <c r="AL559" s="54">
        <f t="shared" si="105"/>
        <v>0</v>
      </c>
      <c r="AM559" s="54">
        <f t="shared" si="106"/>
        <v>1</v>
      </c>
      <c r="AN559" s="54">
        <f t="shared" si="107"/>
        <v>0</v>
      </c>
      <c r="AO559" s="54">
        <f t="shared" si="108"/>
        <v>0</v>
      </c>
      <c r="AP559" s="7"/>
      <c r="AQ559" s="12" t="s">
        <v>20</v>
      </c>
    </row>
    <row r="560" spans="1:43" ht="33.950000000000003" hidden="1" customHeight="1" x14ac:dyDescent="0.25">
      <c r="A560" s="13" t="s">
        <v>849</v>
      </c>
      <c r="B560" s="13" t="s">
        <v>864</v>
      </c>
      <c r="C560" s="13">
        <v>309135</v>
      </c>
      <c r="D560" s="14" t="s">
        <v>870</v>
      </c>
      <c r="E560" s="14" t="s">
        <v>866</v>
      </c>
      <c r="F560" s="13">
        <v>1</v>
      </c>
      <c r="G560" s="13"/>
      <c r="H560" s="15">
        <v>1</v>
      </c>
      <c r="I560" s="28"/>
      <c r="J560" s="28"/>
      <c r="K560" s="28"/>
      <c r="L560" s="16">
        <v>2130380.75</v>
      </c>
      <c r="M560" s="11">
        <f t="shared" si="97"/>
        <v>10651.903749999999</v>
      </c>
      <c r="N560" s="11">
        <f t="shared" si="98"/>
        <v>2119728.8462499999</v>
      </c>
      <c r="O560" s="11"/>
      <c r="P560" s="13" t="s">
        <v>1049</v>
      </c>
      <c r="Q560" s="98" t="s">
        <v>2317</v>
      </c>
      <c r="R560" s="102" t="s">
        <v>2280</v>
      </c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53">
        <f t="shared" si="99"/>
        <v>0</v>
      </c>
      <c r="AG560" s="54">
        <f t="shared" si="100"/>
        <v>0</v>
      </c>
      <c r="AH560" s="54">
        <f t="shared" si="101"/>
        <v>1</v>
      </c>
      <c r="AI560" s="54">
        <f t="shared" si="102"/>
        <v>0</v>
      </c>
      <c r="AJ560" s="54">
        <f t="shared" si="103"/>
        <v>0</v>
      </c>
      <c r="AK560" s="54">
        <f t="shared" si="104"/>
        <v>0</v>
      </c>
      <c r="AL560" s="54">
        <f t="shared" si="105"/>
        <v>0</v>
      </c>
      <c r="AM560" s="54">
        <f t="shared" si="106"/>
        <v>1</v>
      </c>
      <c r="AN560" s="54">
        <f t="shared" si="107"/>
        <v>0</v>
      </c>
      <c r="AO560" s="54">
        <f t="shared" si="108"/>
        <v>0</v>
      </c>
      <c r="AP560" s="7"/>
      <c r="AQ560" s="12" t="s">
        <v>20</v>
      </c>
    </row>
    <row r="561" spans="1:43" ht="33.950000000000003" hidden="1" customHeight="1" x14ac:dyDescent="0.25">
      <c r="A561" s="13" t="s">
        <v>849</v>
      </c>
      <c r="B561" s="13" t="s">
        <v>864</v>
      </c>
      <c r="C561" s="13">
        <v>301714</v>
      </c>
      <c r="D561" s="14" t="s">
        <v>871</v>
      </c>
      <c r="E561" s="14" t="s">
        <v>635</v>
      </c>
      <c r="F561" s="13">
        <v>1</v>
      </c>
      <c r="G561" s="13"/>
      <c r="H561" s="15">
        <v>1</v>
      </c>
      <c r="I561" s="28"/>
      <c r="J561" s="28"/>
      <c r="K561" s="28"/>
      <c r="L561" s="16">
        <v>1147438.92</v>
      </c>
      <c r="M561" s="11">
        <f t="shared" si="97"/>
        <v>5737.1945999999998</v>
      </c>
      <c r="N561" s="11">
        <f t="shared" si="98"/>
        <v>1141701.7253999999</v>
      </c>
      <c r="O561" s="11"/>
      <c r="P561" s="13" t="s">
        <v>1049</v>
      </c>
      <c r="Q561" s="98" t="s">
        <v>2270</v>
      </c>
      <c r="R561" s="102" t="s">
        <v>2280</v>
      </c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53">
        <f t="shared" si="99"/>
        <v>0</v>
      </c>
      <c r="AG561" s="54">
        <f t="shared" si="100"/>
        <v>0</v>
      </c>
      <c r="AH561" s="54">
        <f t="shared" si="101"/>
        <v>1</v>
      </c>
      <c r="AI561" s="54">
        <f t="shared" si="102"/>
        <v>0</v>
      </c>
      <c r="AJ561" s="54">
        <f t="shared" si="103"/>
        <v>0</v>
      </c>
      <c r="AK561" s="54">
        <f t="shared" si="104"/>
        <v>0</v>
      </c>
      <c r="AL561" s="54">
        <f t="shared" si="105"/>
        <v>0</v>
      </c>
      <c r="AM561" s="54">
        <f t="shared" si="106"/>
        <v>1</v>
      </c>
      <c r="AN561" s="54">
        <f t="shared" si="107"/>
        <v>0</v>
      </c>
      <c r="AO561" s="54">
        <f t="shared" si="108"/>
        <v>0</v>
      </c>
      <c r="AP561" s="7"/>
      <c r="AQ561" s="12" t="s">
        <v>20</v>
      </c>
    </row>
    <row r="562" spans="1:43" ht="33.950000000000003" hidden="1" customHeight="1" x14ac:dyDescent="0.25">
      <c r="A562" s="13" t="s">
        <v>849</v>
      </c>
      <c r="B562" s="13" t="s">
        <v>864</v>
      </c>
      <c r="C562" s="13">
        <v>111183</v>
      </c>
      <c r="D562" s="14" t="s">
        <v>872</v>
      </c>
      <c r="E562" s="14" t="s">
        <v>873</v>
      </c>
      <c r="F562" s="13">
        <v>1</v>
      </c>
      <c r="G562" s="13"/>
      <c r="H562" s="15">
        <v>1</v>
      </c>
      <c r="I562" s="28"/>
      <c r="J562" s="28"/>
      <c r="K562" s="28"/>
      <c r="L562" s="16">
        <v>2158156.67</v>
      </c>
      <c r="M562" s="11">
        <f t="shared" si="97"/>
        <v>10790.78335</v>
      </c>
      <c r="N562" s="11">
        <f t="shared" si="98"/>
        <v>2147365.8866499998</v>
      </c>
      <c r="O562" s="11"/>
      <c r="P562" s="13" t="s">
        <v>1049</v>
      </c>
      <c r="Q562" s="98" t="s">
        <v>2317</v>
      </c>
      <c r="R562" s="102" t="s">
        <v>2280</v>
      </c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53">
        <f t="shared" si="99"/>
        <v>0</v>
      </c>
      <c r="AG562" s="54">
        <f t="shared" si="100"/>
        <v>0</v>
      </c>
      <c r="AH562" s="54">
        <f t="shared" si="101"/>
        <v>1</v>
      </c>
      <c r="AI562" s="54">
        <f t="shared" si="102"/>
        <v>0</v>
      </c>
      <c r="AJ562" s="54">
        <f t="shared" si="103"/>
        <v>0</v>
      </c>
      <c r="AK562" s="54">
        <f t="shared" si="104"/>
        <v>0</v>
      </c>
      <c r="AL562" s="54">
        <f t="shared" si="105"/>
        <v>0</v>
      </c>
      <c r="AM562" s="54">
        <f t="shared" si="106"/>
        <v>1</v>
      </c>
      <c r="AN562" s="54">
        <f t="shared" si="107"/>
        <v>0</v>
      </c>
      <c r="AO562" s="54">
        <f t="shared" si="108"/>
        <v>0</v>
      </c>
      <c r="AP562" s="7"/>
      <c r="AQ562" s="12" t="s">
        <v>20</v>
      </c>
    </row>
    <row r="563" spans="1:43" ht="33.950000000000003" hidden="1" customHeight="1" x14ac:dyDescent="0.25">
      <c r="A563" s="13" t="s">
        <v>849</v>
      </c>
      <c r="B563" s="13" t="s">
        <v>874</v>
      </c>
      <c r="C563" s="13">
        <v>111356</v>
      </c>
      <c r="D563" s="14" t="s">
        <v>875</v>
      </c>
      <c r="E563" s="14" t="s">
        <v>876</v>
      </c>
      <c r="F563" s="13">
        <v>0</v>
      </c>
      <c r="G563" s="13"/>
      <c r="H563" s="15">
        <v>1</v>
      </c>
      <c r="I563" s="28"/>
      <c r="J563" s="28"/>
      <c r="K563" s="28"/>
      <c r="L563" s="16">
        <v>4392551.95</v>
      </c>
      <c r="M563" s="11">
        <f t="shared" si="97"/>
        <v>21962.759750000001</v>
      </c>
      <c r="N563" s="11">
        <f t="shared" si="98"/>
        <v>4370589.19025</v>
      </c>
      <c r="O563" s="11"/>
      <c r="P563" s="13" t="s">
        <v>1049</v>
      </c>
      <c r="Q563" s="98" t="s">
        <v>2270</v>
      </c>
      <c r="R563" s="102" t="s">
        <v>2280</v>
      </c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53">
        <f t="shared" si="99"/>
        <v>0</v>
      </c>
      <c r="AG563" s="54">
        <f t="shared" si="100"/>
        <v>0</v>
      </c>
      <c r="AH563" s="54">
        <f t="shared" si="101"/>
        <v>1</v>
      </c>
      <c r="AI563" s="54">
        <f t="shared" si="102"/>
        <v>0</v>
      </c>
      <c r="AJ563" s="54">
        <f t="shared" si="103"/>
        <v>0</v>
      </c>
      <c r="AK563" s="54">
        <f t="shared" si="104"/>
        <v>0</v>
      </c>
      <c r="AL563" s="54">
        <f t="shared" si="105"/>
        <v>0</v>
      </c>
      <c r="AM563" s="54">
        <f t="shared" si="106"/>
        <v>1</v>
      </c>
      <c r="AN563" s="54">
        <f t="shared" si="107"/>
        <v>0</v>
      </c>
      <c r="AO563" s="54">
        <f t="shared" si="108"/>
        <v>0</v>
      </c>
      <c r="AP563" s="7"/>
      <c r="AQ563" s="12" t="s">
        <v>20</v>
      </c>
    </row>
    <row r="564" spans="1:43" ht="33.950000000000003" hidden="1" customHeight="1" x14ac:dyDescent="0.25">
      <c r="A564" s="24" t="s">
        <v>877</v>
      </c>
      <c r="B564" s="24" t="s">
        <v>878</v>
      </c>
      <c r="C564" s="24">
        <v>125926</v>
      </c>
      <c r="D564" s="25" t="s">
        <v>879</v>
      </c>
      <c r="E564" s="25" t="s">
        <v>880</v>
      </c>
      <c r="F564" s="24">
        <v>1</v>
      </c>
      <c r="G564" s="24"/>
      <c r="H564" s="15">
        <v>1</v>
      </c>
      <c r="I564" s="26"/>
      <c r="J564" s="26"/>
      <c r="K564" s="26"/>
      <c r="L564" s="11">
        <v>485000.39</v>
      </c>
      <c r="M564" s="11">
        <f t="shared" si="97"/>
        <v>2425.0019500000003</v>
      </c>
      <c r="N564" s="11">
        <f t="shared" si="98"/>
        <v>482575.38805000001</v>
      </c>
      <c r="O564" s="11"/>
      <c r="P564" s="24" t="s">
        <v>1049</v>
      </c>
      <c r="Q564" s="7"/>
      <c r="R564" s="102" t="s">
        <v>2280</v>
      </c>
      <c r="S564" s="7"/>
      <c r="T564" s="66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53">
        <f t="shared" si="99"/>
        <v>0</v>
      </c>
      <c r="AG564" s="54">
        <f t="shared" si="100"/>
        <v>0</v>
      </c>
      <c r="AH564" s="54">
        <f t="shared" si="101"/>
        <v>1</v>
      </c>
      <c r="AI564" s="54">
        <f t="shared" si="102"/>
        <v>0</v>
      </c>
      <c r="AJ564" s="54">
        <f t="shared" si="103"/>
        <v>0</v>
      </c>
      <c r="AK564" s="54">
        <f t="shared" si="104"/>
        <v>0</v>
      </c>
      <c r="AL564" s="54">
        <f t="shared" si="105"/>
        <v>0</v>
      </c>
      <c r="AM564" s="54">
        <f t="shared" si="106"/>
        <v>1</v>
      </c>
      <c r="AN564" s="54">
        <f t="shared" si="107"/>
        <v>0</v>
      </c>
      <c r="AO564" s="54">
        <f t="shared" si="108"/>
        <v>0</v>
      </c>
      <c r="AP564" s="7" t="s">
        <v>38</v>
      </c>
      <c r="AQ564" s="17"/>
    </row>
    <row r="565" spans="1:43" ht="33.950000000000003" hidden="1" customHeight="1" x14ac:dyDescent="0.25">
      <c r="A565" s="24" t="s">
        <v>877</v>
      </c>
      <c r="B565" s="24" t="s">
        <v>878</v>
      </c>
      <c r="C565" s="24">
        <v>125936</v>
      </c>
      <c r="D565" s="25" t="s">
        <v>881</v>
      </c>
      <c r="E565" s="25" t="s">
        <v>880</v>
      </c>
      <c r="F565" s="24">
        <v>1</v>
      </c>
      <c r="G565" s="24"/>
      <c r="H565" s="15">
        <v>1</v>
      </c>
      <c r="I565" s="26"/>
      <c r="J565" s="26"/>
      <c r="K565" s="26"/>
      <c r="L565" s="11">
        <v>485000.39</v>
      </c>
      <c r="M565" s="11">
        <f t="shared" si="97"/>
        <v>2425.0019500000003</v>
      </c>
      <c r="N565" s="11">
        <f t="shared" si="98"/>
        <v>482575.38805000001</v>
      </c>
      <c r="O565" s="11"/>
      <c r="P565" s="24" t="s">
        <v>1049</v>
      </c>
      <c r="Q565" s="7"/>
      <c r="R565" s="102" t="s">
        <v>2280</v>
      </c>
      <c r="S565" s="7"/>
      <c r="T565" s="66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53">
        <f t="shared" si="99"/>
        <v>0</v>
      </c>
      <c r="AG565" s="54">
        <f t="shared" si="100"/>
        <v>0</v>
      </c>
      <c r="AH565" s="54">
        <f t="shared" si="101"/>
        <v>1</v>
      </c>
      <c r="AI565" s="54">
        <f t="shared" si="102"/>
        <v>0</v>
      </c>
      <c r="AJ565" s="54">
        <f t="shared" si="103"/>
        <v>0</v>
      </c>
      <c r="AK565" s="54">
        <f t="shared" si="104"/>
        <v>0</v>
      </c>
      <c r="AL565" s="54">
        <f t="shared" si="105"/>
        <v>0</v>
      </c>
      <c r="AM565" s="54">
        <f t="shared" si="106"/>
        <v>1</v>
      </c>
      <c r="AN565" s="54">
        <f t="shared" si="107"/>
        <v>0</v>
      </c>
      <c r="AO565" s="54">
        <f t="shared" si="108"/>
        <v>0</v>
      </c>
      <c r="AP565" s="7" t="s">
        <v>38</v>
      </c>
      <c r="AQ565" s="17"/>
    </row>
    <row r="566" spans="1:43" ht="33.950000000000003" hidden="1" customHeight="1" x14ac:dyDescent="0.25">
      <c r="A566" s="24" t="s">
        <v>877</v>
      </c>
      <c r="B566" s="24" t="s">
        <v>878</v>
      </c>
      <c r="C566" s="24">
        <v>125940</v>
      </c>
      <c r="D566" s="25" t="s">
        <v>882</v>
      </c>
      <c r="E566" s="25" t="s">
        <v>880</v>
      </c>
      <c r="F566" s="24">
        <v>1</v>
      </c>
      <c r="G566" s="24"/>
      <c r="H566" s="15">
        <v>1</v>
      </c>
      <c r="I566" s="26"/>
      <c r="J566" s="26"/>
      <c r="K566" s="26"/>
      <c r="L566" s="11">
        <v>485000.39</v>
      </c>
      <c r="M566" s="11">
        <f t="shared" si="97"/>
        <v>2425.0019500000003</v>
      </c>
      <c r="N566" s="11">
        <f t="shared" si="98"/>
        <v>482575.38805000001</v>
      </c>
      <c r="O566" s="11"/>
      <c r="P566" s="24" t="s">
        <v>1049</v>
      </c>
      <c r="Q566" s="7"/>
      <c r="R566" s="102" t="s">
        <v>2280</v>
      </c>
      <c r="S566" s="7"/>
      <c r="T566" s="66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53">
        <f t="shared" si="99"/>
        <v>0</v>
      </c>
      <c r="AG566" s="54">
        <f t="shared" si="100"/>
        <v>0</v>
      </c>
      <c r="AH566" s="54">
        <f t="shared" si="101"/>
        <v>1</v>
      </c>
      <c r="AI566" s="54">
        <f t="shared" si="102"/>
        <v>0</v>
      </c>
      <c r="AJ566" s="54">
        <f t="shared" si="103"/>
        <v>0</v>
      </c>
      <c r="AK566" s="54">
        <f t="shared" si="104"/>
        <v>0</v>
      </c>
      <c r="AL566" s="54">
        <f t="shared" si="105"/>
        <v>0</v>
      </c>
      <c r="AM566" s="54">
        <f t="shared" si="106"/>
        <v>1</v>
      </c>
      <c r="AN566" s="54">
        <f t="shared" si="107"/>
        <v>0</v>
      </c>
      <c r="AO566" s="54">
        <f t="shared" si="108"/>
        <v>0</v>
      </c>
      <c r="AP566" s="7" t="s">
        <v>38</v>
      </c>
      <c r="AQ566" s="17"/>
    </row>
    <row r="567" spans="1:43" ht="33.950000000000003" hidden="1" customHeight="1" x14ac:dyDescent="0.25">
      <c r="A567" s="24" t="s">
        <v>877</v>
      </c>
      <c r="B567" s="24" t="s">
        <v>878</v>
      </c>
      <c r="C567" s="24">
        <v>125948</v>
      </c>
      <c r="D567" s="25" t="s">
        <v>883</v>
      </c>
      <c r="E567" s="25" t="s">
        <v>880</v>
      </c>
      <c r="F567" s="24">
        <v>1</v>
      </c>
      <c r="G567" s="24"/>
      <c r="H567" s="15">
        <v>1</v>
      </c>
      <c r="I567" s="26"/>
      <c r="J567" s="26"/>
      <c r="K567" s="26"/>
      <c r="L567" s="11">
        <v>485000.39</v>
      </c>
      <c r="M567" s="11">
        <f t="shared" si="97"/>
        <v>2425.0019500000003</v>
      </c>
      <c r="N567" s="11">
        <f t="shared" si="98"/>
        <v>482575.38805000001</v>
      </c>
      <c r="O567" s="11"/>
      <c r="P567" s="24" t="s">
        <v>1049</v>
      </c>
      <c r="Q567" s="7"/>
      <c r="R567" s="102" t="s">
        <v>2280</v>
      </c>
      <c r="S567" s="7"/>
      <c r="T567" s="66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53">
        <f t="shared" si="99"/>
        <v>0</v>
      </c>
      <c r="AG567" s="54">
        <f t="shared" si="100"/>
        <v>0</v>
      </c>
      <c r="AH567" s="54">
        <f t="shared" si="101"/>
        <v>1</v>
      </c>
      <c r="AI567" s="54">
        <f t="shared" si="102"/>
        <v>0</v>
      </c>
      <c r="AJ567" s="54">
        <f t="shared" si="103"/>
        <v>0</v>
      </c>
      <c r="AK567" s="54">
        <f t="shared" si="104"/>
        <v>0</v>
      </c>
      <c r="AL567" s="54">
        <f t="shared" si="105"/>
        <v>0</v>
      </c>
      <c r="AM567" s="54">
        <f t="shared" si="106"/>
        <v>1</v>
      </c>
      <c r="AN567" s="54">
        <f t="shared" si="107"/>
        <v>0</v>
      </c>
      <c r="AO567" s="54">
        <f t="shared" si="108"/>
        <v>0</v>
      </c>
      <c r="AP567" s="7" t="s">
        <v>38</v>
      </c>
      <c r="AQ567" s="17"/>
    </row>
    <row r="568" spans="1:43" ht="33.950000000000003" hidden="1" customHeight="1" x14ac:dyDescent="0.25">
      <c r="A568" s="24" t="s">
        <v>877</v>
      </c>
      <c r="B568" s="24" t="s">
        <v>878</v>
      </c>
      <c r="C568" s="24">
        <v>125952</v>
      </c>
      <c r="D568" s="25" t="s">
        <v>884</v>
      </c>
      <c r="E568" s="25" t="s">
        <v>880</v>
      </c>
      <c r="F568" s="24">
        <v>1</v>
      </c>
      <c r="G568" s="24"/>
      <c r="H568" s="15">
        <v>1</v>
      </c>
      <c r="I568" s="26"/>
      <c r="J568" s="26"/>
      <c r="K568" s="26"/>
      <c r="L568" s="11">
        <v>485000.39</v>
      </c>
      <c r="M568" s="11">
        <f t="shared" si="97"/>
        <v>2425.0019500000003</v>
      </c>
      <c r="N568" s="11">
        <f t="shared" si="98"/>
        <v>482575.38805000001</v>
      </c>
      <c r="O568" s="11"/>
      <c r="P568" s="24" t="s">
        <v>1049</v>
      </c>
      <c r="Q568" s="7"/>
      <c r="R568" s="102" t="s">
        <v>2280</v>
      </c>
      <c r="S568" s="7"/>
      <c r="T568" s="66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53">
        <f t="shared" si="99"/>
        <v>0</v>
      </c>
      <c r="AG568" s="54">
        <f t="shared" si="100"/>
        <v>0</v>
      </c>
      <c r="AH568" s="54">
        <f t="shared" si="101"/>
        <v>1</v>
      </c>
      <c r="AI568" s="54">
        <f t="shared" si="102"/>
        <v>0</v>
      </c>
      <c r="AJ568" s="54">
        <f t="shared" si="103"/>
        <v>0</v>
      </c>
      <c r="AK568" s="54">
        <f t="shared" si="104"/>
        <v>0</v>
      </c>
      <c r="AL568" s="54">
        <f t="shared" si="105"/>
        <v>0</v>
      </c>
      <c r="AM568" s="54">
        <f t="shared" si="106"/>
        <v>1</v>
      </c>
      <c r="AN568" s="54">
        <f t="shared" si="107"/>
        <v>0</v>
      </c>
      <c r="AO568" s="54">
        <f t="shared" si="108"/>
        <v>0</v>
      </c>
      <c r="AP568" s="7" t="s">
        <v>38</v>
      </c>
      <c r="AQ568" s="17"/>
    </row>
    <row r="569" spans="1:43" ht="33.950000000000003" hidden="1" customHeight="1" x14ac:dyDescent="0.25">
      <c r="A569" s="13" t="s">
        <v>877</v>
      </c>
      <c r="B569" s="13" t="s">
        <v>878</v>
      </c>
      <c r="C569" s="13">
        <v>125916</v>
      </c>
      <c r="D569" s="14" t="s">
        <v>885</v>
      </c>
      <c r="E569" s="14" t="s">
        <v>880</v>
      </c>
      <c r="F569" s="13">
        <v>1</v>
      </c>
      <c r="G569" s="13"/>
      <c r="H569" s="15">
        <v>1</v>
      </c>
      <c r="I569" s="28"/>
      <c r="J569" s="28"/>
      <c r="K569" s="28"/>
      <c r="L569" s="16">
        <v>650000.80000000005</v>
      </c>
      <c r="M569" s="11">
        <f t="shared" si="97"/>
        <v>3250.0040000000004</v>
      </c>
      <c r="N569" s="11">
        <f t="shared" si="98"/>
        <v>646750.79600000009</v>
      </c>
      <c r="O569" s="11"/>
      <c r="P569" s="13" t="s">
        <v>1049</v>
      </c>
      <c r="Q569" s="7"/>
      <c r="R569" s="102" t="s">
        <v>2271</v>
      </c>
      <c r="S569" s="7"/>
      <c r="T569" s="66">
        <v>0.9</v>
      </c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53">
        <f t="shared" si="99"/>
        <v>0</v>
      </c>
      <c r="AG569" s="54">
        <f t="shared" si="100"/>
        <v>0</v>
      </c>
      <c r="AH569" s="54">
        <f t="shared" si="101"/>
        <v>0</v>
      </c>
      <c r="AI569" s="54">
        <f t="shared" si="102"/>
        <v>1</v>
      </c>
      <c r="AJ569" s="54">
        <f t="shared" si="103"/>
        <v>0</v>
      </c>
      <c r="AK569" s="54">
        <f t="shared" si="104"/>
        <v>0</v>
      </c>
      <c r="AL569" s="54">
        <f t="shared" si="105"/>
        <v>0</v>
      </c>
      <c r="AM569" s="54">
        <f t="shared" si="106"/>
        <v>0</v>
      </c>
      <c r="AN569" s="54">
        <f t="shared" si="107"/>
        <v>1</v>
      </c>
      <c r="AO569" s="54">
        <f t="shared" si="108"/>
        <v>0</v>
      </c>
      <c r="AP569" s="7"/>
      <c r="AQ569" s="12" t="s">
        <v>20</v>
      </c>
    </row>
    <row r="570" spans="1:43" ht="33.950000000000003" hidden="1" customHeight="1" x14ac:dyDescent="0.25">
      <c r="A570" s="13" t="s">
        <v>877</v>
      </c>
      <c r="B570" s="13" t="s">
        <v>878</v>
      </c>
      <c r="C570" s="13">
        <v>125925</v>
      </c>
      <c r="D570" s="14" t="s">
        <v>886</v>
      </c>
      <c r="E570" s="14" t="s">
        <v>880</v>
      </c>
      <c r="F570" s="13">
        <v>1</v>
      </c>
      <c r="G570" s="13"/>
      <c r="H570" s="15">
        <v>1</v>
      </c>
      <c r="I570" s="28"/>
      <c r="J570" s="28"/>
      <c r="K570" s="28"/>
      <c r="L570" s="16">
        <v>650000.80000000005</v>
      </c>
      <c r="M570" s="11">
        <f t="shared" si="97"/>
        <v>3250.0040000000004</v>
      </c>
      <c r="N570" s="11">
        <f t="shared" si="98"/>
        <v>646750.79600000009</v>
      </c>
      <c r="O570" s="11"/>
      <c r="P570" s="13" t="s">
        <v>1049</v>
      </c>
      <c r="Q570" s="7"/>
      <c r="R570" s="102" t="s">
        <v>2271</v>
      </c>
      <c r="S570" s="7"/>
      <c r="T570" s="66">
        <v>0.75</v>
      </c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53">
        <f t="shared" si="99"/>
        <v>0</v>
      </c>
      <c r="AG570" s="54">
        <f t="shared" si="100"/>
        <v>0</v>
      </c>
      <c r="AH570" s="54">
        <f t="shared" si="101"/>
        <v>0</v>
      </c>
      <c r="AI570" s="54">
        <f t="shared" si="102"/>
        <v>1</v>
      </c>
      <c r="AJ570" s="54">
        <f t="shared" si="103"/>
        <v>0</v>
      </c>
      <c r="AK570" s="54">
        <f t="shared" si="104"/>
        <v>0</v>
      </c>
      <c r="AL570" s="54">
        <f t="shared" si="105"/>
        <v>0</v>
      </c>
      <c r="AM570" s="54">
        <f t="shared" si="106"/>
        <v>0</v>
      </c>
      <c r="AN570" s="54">
        <f t="shared" si="107"/>
        <v>1</v>
      </c>
      <c r="AO570" s="54">
        <f t="shared" si="108"/>
        <v>0</v>
      </c>
      <c r="AP570" s="7"/>
      <c r="AQ570" s="12" t="s">
        <v>20</v>
      </c>
    </row>
    <row r="571" spans="1:43" ht="33.950000000000003" hidden="1" customHeight="1" x14ac:dyDescent="0.25">
      <c r="A571" s="13" t="s">
        <v>877</v>
      </c>
      <c r="B571" s="13" t="s">
        <v>878</v>
      </c>
      <c r="C571" s="13">
        <v>125935</v>
      </c>
      <c r="D571" s="14" t="s">
        <v>887</v>
      </c>
      <c r="E571" s="14" t="s">
        <v>880</v>
      </c>
      <c r="F571" s="13">
        <v>1</v>
      </c>
      <c r="G571" s="13"/>
      <c r="H571" s="15">
        <v>1</v>
      </c>
      <c r="I571" s="28"/>
      <c r="J571" s="28"/>
      <c r="K571" s="28"/>
      <c r="L571" s="16">
        <v>650000.80000000005</v>
      </c>
      <c r="M571" s="11">
        <f t="shared" si="97"/>
        <v>3250.0040000000004</v>
      </c>
      <c r="N571" s="11">
        <f t="shared" si="98"/>
        <v>646750.79600000009</v>
      </c>
      <c r="O571" s="11"/>
      <c r="P571" s="13" t="s">
        <v>1049</v>
      </c>
      <c r="Q571" s="7"/>
      <c r="R571" s="102" t="s">
        <v>2271</v>
      </c>
      <c r="S571" s="7"/>
      <c r="T571" s="66">
        <v>0.75</v>
      </c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53">
        <f t="shared" si="99"/>
        <v>0</v>
      </c>
      <c r="AG571" s="54">
        <f t="shared" si="100"/>
        <v>0</v>
      </c>
      <c r="AH571" s="54">
        <f t="shared" si="101"/>
        <v>0</v>
      </c>
      <c r="AI571" s="54">
        <f t="shared" si="102"/>
        <v>1</v>
      </c>
      <c r="AJ571" s="54">
        <f t="shared" si="103"/>
        <v>0</v>
      </c>
      <c r="AK571" s="54">
        <f t="shared" si="104"/>
        <v>0</v>
      </c>
      <c r="AL571" s="54">
        <f t="shared" si="105"/>
        <v>0</v>
      </c>
      <c r="AM571" s="54">
        <f t="shared" si="106"/>
        <v>0</v>
      </c>
      <c r="AN571" s="54">
        <f t="shared" si="107"/>
        <v>1</v>
      </c>
      <c r="AO571" s="54">
        <f t="shared" si="108"/>
        <v>0</v>
      </c>
      <c r="AP571" s="7"/>
      <c r="AQ571" s="12" t="s">
        <v>20</v>
      </c>
    </row>
    <row r="572" spans="1:43" ht="33.950000000000003" hidden="1" customHeight="1" x14ac:dyDescent="0.25">
      <c r="A572" s="13" t="s">
        <v>877</v>
      </c>
      <c r="B572" s="13" t="s">
        <v>878</v>
      </c>
      <c r="C572" s="13">
        <v>125939</v>
      </c>
      <c r="D572" s="14" t="s">
        <v>888</v>
      </c>
      <c r="E572" s="14" t="s">
        <v>880</v>
      </c>
      <c r="F572" s="13">
        <v>1</v>
      </c>
      <c r="G572" s="13"/>
      <c r="H572" s="15">
        <v>1</v>
      </c>
      <c r="I572" s="28"/>
      <c r="J572" s="28"/>
      <c r="K572" s="28"/>
      <c r="L572" s="16">
        <v>650000.80000000005</v>
      </c>
      <c r="M572" s="11">
        <f t="shared" si="97"/>
        <v>3250.0040000000004</v>
      </c>
      <c r="N572" s="11">
        <f t="shared" si="98"/>
        <v>646750.79600000009</v>
      </c>
      <c r="O572" s="11"/>
      <c r="P572" s="13" t="s">
        <v>1049</v>
      </c>
      <c r="Q572" s="7"/>
      <c r="R572" s="102" t="s">
        <v>2271</v>
      </c>
      <c r="S572" s="7"/>
      <c r="T572" s="66">
        <v>0.75</v>
      </c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53">
        <f t="shared" si="99"/>
        <v>0</v>
      </c>
      <c r="AG572" s="54">
        <f t="shared" si="100"/>
        <v>0</v>
      </c>
      <c r="AH572" s="54">
        <f t="shared" si="101"/>
        <v>0</v>
      </c>
      <c r="AI572" s="54">
        <f t="shared" si="102"/>
        <v>1</v>
      </c>
      <c r="AJ572" s="54">
        <f t="shared" si="103"/>
        <v>0</v>
      </c>
      <c r="AK572" s="54">
        <f t="shared" si="104"/>
        <v>0</v>
      </c>
      <c r="AL572" s="54">
        <f t="shared" si="105"/>
        <v>0</v>
      </c>
      <c r="AM572" s="54">
        <f t="shared" si="106"/>
        <v>0</v>
      </c>
      <c r="AN572" s="54">
        <f t="shared" si="107"/>
        <v>1</v>
      </c>
      <c r="AO572" s="54">
        <f t="shared" si="108"/>
        <v>0</v>
      </c>
      <c r="AP572" s="7"/>
      <c r="AQ572" s="12" t="s">
        <v>20</v>
      </c>
    </row>
    <row r="573" spans="1:43" ht="33.950000000000003" hidden="1" customHeight="1" x14ac:dyDescent="0.25">
      <c r="A573" s="13" t="s">
        <v>877</v>
      </c>
      <c r="B573" s="13" t="s">
        <v>878</v>
      </c>
      <c r="C573" s="13">
        <v>125942</v>
      </c>
      <c r="D573" s="14" t="s">
        <v>889</v>
      </c>
      <c r="E573" s="14" t="s">
        <v>880</v>
      </c>
      <c r="F573" s="13">
        <v>1</v>
      </c>
      <c r="G573" s="13"/>
      <c r="H573" s="15">
        <v>1</v>
      </c>
      <c r="I573" s="28"/>
      <c r="J573" s="28"/>
      <c r="K573" s="28"/>
      <c r="L573" s="16">
        <v>650000.80000000005</v>
      </c>
      <c r="M573" s="11">
        <f t="shared" si="97"/>
        <v>3250.0040000000004</v>
      </c>
      <c r="N573" s="11">
        <f t="shared" si="98"/>
        <v>646750.79600000009</v>
      </c>
      <c r="O573" s="11"/>
      <c r="P573" s="13" t="s">
        <v>1049</v>
      </c>
      <c r="Q573" s="7"/>
      <c r="R573" s="102" t="s">
        <v>2271</v>
      </c>
      <c r="S573" s="7"/>
      <c r="T573" s="66">
        <v>0.9</v>
      </c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53">
        <f t="shared" si="99"/>
        <v>0</v>
      </c>
      <c r="AG573" s="54">
        <f t="shared" si="100"/>
        <v>0</v>
      </c>
      <c r="AH573" s="54">
        <f t="shared" si="101"/>
        <v>0</v>
      </c>
      <c r="AI573" s="54">
        <f t="shared" si="102"/>
        <v>1</v>
      </c>
      <c r="AJ573" s="54">
        <f t="shared" si="103"/>
        <v>0</v>
      </c>
      <c r="AK573" s="54">
        <f t="shared" si="104"/>
        <v>0</v>
      </c>
      <c r="AL573" s="54">
        <f t="shared" si="105"/>
        <v>0</v>
      </c>
      <c r="AM573" s="54">
        <f t="shared" si="106"/>
        <v>0</v>
      </c>
      <c r="AN573" s="54">
        <f t="shared" si="107"/>
        <v>1</v>
      </c>
      <c r="AO573" s="54">
        <f t="shared" si="108"/>
        <v>0</v>
      </c>
      <c r="AP573" s="7"/>
      <c r="AQ573" s="12" t="s">
        <v>20</v>
      </c>
    </row>
    <row r="574" spans="1:43" ht="33.950000000000003" hidden="1" customHeight="1" x14ac:dyDescent="0.25">
      <c r="A574" s="13" t="s">
        <v>877</v>
      </c>
      <c r="B574" s="13" t="s">
        <v>878</v>
      </c>
      <c r="C574" s="13">
        <v>125943</v>
      </c>
      <c r="D574" s="14" t="s">
        <v>890</v>
      </c>
      <c r="E574" s="14" t="s">
        <v>880</v>
      </c>
      <c r="F574" s="13">
        <v>1</v>
      </c>
      <c r="G574" s="13"/>
      <c r="H574" s="15">
        <v>1</v>
      </c>
      <c r="I574" s="28"/>
      <c r="J574" s="28"/>
      <c r="K574" s="28"/>
      <c r="L574" s="16">
        <v>485000.39</v>
      </c>
      <c r="M574" s="11">
        <f t="shared" si="97"/>
        <v>2425.0019500000003</v>
      </c>
      <c r="N574" s="11">
        <f t="shared" si="98"/>
        <v>482575.38805000001</v>
      </c>
      <c r="O574" s="11"/>
      <c r="P574" s="13" t="s">
        <v>1049</v>
      </c>
      <c r="Q574" s="7"/>
      <c r="R574" s="102" t="s">
        <v>2271</v>
      </c>
      <c r="S574" s="7"/>
      <c r="T574" s="66">
        <v>0.75</v>
      </c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53">
        <f t="shared" si="99"/>
        <v>0</v>
      </c>
      <c r="AG574" s="54">
        <f t="shared" si="100"/>
        <v>0</v>
      </c>
      <c r="AH574" s="54">
        <f t="shared" si="101"/>
        <v>0</v>
      </c>
      <c r="AI574" s="54">
        <f t="shared" si="102"/>
        <v>1</v>
      </c>
      <c r="AJ574" s="54">
        <f t="shared" si="103"/>
        <v>0</v>
      </c>
      <c r="AK574" s="54">
        <f t="shared" si="104"/>
        <v>0</v>
      </c>
      <c r="AL574" s="54">
        <f t="shared" si="105"/>
        <v>0</v>
      </c>
      <c r="AM574" s="54">
        <f t="shared" si="106"/>
        <v>0</v>
      </c>
      <c r="AN574" s="54">
        <f t="shared" si="107"/>
        <v>1</v>
      </c>
      <c r="AO574" s="54">
        <f t="shared" si="108"/>
        <v>0</v>
      </c>
      <c r="AP574" s="7"/>
      <c r="AQ574" s="12" t="s">
        <v>20</v>
      </c>
    </row>
    <row r="575" spans="1:43" ht="33.950000000000003" hidden="1" customHeight="1" x14ac:dyDescent="0.25">
      <c r="A575" s="13" t="s">
        <v>877</v>
      </c>
      <c r="B575" s="13" t="s">
        <v>878</v>
      </c>
      <c r="C575" s="13">
        <v>125945</v>
      </c>
      <c r="D575" s="14" t="s">
        <v>891</v>
      </c>
      <c r="E575" s="14" t="s">
        <v>880</v>
      </c>
      <c r="F575" s="13">
        <v>1</v>
      </c>
      <c r="G575" s="13"/>
      <c r="H575" s="15">
        <v>1</v>
      </c>
      <c r="I575" s="28"/>
      <c r="J575" s="28"/>
      <c r="K575" s="28"/>
      <c r="L575" s="16">
        <v>650000.80000000005</v>
      </c>
      <c r="M575" s="11">
        <f t="shared" si="97"/>
        <v>3250.0040000000004</v>
      </c>
      <c r="N575" s="11">
        <f t="shared" si="98"/>
        <v>646750.79600000009</v>
      </c>
      <c r="O575" s="11"/>
      <c r="P575" s="13" t="s">
        <v>1049</v>
      </c>
      <c r="Q575" s="7"/>
      <c r="R575" s="102" t="s">
        <v>2271</v>
      </c>
      <c r="S575" s="7"/>
      <c r="T575" s="66">
        <v>0.9</v>
      </c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53">
        <f t="shared" si="99"/>
        <v>0</v>
      </c>
      <c r="AG575" s="54">
        <f t="shared" si="100"/>
        <v>0</v>
      </c>
      <c r="AH575" s="54">
        <f t="shared" si="101"/>
        <v>0</v>
      </c>
      <c r="AI575" s="54">
        <f t="shared" si="102"/>
        <v>1</v>
      </c>
      <c r="AJ575" s="54">
        <f t="shared" si="103"/>
        <v>0</v>
      </c>
      <c r="AK575" s="54">
        <f t="shared" si="104"/>
        <v>0</v>
      </c>
      <c r="AL575" s="54">
        <f t="shared" si="105"/>
        <v>0</v>
      </c>
      <c r="AM575" s="54">
        <f t="shared" si="106"/>
        <v>0</v>
      </c>
      <c r="AN575" s="54">
        <f t="shared" si="107"/>
        <v>1</v>
      </c>
      <c r="AO575" s="54">
        <f t="shared" si="108"/>
        <v>0</v>
      </c>
      <c r="AP575" s="7"/>
      <c r="AQ575" s="12" t="s">
        <v>20</v>
      </c>
    </row>
    <row r="576" spans="1:43" ht="33.950000000000003" hidden="1" customHeight="1" x14ac:dyDescent="0.25">
      <c r="A576" s="13" t="s">
        <v>877</v>
      </c>
      <c r="B576" s="13" t="s">
        <v>878</v>
      </c>
      <c r="C576" s="13">
        <v>303876</v>
      </c>
      <c r="D576" s="14" t="s">
        <v>892</v>
      </c>
      <c r="E576" s="14" t="s">
        <v>880</v>
      </c>
      <c r="F576" s="13">
        <v>1</v>
      </c>
      <c r="G576" s="13"/>
      <c r="H576" s="15">
        <v>1</v>
      </c>
      <c r="I576" s="28"/>
      <c r="J576" s="28"/>
      <c r="K576" s="28"/>
      <c r="L576" s="16">
        <v>650000.80000000005</v>
      </c>
      <c r="M576" s="11">
        <f t="shared" si="97"/>
        <v>3250.0040000000004</v>
      </c>
      <c r="N576" s="11">
        <f t="shared" si="98"/>
        <v>646750.79600000009</v>
      </c>
      <c r="O576" s="11"/>
      <c r="P576" s="13" t="s">
        <v>1049</v>
      </c>
      <c r="Q576" s="7"/>
      <c r="R576" s="102" t="s">
        <v>2271</v>
      </c>
      <c r="S576" s="7"/>
      <c r="T576" s="66">
        <v>0.9</v>
      </c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53">
        <f t="shared" si="99"/>
        <v>0</v>
      </c>
      <c r="AG576" s="54">
        <f t="shared" si="100"/>
        <v>0</v>
      </c>
      <c r="AH576" s="54">
        <f t="shared" si="101"/>
        <v>0</v>
      </c>
      <c r="AI576" s="54">
        <f t="shared" si="102"/>
        <v>1</v>
      </c>
      <c r="AJ576" s="54">
        <f t="shared" si="103"/>
        <v>0</v>
      </c>
      <c r="AK576" s="54">
        <f t="shared" si="104"/>
        <v>0</v>
      </c>
      <c r="AL576" s="54">
        <f t="shared" si="105"/>
        <v>0</v>
      </c>
      <c r="AM576" s="54">
        <f t="shared" si="106"/>
        <v>0</v>
      </c>
      <c r="AN576" s="54">
        <f t="shared" si="107"/>
        <v>1</v>
      </c>
      <c r="AO576" s="54">
        <f t="shared" si="108"/>
        <v>0</v>
      </c>
      <c r="AP576" s="7"/>
      <c r="AQ576" s="12" t="s">
        <v>20</v>
      </c>
    </row>
    <row r="577" spans="1:43" ht="33.950000000000003" hidden="1" customHeight="1" x14ac:dyDescent="0.25">
      <c r="A577" s="13" t="s">
        <v>877</v>
      </c>
      <c r="B577" s="13" t="s">
        <v>878</v>
      </c>
      <c r="C577" s="13">
        <v>303877</v>
      </c>
      <c r="D577" s="14" t="s">
        <v>893</v>
      </c>
      <c r="E577" s="14" t="s">
        <v>880</v>
      </c>
      <c r="F577" s="13">
        <v>1</v>
      </c>
      <c r="G577" s="13"/>
      <c r="H577" s="15">
        <v>1</v>
      </c>
      <c r="I577" s="28"/>
      <c r="J577" s="28"/>
      <c r="K577" s="28"/>
      <c r="L577" s="16">
        <v>934650.64</v>
      </c>
      <c r="M577" s="11">
        <f t="shared" si="97"/>
        <v>4673.2532000000001</v>
      </c>
      <c r="N577" s="11">
        <f t="shared" si="98"/>
        <v>929977.38679999998</v>
      </c>
      <c r="O577" s="11"/>
      <c r="P577" s="13" t="s">
        <v>1049</v>
      </c>
      <c r="Q577" s="7"/>
      <c r="R577" s="102" t="s">
        <v>2271</v>
      </c>
      <c r="S577" s="7"/>
      <c r="T577" s="66">
        <v>0.9</v>
      </c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53">
        <f t="shared" si="99"/>
        <v>0</v>
      </c>
      <c r="AG577" s="54">
        <f t="shared" si="100"/>
        <v>0</v>
      </c>
      <c r="AH577" s="54">
        <f t="shared" si="101"/>
        <v>0</v>
      </c>
      <c r="AI577" s="54">
        <f t="shared" si="102"/>
        <v>1</v>
      </c>
      <c r="AJ577" s="54">
        <f t="shared" si="103"/>
        <v>0</v>
      </c>
      <c r="AK577" s="54">
        <f t="shared" si="104"/>
        <v>0</v>
      </c>
      <c r="AL577" s="54">
        <f t="shared" si="105"/>
        <v>0</v>
      </c>
      <c r="AM577" s="54">
        <f t="shared" si="106"/>
        <v>0</v>
      </c>
      <c r="AN577" s="54">
        <f t="shared" si="107"/>
        <v>1</v>
      </c>
      <c r="AO577" s="54">
        <f t="shared" si="108"/>
        <v>0</v>
      </c>
      <c r="AP577" s="7"/>
      <c r="AQ577" s="12" t="s">
        <v>20</v>
      </c>
    </row>
    <row r="578" spans="1:43" ht="33.950000000000003" hidden="1" customHeight="1" x14ac:dyDescent="0.25">
      <c r="A578" s="13" t="s">
        <v>877</v>
      </c>
      <c r="B578" s="13" t="s">
        <v>878</v>
      </c>
      <c r="C578" s="13">
        <v>303878</v>
      </c>
      <c r="D578" s="14" t="s">
        <v>894</v>
      </c>
      <c r="E578" s="14" t="s">
        <v>880</v>
      </c>
      <c r="F578" s="13">
        <v>1</v>
      </c>
      <c r="G578" s="13"/>
      <c r="H578" s="15">
        <v>1</v>
      </c>
      <c r="I578" s="28"/>
      <c r="J578" s="28"/>
      <c r="K578" s="28"/>
      <c r="L578" s="16">
        <v>899475.99</v>
      </c>
      <c r="M578" s="11">
        <f t="shared" ref="M578:M641" si="109">L578*0.005</f>
        <v>4497.3799500000005</v>
      </c>
      <c r="N578" s="11">
        <f t="shared" ref="N578:N641" si="110">L578-M578</f>
        <v>894978.61005000002</v>
      </c>
      <c r="O578" s="11"/>
      <c r="P578" s="13" t="s">
        <v>1049</v>
      </c>
      <c r="Q578" s="7"/>
      <c r="R578" s="102" t="s">
        <v>2271</v>
      </c>
      <c r="S578" s="7"/>
      <c r="T578" s="66">
        <v>0.75</v>
      </c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53">
        <f t="shared" si="99"/>
        <v>0</v>
      </c>
      <c r="AG578" s="54">
        <f t="shared" si="100"/>
        <v>0</v>
      </c>
      <c r="AH578" s="54">
        <f t="shared" si="101"/>
        <v>0</v>
      </c>
      <c r="AI578" s="54">
        <f t="shared" si="102"/>
        <v>1</v>
      </c>
      <c r="AJ578" s="54">
        <f t="shared" si="103"/>
        <v>0</v>
      </c>
      <c r="AK578" s="54">
        <f t="shared" si="104"/>
        <v>0</v>
      </c>
      <c r="AL578" s="54">
        <f t="shared" si="105"/>
        <v>0</v>
      </c>
      <c r="AM578" s="54">
        <f t="shared" si="106"/>
        <v>0</v>
      </c>
      <c r="AN578" s="54">
        <f t="shared" si="107"/>
        <v>1</v>
      </c>
      <c r="AO578" s="54">
        <f t="shared" si="108"/>
        <v>0</v>
      </c>
      <c r="AP578" s="7"/>
      <c r="AQ578" s="12" t="s">
        <v>20</v>
      </c>
    </row>
    <row r="579" spans="1:43" ht="33.950000000000003" hidden="1" customHeight="1" x14ac:dyDescent="0.25">
      <c r="A579" s="13" t="s">
        <v>877</v>
      </c>
      <c r="B579" s="13" t="s">
        <v>878</v>
      </c>
      <c r="C579" s="13">
        <v>303880</v>
      </c>
      <c r="D579" s="14" t="s">
        <v>895</v>
      </c>
      <c r="E579" s="14" t="s">
        <v>880</v>
      </c>
      <c r="F579" s="13">
        <v>1</v>
      </c>
      <c r="G579" s="13"/>
      <c r="H579" s="15">
        <v>1</v>
      </c>
      <c r="I579" s="28"/>
      <c r="J579" s="28"/>
      <c r="K579" s="28"/>
      <c r="L579" s="16">
        <v>2341708.56</v>
      </c>
      <c r="M579" s="11">
        <f t="shared" si="109"/>
        <v>11708.542800000001</v>
      </c>
      <c r="N579" s="11">
        <f t="shared" si="110"/>
        <v>2330000.0172000001</v>
      </c>
      <c r="O579" s="11"/>
      <c r="P579" s="13" t="s">
        <v>1049</v>
      </c>
      <c r="Q579" s="7"/>
      <c r="R579" s="102" t="s">
        <v>2271</v>
      </c>
      <c r="S579" s="7"/>
      <c r="T579" s="66">
        <v>0.9</v>
      </c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53">
        <f t="shared" si="99"/>
        <v>0</v>
      </c>
      <c r="AG579" s="54">
        <f t="shared" si="100"/>
        <v>0</v>
      </c>
      <c r="AH579" s="54">
        <f t="shared" si="101"/>
        <v>0</v>
      </c>
      <c r="AI579" s="54">
        <f t="shared" si="102"/>
        <v>1</v>
      </c>
      <c r="AJ579" s="54">
        <f t="shared" si="103"/>
        <v>0</v>
      </c>
      <c r="AK579" s="54">
        <f t="shared" si="104"/>
        <v>0</v>
      </c>
      <c r="AL579" s="54">
        <f t="shared" si="105"/>
        <v>0</v>
      </c>
      <c r="AM579" s="54">
        <f t="shared" si="106"/>
        <v>0</v>
      </c>
      <c r="AN579" s="54">
        <f t="shared" si="107"/>
        <v>1</v>
      </c>
      <c r="AO579" s="54">
        <f t="shared" si="108"/>
        <v>0</v>
      </c>
      <c r="AP579" s="7"/>
      <c r="AQ579" s="12" t="s">
        <v>20</v>
      </c>
    </row>
    <row r="580" spans="1:43" ht="33.950000000000003" hidden="1" customHeight="1" x14ac:dyDescent="0.25">
      <c r="A580" s="13" t="s">
        <v>877</v>
      </c>
      <c r="B580" s="13" t="s">
        <v>878</v>
      </c>
      <c r="C580" s="13">
        <v>303883</v>
      </c>
      <c r="D580" s="14" t="s">
        <v>896</v>
      </c>
      <c r="E580" s="14" t="s">
        <v>880</v>
      </c>
      <c r="F580" s="13">
        <v>1</v>
      </c>
      <c r="G580" s="13"/>
      <c r="H580" s="15">
        <v>1</v>
      </c>
      <c r="I580" s="28"/>
      <c r="J580" s="28"/>
      <c r="K580" s="28"/>
      <c r="L580" s="16">
        <v>904500.03</v>
      </c>
      <c r="M580" s="11">
        <f t="shared" si="109"/>
        <v>4522.5001499999998</v>
      </c>
      <c r="N580" s="11">
        <f t="shared" si="110"/>
        <v>899977.52985000005</v>
      </c>
      <c r="O580" s="11"/>
      <c r="P580" s="13" t="s">
        <v>1049</v>
      </c>
      <c r="Q580" s="7"/>
      <c r="R580" s="102" t="s">
        <v>2271</v>
      </c>
      <c r="S580" s="7"/>
      <c r="T580" s="66">
        <v>0.9</v>
      </c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53">
        <f t="shared" si="99"/>
        <v>0</v>
      </c>
      <c r="AG580" s="54">
        <f t="shared" si="100"/>
        <v>0</v>
      </c>
      <c r="AH580" s="54">
        <f t="shared" si="101"/>
        <v>0</v>
      </c>
      <c r="AI580" s="54">
        <f t="shared" si="102"/>
        <v>1</v>
      </c>
      <c r="AJ580" s="54">
        <f t="shared" si="103"/>
        <v>0</v>
      </c>
      <c r="AK580" s="54">
        <f t="shared" si="104"/>
        <v>0</v>
      </c>
      <c r="AL580" s="54">
        <f t="shared" si="105"/>
        <v>0</v>
      </c>
      <c r="AM580" s="54">
        <f t="shared" si="106"/>
        <v>0</v>
      </c>
      <c r="AN580" s="54">
        <f t="shared" si="107"/>
        <v>1</v>
      </c>
      <c r="AO580" s="54">
        <f t="shared" si="108"/>
        <v>0</v>
      </c>
      <c r="AP580" s="7"/>
      <c r="AQ580" s="12" t="s">
        <v>20</v>
      </c>
    </row>
    <row r="581" spans="1:43" ht="33.950000000000003" hidden="1" customHeight="1" x14ac:dyDescent="0.25">
      <c r="A581" s="13" t="s">
        <v>877</v>
      </c>
      <c r="B581" s="13" t="s">
        <v>878</v>
      </c>
      <c r="C581" s="13">
        <v>500675</v>
      </c>
      <c r="D581" s="14" t="s">
        <v>897</v>
      </c>
      <c r="E581" s="14" t="s">
        <v>880</v>
      </c>
      <c r="F581" s="13">
        <v>1</v>
      </c>
      <c r="G581" s="13"/>
      <c r="H581" s="15">
        <v>1</v>
      </c>
      <c r="I581" s="28"/>
      <c r="J581" s="28"/>
      <c r="K581" s="28"/>
      <c r="L581" s="16">
        <v>650000.80000000005</v>
      </c>
      <c r="M581" s="11">
        <f t="shared" si="109"/>
        <v>3250.0040000000004</v>
      </c>
      <c r="N581" s="11">
        <f t="shared" si="110"/>
        <v>646750.79600000009</v>
      </c>
      <c r="O581" s="11"/>
      <c r="P581" s="13" t="s">
        <v>1049</v>
      </c>
      <c r="Q581" s="7"/>
      <c r="R581" s="102" t="s">
        <v>2271</v>
      </c>
      <c r="S581" s="7"/>
      <c r="T581" s="66">
        <v>0.75</v>
      </c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53">
        <f t="shared" si="99"/>
        <v>0</v>
      </c>
      <c r="AG581" s="54">
        <f t="shared" si="100"/>
        <v>0</v>
      </c>
      <c r="AH581" s="54">
        <f t="shared" si="101"/>
        <v>0</v>
      </c>
      <c r="AI581" s="54">
        <f t="shared" si="102"/>
        <v>1</v>
      </c>
      <c r="AJ581" s="54">
        <f t="shared" si="103"/>
        <v>0</v>
      </c>
      <c r="AK581" s="54">
        <f t="shared" si="104"/>
        <v>0</v>
      </c>
      <c r="AL581" s="54">
        <f t="shared" si="105"/>
        <v>0</v>
      </c>
      <c r="AM581" s="54">
        <f t="shared" si="106"/>
        <v>0</v>
      </c>
      <c r="AN581" s="54">
        <f t="shared" si="107"/>
        <v>1</v>
      </c>
      <c r="AO581" s="54">
        <f t="shared" si="108"/>
        <v>0</v>
      </c>
      <c r="AP581" s="7"/>
      <c r="AQ581" s="12" t="s">
        <v>20</v>
      </c>
    </row>
    <row r="582" spans="1:43" ht="33.950000000000003" hidden="1" customHeight="1" x14ac:dyDescent="0.25">
      <c r="A582" s="24" t="s">
        <v>877</v>
      </c>
      <c r="B582" s="24" t="s">
        <v>898</v>
      </c>
      <c r="C582" s="24">
        <v>303886</v>
      </c>
      <c r="D582" s="25" t="s">
        <v>899</v>
      </c>
      <c r="E582" s="25" t="s">
        <v>900</v>
      </c>
      <c r="F582" s="24">
        <v>2</v>
      </c>
      <c r="G582" s="24"/>
      <c r="H582" s="15">
        <v>1</v>
      </c>
      <c r="I582" s="26"/>
      <c r="J582" s="26"/>
      <c r="K582" s="26"/>
      <c r="L582" s="11">
        <v>570502.66</v>
      </c>
      <c r="M582" s="11">
        <f t="shared" si="109"/>
        <v>2852.5133000000001</v>
      </c>
      <c r="N582" s="11">
        <f t="shared" si="110"/>
        <v>567650.14670000004</v>
      </c>
      <c r="O582" s="11"/>
      <c r="P582" s="24" t="s">
        <v>1049</v>
      </c>
      <c r="Q582" s="7"/>
      <c r="R582" s="102" t="s">
        <v>2280</v>
      </c>
      <c r="S582" s="7"/>
      <c r="T582" s="66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53">
        <f t="shared" si="99"/>
        <v>0</v>
      </c>
      <c r="AG582" s="54">
        <f t="shared" si="100"/>
        <v>0</v>
      </c>
      <c r="AH582" s="54">
        <f t="shared" si="101"/>
        <v>1</v>
      </c>
      <c r="AI582" s="54">
        <f t="shared" si="102"/>
        <v>0</v>
      </c>
      <c r="AJ582" s="54">
        <f t="shared" si="103"/>
        <v>0</v>
      </c>
      <c r="AK582" s="54">
        <f t="shared" si="104"/>
        <v>0</v>
      </c>
      <c r="AL582" s="54">
        <f t="shared" si="105"/>
        <v>0</v>
      </c>
      <c r="AM582" s="54">
        <f t="shared" si="106"/>
        <v>1</v>
      </c>
      <c r="AN582" s="54">
        <f t="shared" si="107"/>
        <v>0</v>
      </c>
      <c r="AO582" s="54">
        <f t="shared" si="108"/>
        <v>0</v>
      </c>
      <c r="AP582" s="7" t="s">
        <v>38</v>
      </c>
      <c r="AQ582" s="17"/>
    </row>
    <row r="583" spans="1:43" ht="33.950000000000003" hidden="1" customHeight="1" x14ac:dyDescent="0.25">
      <c r="A583" s="24" t="s">
        <v>877</v>
      </c>
      <c r="B583" s="24" t="s">
        <v>898</v>
      </c>
      <c r="C583" s="24">
        <v>125982</v>
      </c>
      <c r="D583" s="25" t="s">
        <v>901</v>
      </c>
      <c r="E583" s="25" t="s">
        <v>900</v>
      </c>
      <c r="F583" s="24">
        <v>2</v>
      </c>
      <c r="G583" s="24"/>
      <c r="H583" s="15">
        <v>1</v>
      </c>
      <c r="I583" s="26"/>
      <c r="J583" s="26"/>
      <c r="K583" s="26"/>
      <c r="L583" s="11">
        <v>459044.78</v>
      </c>
      <c r="M583" s="11">
        <f t="shared" si="109"/>
        <v>2295.2239000000004</v>
      </c>
      <c r="N583" s="11">
        <f t="shared" si="110"/>
        <v>456749.55610000005</v>
      </c>
      <c r="O583" s="11"/>
      <c r="P583" s="24" t="s">
        <v>1049</v>
      </c>
      <c r="Q583" s="7"/>
      <c r="R583" s="102" t="s">
        <v>2280</v>
      </c>
      <c r="S583" s="7"/>
      <c r="T583" s="66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53">
        <f t="shared" ref="AF583:AF646" si="111">IF($R583="Reverted",1,0)</f>
        <v>0</v>
      </c>
      <c r="AG583" s="54">
        <f t="shared" ref="AG583:AG646" si="112">IF($R583="Not yet started",1,0)</f>
        <v>0</v>
      </c>
      <c r="AH583" s="54">
        <f t="shared" ref="AH583:AH646" si="113">IF($R583="Under Procurement",1,0)</f>
        <v>1</v>
      </c>
      <c r="AI583" s="54">
        <f t="shared" ref="AI583:AI646" si="114">IF($R583="Ongoing",1,0)</f>
        <v>0</v>
      </c>
      <c r="AJ583" s="54">
        <f t="shared" ref="AJ583:AJ646" si="115">IF($R583="Completed",1,0)</f>
        <v>0</v>
      </c>
      <c r="AK583" s="54">
        <f t="shared" ref="AK583:AK646" si="116">IF($AF583=1,$H583,0)</f>
        <v>0</v>
      </c>
      <c r="AL583" s="54">
        <f t="shared" ref="AL583:AL646" si="117">IF($AG583=1,$H583,0)</f>
        <v>0</v>
      </c>
      <c r="AM583" s="54">
        <f t="shared" ref="AM583:AM646" si="118">IF($AH583=1,$H583,0)</f>
        <v>1</v>
      </c>
      <c r="AN583" s="54">
        <f t="shared" ref="AN583:AN646" si="119">IF($AI583=1,$H583,0)</f>
        <v>0</v>
      </c>
      <c r="AO583" s="54">
        <f t="shared" ref="AO583:AO646" si="120">IF($AJ583=1,$H583,0)</f>
        <v>0</v>
      </c>
      <c r="AP583" s="7" t="s">
        <v>38</v>
      </c>
      <c r="AQ583" s="17"/>
    </row>
    <row r="584" spans="1:43" ht="33.950000000000003" hidden="1" customHeight="1" x14ac:dyDescent="0.25">
      <c r="A584" s="24" t="s">
        <v>877</v>
      </c>
      <c r="B584" s="24" t="s">
        <v>898</v>
      </c>
      <c r="C584" s="24">
        <v>125972</v>
      </c>
      <c r="D584" s="25" t="s">
        <v>902</v>
      </c>
      <c r="E584" s="25" t="s">
        <v>900</v>
      </c>
      <c r="F584" s="24">
        <v>2</v>
      </c>
      <c r="G584" s="24"/>
      <c r="H584" s="15">
        <v>1</v>
      </c>
      <c r="I584" s="26"/>
      <c r="J584" s="26"/>
      <c r="K584" s="26"/>
      <c r="L584" s="11">
        <v>464377.98</v>
      </c>
      <c r="M584" s="11">
        <f t="shared" si="109"/>
        <v>2321.8899000000001</v>
      </c>
      <c r="N584" s="11">
        <f t="shared" si="110"/>
        <v>462056.09009999997</v>
      </c>
      <c r="O584" s="11"/>
      <c r="P584" s="24" t="s">
        <v>1049</v>
      </c>
      <c r="Q584" s="7"/>
      <c r="R584" s="102" t="s">
        <v>2280</v>
      </c>
      <c r="S584" s="7"/>
      <c r="T584" s="66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53">
        <f t="shared" si="111"/>
        <v>0</v>
      </c>
      <c r="AG584" s="54">
        <f t="shared" si="112"/>
        <v>0</v>
      </c>
      <c r="AH584" s="54">
        <f t="shared" si="113"/>
        <v>1</v>
      </c>
      <c r="AI584" s="54">
        <f t="shared" si="114"/>
        <v>0</v>
      </c>
      <c r="AJ584" s="54">
        <f t="shared" si="115"/>
        <v>0</v>
      </c>
      <c r="AK584" s="54">
        <f t="shared" si="116"/>
        <v>0</v>
      </c>
      <c r="AL584" s="54">
        <f t="shared" si="117"/>
        <v>0</v>
      </c>
      <c r="AM584" s="54">
        <f t="shared" si="118"/>
        <v>1</v>
      </c>
      <c r="AN584" s="54">
        <f t="shared" si="119"/>
        <v>0</v>
      </c>
      <c r="AO584" s="54">
        <f t="shared" si="120"/>
        <v>0</v>
      </c>
      <c r="AP584" s="7" t="s">
        <v>38</v>
      </c>
      <c r="AQ584" s="17"/>
    </row>
    <row r="585" spans="1:43" ht="33.950000000000003" hidden="1" customHeight="1" x14ac:dyDescent="0.25">
      <c r="A585" s="13" t="s">
        <v>877</v>
      </c>
      <c r="B585" s="13" t="s">
        <v>898</v>
      </c>
      <c r="C585" s="13">
        <v>303885</v>
      </c>
      <c r="D585" s="14" t="s">
        <v>903</v>
      </c>
      <c r="E585" s="14" t="s">
        <v>900</v>
      </c>
      <c r="F585" s="13">
        <v>2</v>
      </c>
      <c r="G585" s="13"/>
      <c r="H585" s="15">
        <v>1</v>
      </c>
      <c r="I585" s="28"/>
      <c r="J585" s="28"/>
      <c r="K585" s="28"/>
      <c r="L585" s="16">
        <v>1012893.11</v>
      </c>
      <c r="M585" s="11">
        <f t="shared" si="109"/>
        <v>5064.4655499999999</v>
      </c>
      <c r="N585" s="11">
        <f t="shared" si="110"/>
        <v>1007828.64445</v>
      </c>
      <c r="O585" s="11"/>
      <c r="P585" s="13" t="s">
        <v>1049</v>
      </c>
      <c r="Q585" s="7"/>
      <c r="R585" s="102" t="s">
        <v>2271</v>
      </c>
      <c r="S585" s="7"/>
      <c r="T585" s="66">
        <v>0.9</v>
      </c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53">
        <f t="shared" si="111"/>
        <v>0</v>
      </c>
      <c r="AG585" s="54">
        <f t="shared" si="112"/>
        <v>0</v>
      </c>
      <c r="AH585" s="54">
        <f t="shared" si="113"/>
        <v>0</v>
      </c>
      <c r="AI585" s="54">
        <f t="shared" si="114"/>
        <v>1</v>
      </c>
      <c r="AJ585" s="54">
        <f t="shared" si="115"/>
        <v>0</v>
      </c>
      <c r="AK585" s="54">
        <f t="shared" si="116"/>
        <v>0</v>
      </c>
      <c r="AL585" s="54">
        <f t="shared" si="117"/>
        <v>0</v>
      </c>
      <c r="AM585" s="54">
        <f t="shared" si="118"/>
        <v>0</v>
      </c>
      <c r="AN585" s="54">
        <f t="shared" si="119"/>
        <v>1</v>
      </c>
      <c r="AO585" s="54">
        <f t="shared" si="120"/>
        <v>0</v>
      </c>
      <c r="AP585" s="7"/>
      <c r="AQ585" s="12" t="s">
        <v>20</v>
      </c>
    </row>
    <row r="586" spans="1:43" ht="33.950000000000003" hidden="1" customHeight="1" x14ac:dyDescent="0.25">
      <c r="A586" s="13" t="s">
        <v>877</v>
      </c>
      <c r="B586" s="13" t="s">
        <v>898</v>
      </c>
      <c r="C586" s="13">
        <v>303890</v>
      </c>
      <c r="D586" s="14" t="s">
        <v>904</v>
      </c>
      <c r="E586" s="14" t="s">
        <v>900</v>
      </c>
      <c r="F586" s="13">
        <v>2</v>
      </c>
      <c r="G586" s="13"/>
      <c r="H586" s="15">
        <v>1</v>
      </c>
      <c r="I586" s="28"/>
      <c r="J586" s="28"/>
      <c r="K586" s="28"/>
      <c r="L586" s="16">
        <v>518849.35</v>
      </c>
      <c r="M586" s="11">
        <f t="shared" si="109"/>
        <v>2594.2467499999998</v>
      </c>
      <c r="N586" s="11">
        <f t="shared" si="110"/>
        <v>516255.10324999999</v>
      </c>
      <c r="O586" s="11"/>
      <c r="P586" s="13" t="s">
        <v>1049</v>
      </c>
      <c r="Q586" s="7"/>
      <c r="R586" s="102" t="s">
        <v>2271</v>
      </c>
      <c r="S586" s="7"/>
      <c r="T586" s="66">
        <v>0.9</v>
      </c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53">
        <f t="shared" si="111"/>
        <v>0</v>
      </c>
      <c r="AG586" s="54">
        <f t="shared" si="112"/>
        <v>0</v>
      </c>
      <c r="AH586" s="54">
        <f t="shared" si="113"/>
        <v>0</v>
      </c>
      <c r="AI586" s="54">
        <f t="shared" si="114"/>
        <v>1</v>
      </c>
      <c r="AJ586" s="54">
        <f t="shared" si="115"/>
        <v>0</v>
      </c>
      <c r="AK586" s="54">
        <f t="shared" si="116"/>
        <v>0</v>
      </c>
      <c r="AL586" s="54">
        <f t="shared" si="117"/>
        <v>0</v>
      </c>
      <c r="AM586" s="54">
        <f t="shared" si="118"/>
        <v>0</v>
      </c>
      <c r="AN586" s="54">
        <f t="shared" si="119"/>
        <v>1</v>
      </c>
      <c r="AO586" s="54">
        <f t="shared" si="120"/>
        <v>0</v>
      </c>
      <c r="AP586" s="7"/>
      <c r="AQ586" s="12" t="s">
        <v>20</v>
      </c>
    </row>
    <row r="587" spans="1:43" ht="33.950000000000003" hidden="1" customHeight="1" x14ac:dyDescent="0.25">
      <c r="A587" s="13" t="s">
        <v>877</v>
      </c>
      <c r="B587" s="13" t="s">
        <v>898</v>
      </c>
      <c r="C587" s="13">
        <v>303891</v>
      </c>
      <c r="D587" s="14" t="s">
        <v>905</v>
      </c>
      <c r="E587" s="14" t="s">
        <v>900</v>
      </c>
      <c r="F587" s="13">
        <v>2</v>
      </c>
      <c r="G587" s="13"/>
      <c r="H587" s="15">
        <v>1</v>
      </c>
      <c r="I587" s="28"/>
      <c r="J587" s="28"/>
      <c r="K587" s="28"/>
      <c r="L587" s="16">
        <v>560571.54</v>
      </c>
      <c r="M587" s="11">
        <f t="shared" si="109"/>
        <v>2802.8577</v>
      </c>
      <c r="N587" s="11">
        <f t="shared" si="110"/>
        <v>557768.68229999999</v>
      </c>
      <c r="O587" s="11"/>
      <c r="P587" s="13" t="s">
        <v>1049</v>
      </c>
      <c r="Q587" s="7"/>
      <c r="R587" s="102" t="s">
        <v>2271</v>
      </c>
      <c r="S587" s="7"/>
      <c r="T587" s="66">
        <v>0.9</v>
      </c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53">
        <f t="shared" si="111"/>
        <v>0</v>
      </c>
      <c r="AG587" s="54">
        <f t="shared" si="112"/>
        <v>0</v>
      </c>
      <c r="AH587" s="54">
        <f t="shared" si="113"/>
        <v>0</v>
      </c>
      <c r="AI587" s="54">
        <f t="shared" si="114"/>
        <v>1</v>
      </c>
      <c r="AJ587" s="54">
        <f t="shared" si="115"/>
        <v>0</v>
      </c>
      <c r="AK587" s="54">
        <f t="shared" si="116"/>
        <v>0</v>
      </c>
      <c r="AL587" s="54">
        <f t="shared" si="117"/>
        <v>0</v>
      </c>
      <c r="AM587" s="54">
        <f t="shared" si="118"/>
        <v>0</v>
      </c>
      <c r="AN587" s="54">
        <f t="shared" si="119"/>
        <v>1</v>
      </c>
      <c r="AO587" s="54">
        <f t="shared" si="120"/>
        <v>0</v>
      </c>
      <c r="AP587" s="7"/>
      <c r="AQ587" s="12" t="s">
        <v>20</v>
      </c>
    </row>
    <row r="588" spans="1:43" ht="33.950000000000003" hidden="1" customHeight="1" x14ac:dyDescent="0.25">
      <c r="A588" s="24" t="s">
        <v>877</v>
      </c>
      <c r="B588" s="24" t="s">
        <v>906</v>
      </c>
      <c r="C588" s="24">
        <v>126034</v>
      </c>
      <c r="D588" s="25" t="s">
        <v>907</v>
      </c>
      <c r="E588" s="25" t="s">
        <v>908</v>
      </c>
      <c r="F588" s="24">
        <v>0</v>
      </c>
      <c r="G588" s="24"/>
      <c r="H588" s="15">
        <v>1</v>
      </c>
      <c r="I588" s="26"/>
      <c r="J588" s="26"/>
      <c r="K588" s="26"/>
      <c r="L588" s="11">
        <v>1102839.17</v>
      </c>
      <c r="M588" s="11">
        <f t="shared" si="109"/>
        <v>5514.1958500000001</v>
      </c>
      <c r="N588" s="11">
        <f t="shared" si="110"/>
        <v>1097324.9741499999</v>
      </c>
      <c r="O588" s="11"/>
      <c r="P588" s="24" t="s">
        <v>1049</v>
      </c>
      <c r="Q588" s="7"/>
      <c r="R588" s="102" t="s">
        <v>2280</v>
      </c>
      <c r="S588" s="7"/>
      <c r="T588" s="66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53">
        <f t="shared" si="111"/>
        <v>0</v>
      </c>
      <c r="AG588" s="54">
        <f t="shared" si="112"/>
        <v>0</v>
      </c>
      <c r="AH588" s="54">
        <f t="shared" si="113"/>
        <v>1</v>
      </c>
      <c r="AI588" s="54">
        <f t="shared" si="114"/>
        <v>0</v>
      </c>
      <c r="AJ588" s="54">
        <f t="shared" si="115"/>
        <v>0</v>
      </c>
      <c r="AK588" s="54">
        <f t="shared" si="116"/>
        <v>0</v>
      </c>
      <c r="AL588" s="54">
        <f t="shared" si="117"/>
        <v>0</v>
      </c>
      <c r="AM588" s="54">
        <f t="shared" si="118"/>
        <v>1</v>
      </c>
      <c r="AN588" s="54">
        <f t="shared" si="119"/>
        <v>0</v>
      </c>
      <c r="AO588" s="54">
        <f t="shared" si="120"/>
        <v>0</v>
      </c>
      <c r="AP588" s="7" t="s">
        <v>38</v>
      </c>
      <c r="AQ588" s="17"/>
    </row>
    <row r="589" spans="1:43" ht="33.950000000000003" hidden="1" customHeight="1" x14ac:dyDescent="0.25">
      <c r="A589" s="24" t="s">
        <v>877</v>
      </c>
      <c r="B589" s="24" t="s">
        <v>906</v>
      </c>
      <c r="C589" s="24">
        <v>126036</v>
      </c>
      <c r="D589" s="25" t="s">
        <v>909</v>
      </c>
      <c r="E589" s="25" t="s">
        <v>908</v>
      </c>
      <c r="F589" s="24">
        <v>0</v>
      </c>
      <c r="G589" s="24"/>
      <c r="H589" s="15">
        <v>1</v>
      </c>
      <c r="I589" s="26"/>
      <c r="J589" s="26"/>
      <c r="K589" s="26"/>
      <c r="L589" s="11">
        <v>1170819.1599999999</v>
      </c>
      <c r="M589" s="11">
        <f t="shared" si="109"/>
        <v>5854.0958000000001</v>
      </c>
      <c r="N589" s="11">
        <f t="shared" si="110"/>
        <v>1164965.0641999999</v>
      </c>
      <c r="O589" s="11"/>
      <c r="P589" s="24" t="s">
        <v>1049</v>
      </c>
      <c r="Q589" s="7"/>
      <c r="R589" s="102" t="s">
        <v>2280</v>
      </c>
      <c r="S589" s="7"/>
      <c r="T589" s="66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53">
        <f t="shared" si="111"/>
        <v>0</v>
      </c>
      <c r="AG589" s="54">
        <f t="shared" si="112"/>
        <v>0</v>
      </c>
      <c r="AH589" s="54">
        <f t="shared" si="113"/>
        <v>1</v>
      </c>
      <c r="AI589" s="54">
        <f t="shared" si="114"/>
        <v>0</v>
      </c>
      <c r="AJ589" s="54">
        <f t="shared" si="115"/>
        <v>0</v>
      </c>
      <c r="AK589" s="54">
        <f t="shared" si="116"/>
        <v>0</v>
      </c>
      <c r="AL589" s="54">
        <f t="shared" si="117"/>
        <v>0</v>
      </c>
      <c r="AM589" s="54">
        <f t="shared" si="118"/>
        <v>1</v>
      </c>
      <c r="AN589" s="54">
        <f t="shared" si="119"/>
        <v>0</v>
      </c>
      <c r="AO589" s="54">
        <f t="shared" si="120"/>
        <v>0</v>
      </c>
      <c r="AP589" s="7" t="s">
        <v>38</v>
      </c>
      <c r="AQ589" s="17"/>
    </row>
    <row r="590" spans="1:43" ht="33.950000000000003" hidden="1" customHeight="1" x14ac:dyDescent="0.25">
      <c r="A590" s="24" t="s">
        <v>877</v>
      </c>
      <c r="B590" s="24" t="s">
        <v>906</v>
      </c>
      <c r="C590" s="24">
        <v>126007</v>
      </c>
      <c r="D590" s="25" t="s">
        <v>910</v>
      </c>
      <c r="E590" s="25" t="s">
        <v>908</v>
      </c>
      <c r="F590" s="24">
        <v>0</v>
      </c>
      <c r="G590" s="24"/>
      <c r="H590" s="15">
        <v>1</v>
      </c>
      <c r="I590" s="26"/>
      <c r="J590" s="26"/>
      <c r="K590" s="26"/>
      <c r="L590" s="11">
        <v>1129525.92</v>
      </c>
      <c r="M590" s="11">
        <f t="shared" si="109"/>
        <v>5647.6295999999993</v>
      </c>
      <c r="N590" s="11">
        <f t="shared" si="110"/>
        <v>1123878.2903999998</v>
      </c>
      <c r="O590" s="11"/>
      <c r="P590" s="24" t="s">
        <v>1049</v>
      </c>
      <c r="Q590" s="7"/>
      <c r="R590" s="102" t="s">
        <v>2280</v>
      </c>
      <c r="S590" s="7"/>
      <c r="T590" s="66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53">
        <f t="shared" si="111"/>
        <v>0</v>
      </c>
      <c r="AG590" s="54">
        <f t="shared" si="112"/>
        <v>0</v>
      </c>
      <c r="AH590" s="54">
        <f t="shared" si="113"/>
        <v>1</v>
      </c>
      <c r="AI590" s="54">
        <f t="shared" si="114"/>
        <v>0</v>
      </c>
      <c r="AJ590" s="54">
        <f t="shared" si="115"/>
        <v>0</v>
      </c>
      <c r="AK590" s="54">
        <f t="shared" si="116"/>
        <v>0</v>
      </c>
      <c r="AL590" s="54">
        <f t="shared" si="117"/>
        <v>0</v>
      </c>
      <c r="AM590" s="54">
        <f t="shared" si="118"/>
        <v>1</v>
      </c>
      <c r="AN590" s="54">
        <f t="shared" si="119"/>
        <v>0</v>
      </c>
      <c r="AO590" s="54">
        <f t="shared" si="120"/>
        <v>0</v>
      </c>
      <c r="AP590" s="7" t="s">
        <v>38</v>
      </c>
      <c r="AQ590" s="17"/>
    </row>
    <row r="591" spans="1:43" ht="33.950000000000003" hidden="1" customHeight="1" x14ac:dyDescent="0.25">
      <c r="A591" s="24" t="s">
        <v>877</v>
      </c>
      <c r="B591" s="24" t="s">
        <v>906</v>
      </c>
      <c r="C591" s="24">
        <v>126020</v>
      </c>
      <c r="D591" s="25" t="s">
        <v>911</v>
      </c>
      <c r="E591" s="25" t="s">
        <v>908</v>
      </c>
      <c r="F591" s="24">
        <v>0</v>
      </c>
      <c r="G591" s="24"/>
      <c r="H591" s="15">
        <v>1</v>
      </c>
      <c r="I591" s="26"/>
      <c r="J591" s="26"/>
      <c r="K591" s="26"/>
      <c r="L591" s="11">
        <v>1166796.9099999999</v>
      </c>
      <c r="M591" s="11">
        <f t="shared" si="109"/>
        <v>5833.9845500000001</v>
      </c>
      <c r="N591" s="11">
        <f t="shared" si="110"/>
        <v>1160962.92545</v>
      </c>
      <c r="O591" s="11"/>
      <c r="P591" s="24" t="s">
        <v>1049</v>
      </c>
      <c r="Q591" s="7"/>
      <c r="R591" s="102" t="s">
        <v>2280</v>
      </c>
      <c r="S591" s="7"/>
      <c r="T591" s="66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53">
        <f t="shared" si="111"/>
        <v>0</v>
      </c>
      <c r="AG591" s="54">
        <f t="shared" si="112"/>
        <v>0</v>
      </c>
      <c r="AH591" s="54">
        <f t="shared" si="113"/>
        <v>1</v>
      </c>
      <c r="AI591" s="54">
        <f t="shared" si="114"/>
        <v>0</v>
      </c>
      <c r="AJ591" s="54">
        <f t="shared" si="115"/>
        <v>0</v>
      </c>
      <c r="AK591" s="54">
        <f t="shared" si="116"/>
        <v>0</v>
      </c>
      <c r="AL591" s="54">
        <f t="shared" si="117"/>
        <v>0</v>
      </c>
      <c r="AM591" s="54">
        <f t="shared" si="118"/>
        <v>1</v>
      </c>
      <c r="AN591" s="54">
        <f t="shared" si="119"/>
        <v>0</v>
      </c>
      <c r="AO591" s="54">
        <f t="shared" si="120"/>
        <v>0</v>
      </c>
      <c r="AP591" s="7" t="s">
        <v>38</v>
      </c>
      <c r="AQ591" s="17"/>
    </row>
    <row r="592" spans="1:43" ht="33.950000000000003" hidden="1" customHeight="1" x14ac:dyDescent="0.25">
      <c r="A592" s="24" t="s">
        <v>877</v>
      </c>
      <c r="B592" s="24" t="s">
        <v>906</v>
      </c>
      <c r="C592" s="24">
        <v>126032</v>
      </c>
      <c r="D592" s="25" t="s">
        <v>912</v>
      </c>
      <c r="E592" s="25" t="s">
        <v>908</v>
      </c>
      <c r="F592" s="24">
        <v>0</v>
      </c>
      <c r="G592" s="24"/>
      <c r="H592" s="15">
        <v>1</v>
      </c>
      <c r="I592" s="26"/>
      <c r="J592" s="26"/>
      <c r="K592" s="26"/>
      <c r="L592" s="11">
        <v>1102386.8500000001</v>
      </c>
      <c r="M592" s="11">
        <f t="shared" si="109"/>
        <v>5511.9342500000002</v>
      </c>
      <c r="N592" s="11">
        <f t="shared" si="110"/>
        <v>1096874.9157500002</v>
      </c>
      <c r="O592" s="11"/>
      <c r="P592" s="24" t="s">
        <v>1049</v>
      </c>
      <c r="Q592" s="7"/>
      <c r="R592" s="102" t="s">
        <v>2280</v>
      </c>
      <c r="S592" s="7"/>
      <c r="T592" s="66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53">
        <f t="shared" si="111"/>
        <v>0</v>
      </c>
      <c r="AG592" s="54">
        <f t="shared" si="112"/>
        <v>0</v>
      </c>
      <c r="AH592" s="54">
        <f t="shared" si="113"/>
        <v>1</v>
      </c>
      <c r="AI592" s="54">
        <f t="shared" si="114"/>
        <v>0</v>
      </c>
      <c r="AJ592" s="54">
        <f t="shared" si="115"/>
        <v>0</v>
      </c>
      <c r="AK592" s="54">
        <f t="shared" si="116"/>
        <v>0</v>
      </c>
      <c r="AL592" s="54">
        <f t="shared" si="117"/>
        <v>0</v>
      </c>
      <c r="AM592" s="54">
        <f t="shared" si="118"/>
        <v>1</v>
      </c>
      <c r="AN592" s="54">
        <f t="shared" si="119"/>
        <v>0</v>
      </c>
      <c r="AO592" s="54">
        <f t="shared" si="120"/>
        <v>0</v>
      </c>
      <c r="AP592" s="7" t="s">
        <v>38</v>
      </c>
      <c r="AQ592" s="17"/>
    </row>
    <row r="593" spans="1:43" ht="33.950000000000003" hidden="1" customHeight="1" x14ac:dyDescent="0.25">
      <c r="A593" s="24" t="s">
        <v>877</v>
      </c>
      <c r="B593" s="24" t="s">
        <v>906</v>
      </c>
      <c r="C593" s="24">
        <v>126017</v>
      </c>
      <c r="D593" s="25" t="s">
        <v>913</v>
      </c>
      <c r="E593" s="25" t="s">
        <v>908</v>
      </c>
      <c r="F593" s="24">
        <v>0</v>
      </c>
      <c r="G593" s="24"/>
      <c r="H593" s="15">
        <v>1</v>
      </c>
      <c r="I593" s="26"/>
      <c r="J593" s="26"/>
      <c r="K593" s="26"/>
      <c r="L593" s="11">
        <v>1084294.1399999999</v>
      </c>
      <c r="M593" s="11">
        <f t="shared" si="109"/>
        <v>5421.4706999999999</v>
      </c>
      <c r="N593" s="11">
        <f t="shared" si="110"/>
        <v>1078872.6693</v>
      </c>
      <c r="O593" s="11"/>
      <c r="P593" s="24" t="s">
        <v>1049</v>
      </c>
      <c r="Q593" s="7"/>
      <c r="R593" s="102" t="s">
        <v>2280</v>
      </c>
      <c r="S593" s="7"/>
      <c r="T593" s="66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53">
        <f t="shared" si="111"/>
        <v>0</v>
      </c>
      <c r="AG593" s="54">
        <f t="shared" si="112"/>
        <v>0</v>
      </c>
      <c r="AH593" s="54">
        <f t="shared" si="113"/>
        <v>1</v>
      </c>
      <c r="AI593" s="54">
        <f t="shared" si="114"/>
        <v>0</v>
      </c>
      <c r="AJ593" s="54">
        <f t="shared" si="115"/>
        <v>0</v>
      </c>
      <c r="AK593" s="54">
        <f t="shared" si="116"/>
        <v>0</v>
      </c>
      <c r="AL593" s="54">
        <f t="shared" si="117"/>
        <v>0</v>
      </c>
      <c r="AM593" s="54">
        <f t="shared" si="118"/>
        <v>1</v>
      </c>
      <c r="AN593" s="54">
        <f t="shared" si="119"/>
        <v>0</v>
      </c>
      <c r="AO593" s="54">
        <f t="shared" si="120"/>
        <v>0</v>
      </c>
      <c r="AP593" s="7" t="s">
        <v>38</v>
      </c>
      <c r="AQ593" s="17"/>
    </row>
    <row r="594" spans="1:43" ht="33.950000000000003" hidden="1" customHeight="1" x14ac:dyDescent="0.25">
      <c r="A594" s="13" t="s">
        <v>877</v>
      </c>
      <c r="B594" s="13" t="s">
        <v>906</v>
      </c>
      <c r="C594" s="13">
        <v>126001</v>
      </c>
      <c r="D594" s="14" t="s">
        <v>914</v>
      </c>
      <c r="E594" s="14" t="s">
        <v>908</v>
      </c>
      <c r="F594" s="13">
        <v>0</v>
      </c>
      <c r="G594" s="13"/>
      <c r="H594" s="15">
        <v>1</v>
      </c>
      <c r="I594" s="28"/>
      <c r="J594" s="28"/>
      <c r="K594" s="28"/>
      <c r="L594" s="16">
        <v>1537113.76</v>
      </c>
      <c r="M594" s="11">
        <f t="shared" si="109"/>
        <v>7685.5688</v>
      </c>
      <c r="N594" s="11">
        <f t="shared" si="110"/>
        <v>1529428.1912</v>
      </c>
      <c r="O594" s="11"/>
      <c r="P594" s="13" t="s">
        <v>1049</v>
      </c>
      <c r="Q594" s="7"/>
      <c r="R594" s="102" t="s">
        <v>2547</v>
      </c>
      <c r="S594" s="7"/>
      <c r="T594" s="66">
        <v>1</v>
      </c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53">
        <f t="shared" si="111"/>
        <v>0</v>
      </c>
      <c r="AG594" s="54">
        <f t="shared" si="112"/>
        <v>0</v>
      </c>
      <c r="AH594" s="54">
        <f t="shared" si="113"/>
        <v>0</v>
      </c>
      <c r="AI594" s="54">
        <f t="shared" si="114"/>
        <v>0</v>
      </c>
      <c r="AJ594" s="54">
        <f t="shared" si="115"/>
        <v>1</v>
      </c>
      <c r="AK594" s="54">
        <f t="shared" si="116"/>
        <v>0</v>
      </c>
      <c r="AL594" s="54">
        <f t="shared" si="117"/>
        <v>0</v>
      </c>
      <c r="AM594" s="54">
        <f t="shared" si="118"/>
        <v>0</v>
      </c>
      <c r="AN594" s="54">
        <f t="shared" si="119"/>
        <v>0</v>
      </c>
      <c r="AO594" s="54">
        <f t="shared" si="120"/>
        <v>1</v>
      </c>
      <c r="AP594" s="7"/>
      <c r="AQ594" s="12" t="s">
        <v>20</v>
      </c>
    </row>
    <row r="595" spans="1:43" ht="33.950000000000003" hidden="1" customHeight="1" x14ac:dyDescent="0.25">
      <c r="A595" s="13" t="s">
        <v>877</v>
      </c>
      <c r="B595" s="13" t="s">
        <v>906</v>
      </c>
      <c r="C595" s="13">
        <v>126002</v>
      </c>
      <c r="D595" s="14" t="s">
        <v>915</v>
      </c>
      <c r="E595" s="14" t="s">
        <v>908</v>
      </c>
      <c r="F595" s="13">
        <v>0</v>
      </c>
      <c r="G595" s="13"/>
      <c r="H595" s="15">
        <v>1</v>
      </c>
      <c r="I595" s="28"/>
      <c r="J595" s="28"/>
      <c r="K595" s="28"/>
      <c r="L595" s="16">
        <v>1598589.1</v>
      </c>
      <c r="M595" s="11">
        <f t="shared" si="109"/>
        <v>7992.9455000000007</v>
      </c>
      <c r="N595" s="11">
        <f t="shared" si="110"/>
        <v>1590596.1545000002</v>
      </c>
      <c r="O595" s="11"/>
      <c r="P595" s="13" t="s">
        <v>1049</v>
      </c>
      <c r="Q595" s="7"/>
      <c r="R595" s="102" t="s">
        <v>2547</v>
      </c>
      <c r="S595" s="7"/>
      <c r="T595" s="66">
        <v>1</v>
      </c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53">
        <f t="shared" si="111"/>
        <v>0</v>
      </c>
      <c r="AG595" s="54">
        <f t="shared" si="112"/>
        <v>0</v>
      </c>
      <c r="AH595" s="54">
        <f t="shared" si="113"/>
        <v>0</v>
      </c>
      <c r="AI595" s="54">
        <f t="shared" si="114"/>
        <v>0</v>
      </c>
      <c r="AJ595" s="54">
        <f t="shared" si="115"/>
        <v>1</v>
      </c>
      <c r="AK595" s="54">
        <f t="shared" si="116"/>
        <v>0</v>
      </c>
      <c r="AL595" s="54">
        <f t="shared" si="117"/>
        <v>0</v>
      </c>
      <c r="AM595" s="54">
        <f t="shared" si="118"/>
        <v>0</v>
      </c>
      <c r="AN595" s="54">
        <f t="shared" si="119"/>
        <v>0</v>
      </c>
      <c r="AO595" s="54">
        <f t="shared" si="120"/>
        <v>1</v>
      </c>
      <c r="AP595" s="7"/>
      <c r="AQ595" s="12" t="s">
        <v>20</v>
      </c>
    </row>
    <row r="596" spans="1:43" ht="33.950000000000003" hidden="1" customHeight="1" x14ac:dyDescent="0.25">
      <c r="A596" s="13" t="s">
        <v>877</v>
      </c>
      <c r="B596" s="13" t="s">
        <v>906</v>
      </c>
      <c r="C596" s="13">
        <v>126005</v>
      </c>
      <c r="D596" s="14" t="s">
        <v>916</v>
      </c>
      <c r="E596" s="14" t="s">
        <v>908</v>
      </c>
      <c r="F596" s="13">
        <v>0</v>
      </c>
      <c r="G596" s="13"/>
      <c r="H596" s="15">
        <v>1</v>
      </c>
      <c r="I596" s="28"/>
      <c r="J596" s="28"/>
      <c r="K596" s="28"/>
      <c r="L596" s="16">
        <v>1423532.52</v>
      </c>
      <c r="M596" s="11">
        <f t="shared" si="109"/>
        <v>7117.6626000000006</v>
      </c>
      <c r="N596" s="11">
        <f t="shared" si="110"/>
        <v>1416414.8574000001</v>
      </c>
      <c r="O596" s="11"/>
      <c r="P596" s="13" t="s">
        <v>1049</v>
      </c>
      <c r="Q596" s="7"/>
      <c r="R596" s="102" t="s">
        <v>2547</v>
      </c>
      <c r="S596" s="7"/>
      <c r="T596" s="66">
        <v>1</v>
      </c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53">
        <f t="shared" si="111"/>
        <v>0</v>
      </c>
      <c r="AG596" s="54">
        <f t="shared" si="112"/>
        <v>0</v>
      </c>
      <c r="AH596" s="54">
        <f t="shared" si="113"/>
        <v>0</v>
      </c>
      <c r="AI596" s="54">
        <f t="shared" si="114"/>
        <v>0</v>
      </c>
      <c r="AJ596" s="54">
        <f t="shared" si="115"/>
        <v>1</v>
      </c>
      <c r="AK596" s="54">
        <f t="shared" si="116"/>
        <v>0</v>
      </c>
      <c r="AL596" s="54">
        <f t="shared" si="117"/>
        <v>0</v>
      </c>
      <c r="AM596" s="54">
        <f t="shared" si="118"/>
        <v>0</v>
      </c>
      <c r="AN596" s="54">
        <f t="shared" si="119"/>
        <v>0</v>
      </c>
      <c r="AO596" s="54">
        <f t="shared" si="120"/>
        <v>1</v>
      </c>
      <c r="AP596" s="7"/>
      <c r="AQ596" s="12" t="s">
        <v>20</v>
      </c>
    </row>
    <row r="597" spans="1:43" ht="33.950000000000003" hidden="1" customHeight="1" x14ac:dyDescent="0.25">
      <c r="A597" s="13" t="s">
        <v>877</v>
      </c>
      <c r="B597" s="13" t="s">
        <v>906</v>
      </c>
      <c r="C597" s="13">
        <v>126023</v>
      </c>
      <c r="D597" s="14" t="s">
        <v>917</v>
      </c>
      <c r="E597" s="14" t="s">
        <v>908</v>
      </c>
      <c r="F597" s="13">
        <v>0</v>
      </c>
      <c r="G597" s="13"/>
      <c r="H597" s="15">
        <v>1</v>
      </c>
      <c r="I597" s="28"/>
      <c r="J597" s="28"/>
      <c r="K597" s="28"/>
      <c r="L597" s="16">
        <v>1283313.99</v>
      </c>
      <c r="M597" s="11">
        <f t="shared" si="109"/>
        <v>6416.5699500000001</v>
      </c>
      <c r="N597" s="11">
        <f t="shared" si="110"/>
        <v>1276897.4200500001</v>
      </c>
      <c r="O597" s="11"/>
      <c r="P597" s="13" t="s">
        <v>1049</v>
      </c>
      <c r="Q597" s="7"/>
      <c r="R597" s="102" t="s">
        <v>2547</v>
      </c>
      <c r="S597" s="7"/>
      <c r="T597" s="66">
        <v>1</v>
      </c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53">
        <f t="shared" si="111"/>
        <v>0</v>
      </c>
      <c r="AG597" s="54">
        <f t="shared" si="112"/>
        <v>0</v>
      </c>
      <c r="AH597" s="54">
        <f t="shared" si="113"/>
        <v>0</v>
      </c>
      <c r="AI597" s="54">
        <f t="shared" si="114"/>
        <v>0</v>
      </c>
      <c r="AJ597" s="54">
        <f t="shared" si="115"/>
        <v>1</v>
      </c>
      <c r="AK597" s="54">
        <f t="shared" si="116"/>
        <v>0</v>
      </c>
      <c r="AL597" s="54">
        <f t="shared" si="117"/>
        <v>0</v>
      </c>
      <c r="AM597" s="54">
        <f t="shared" si="118"/>
        <v>0</v>
      </c>
      <c r="AN597" s="54">
        <f t="shared" si="119"/>
        <v>0</v>
      </c>
      <c r="AO597" s="54">
        <f t="shared" si="120"/>
        <v>1</v>
      </c>
      <c r="AP597" s="7"/>
      <c r="AQ597" s="12" t="s">
        <v>20</v>
      </c>
    </row>
    <row r="598" spans="1:43" ht="33.950000000000003" hidden="1" customHeight="1" x14ac:dyDescent="0.25">
      <c r="A598" s="13" t="s">
        <v>877</v>
      </c>
      <c r="B598" s="13" t="s">
        <v>906</v>
      </c>
      <c r="C598" s="13">
        <v>126027</v>
      </c>
      <c r="D598" s="14" t="s">
        <v>918</v>
      </c>
      <c r="E598" s="14" t="s">
        <v>908</v>
      </c>
      <c r="F598" s="13">
        <v>0</v>
      </c>
      <c r="G598" s="13"/>
      <c r="H598" s="15">
        <v>1</v>
      </c>
      <c r="I598" s="28"/>
      <c r="J598" s="28"/>
      <c r="K598" s="28"/>
      <c r="L598" s="16">
        <v>1534350.39</v>
      </c>
      <c r="M598" s="11">
        <f t="shared" si="109"/>
        <v>7671.7519499999999</v>
      </c>
      <c r="N598" s="11">
        <f t="shared" si="110"/>
        <v>1526678.63805</v>
      </c>
      <c r="O598" s="11"/>
      <c r="P598" s="13" t="s">
        <v>1049</v>
      </c>
      <c r="Q598" s="7"/>
      <c r="R598" s="102" t="s">
        <v>2547</v>
      </c>
      <c r="S598" s="7"/>
      <c r="T598" s="66">
        <v>1</v>
      </c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53">
        <f t="shared" si="111"/>
        <v>0</v>
      </c>
      <c r="AG598" s="54">
        <f t="shared" si="112"/>
        <v>0</v>
      </c>
      <c r="AH598" s="54">
        <f t="shared" si="113"/>
        <v>0</v>
      </c>
      <c r="AI598" s="54">
        <f t="shared" si="114"/>
        <v>0</v>
      </c>
      <c r="AJ598" s="54">
        <f t="shared" si="115"/>
        <v>1</v>
      </c>
      <c r="AK598" s="54">
        <f t="shared" si="116"/>
        <v>0</v>
      </c>
      <c r="AL598" s="54">
        <f t="shared" si="117"/>
        <v>0</v>
      </c>
      <c r="AM598" s="54">
        <f t="shared" si="118"/>
        <v>0</v>
      </c>
      <c r="AN598" s="54">
        <f t="shared" si="119"/>
        <v>0</v>
      </c>
      <c r="AO598" s="54">
        <f t="shared" si="120"/>
        <v>1</v>
      </c>
      <c r="AP598" s="7"/>
      <c r="AQ598" s="12" t="s">
        <v>20</v>
      </c>
    </row>
    <row r="599" spans="1:43" ht="33.950000000000003" hidden="1" customHeight="1" x14ac:dyDescent="0.25">
      <c r="A599" s="13" t="s">
        <v>877</v>
      </c>
      <c r="B599" s="13" t="s">
        <v>906</v>
      </c>
      <c r="C599" s="13">
        <v>314603</v>
      </c>
      <c r="D599" s="14" t="s">
        <v>919</v>
      </c>
      <c r="E599" s="14" t="s">
        <v>908</v>
      </c>
      <c r="F599" s="13">
        <v>0</v>
      </c>
      <c r="G599" s="13"/>
      <c r="H599" s="15">
        <v>1</v>
      </c>
      <c r="I599" s="28"/>
      <c r="J599" s="28"/>
      <c r="K599" s="28"/>
      <c r="L599" s="16">
        <v>1572345.09</v>
      </c>
      <c r="M599" s="11">
        <f t="shared" si="109"/>
        <v>7861.7254500000008</v>
      </c>
      <c r="N599" s="11">
        <f t="shared" si="110"/>
        <v>1564483.3645500001</v>
      </c>
      <c r="O599" s="11"/>
      <c r="P599" s="13" t="s">
        <v>1049</v>
      </c>
      <c r="Q599" s="7"/>
      <c r="R599" s="102" t="s">
        <v>2547</v>
      </c>
      <c r="S599" s="7"/>
      <c r="T599" s="66">
        <v>1</v>
      </c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53">
        <f t="shared" si="111"/>
        <v>0</v>
      </c>
      <c r="AG599" s="54">
        <f t="shared" si="112"/>
        <v>0</v>
      </c>
      <c r="AH599" s="54">
        <f t="shared" si="113"/>
        <v>0</v>
      </c>
      <c r="AI599" s="54">
        <f t="shared" si="114"/>
        <v>0</v>
      </c>
      <c r="AJ599" s="54">
        <f t="shared" si="115"/>
        <v>1</v>
      </c>
      <c r="AK599" s="54">
        <f t="shared" si="116"/>
        <v>0</v>
      </c>
      <c r="AL599" s="54">
        <f t="shared" si="117"/>
        <v>0</v>
      </c>
      <c r="AM599" s="54">
        <f t="shared" si="118"/>
        <v>0</v>
      </c>
      <c r="AN599" s="54">
        <f t="shared" si="119"/>
        <v>0</v>
      </c>
      <c r="AO599" s="54">
        <f t="shared" si="120"/>
        <v>1</v>
      </c>
      <c r="AP599" s="7"/>
      <c r="AQ599" s="12" t="s">
        <v>20</v>
      </c>
    </row>
    <row r="600" spans="1:43" ht="33.950000000000003" hidden="1" customHeight="1" x14ac:dyDescent="0.25">
      <c r="A600" s="13" t="s">
        <v>877</v>
      </c>
      <c r="B600" s="13" t="s">
        <v>906</v>
      </c>
      <c r="C600" s="13">
        <v>133031</v>
      </c>
      <c r="D600" s="14" t="s">
        <v>920</v>
      </c>
      <c r="E600" s="14" t="s">
        <v>908</v>
      </c>
      <c r="F600" s="13">
        <v>1</v>
      </c>
      <c r="G600" s="13"/>
      <c r="H600" s="15">
        <v>1</v>
      </c>
      <c r="I600" s="28"/>
      <c r="J600" s="28"/>
      <c r="K600" s="28"/>
      <c r="L600" s="16">
        <v>848184.23</v>
      </c>
      <c r="M600" s="11">
        <f t="shared" si="109"/>
        <v>4240.9211500000001</v>
      </c>
      <c r="N600" s="11">
        <f t="shared" si="110"/>
        <v>843943.30885000003</v>
      </c>
      <c r="O600" s="11"/>
      <c r="P600" s="13" t="s">
        <v>1049</v>
      </c>
      <c r="Q600" s="7"/>
      <c r="R600" s="102" t="s">
        <v>2547</v>
      </c>
      <c r="S600" s="7"/>
      <c r="T600" s="66">
        <v>1</v>
      </c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53">
        <f t="shared" si="111"/>
        <v>0</v>
      </c>
      <c r="AG600" s="54">
        <f t="shared" si="112"/>
        <v>0</v>
      </c>
      <c r="AH600" s="54">
        <f t="shared" si="113"/>
        <v>0</v>
      </c>
      <c r="AI600" s="54">
        <f t="shared" si="114"/>
        <v>0</v>
      </c>
      <c r="AJ600" s="54">
        <f t="shared" si="115"/>
        <v>1</v>
      </c>
      <c r="AK600" s="54">
        <f t="shared" si="116"/>
        <v>0</v>
      </c>
      <c r="AL600" s="54">
        <f t="shared" si="117"/>
        <v>0</v>
      </c>
      <c r="AM600" s="54">
        <f t="shared" si="118"/>
        <v>0</v>
      </c>
      <c r="AN600" s="54">
        <f t="shared" si="119"/>
        <v>0</v>
      </c>
      <c r="AO600" s="54">
        <f t="shared" si="120"/>
        <v>1</v>
      </c>
      <c r="AP600" s="7"/>
      <c r="AQ600" s="12" t="s">
        <v>20</v>
      </c>
    </row>
    <row r="601" spans="1:43" ht="33.950000000000003" hidden="1" customHeight="1" x14ac:dyDescent="0.25">
      <c r="A601" s="24" t="s">
        <v>877</v>
      </c>
      <c r="B601" s="24" t="s">
        <v>921</v>
      </c>
      <c r="C601" s="24">
        <v>303923</v>
      </c>
      <c r="D601" s="25" t="s">
        <v>922</v>
      </c>
      <c r="E601" s="25" t="s">
        <v>923</v>
      </c>
      <c r="F601" s="24">
        <v>1</v>
      </c>
      <c r="G601" s="24"/>
      <c r="H601" s="15">
        <v>1</v>
      </c>
      <c r="I601" s="26"/>
      <c r="J601" s="26"/>
      <c r="K601" s="26"/>
      <c r="L601" s="11">
        <v>2010050.25</v>
      </c>
      <c r="M601" s="11">
        <f t="shared" si="109"/>
        <v>10050.251249999999</v>
      </c>
      <c r="N601" s="11">
        <f t="shared" si="110"/>
        <v>1999999.99875</v>
      </c>
      <c r="O601" s="11"/>
      <c r="P601" s="24" t="s">
        <v>1049</v>
      </c>
      <c r="Q601" s="7"/>
      <c r="R601" s="102" t="s">
        <v>2280</v>
      </c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53">
        <f t="shared" si="111"/>
        <v>0</v>
      </c>
      <c r="AG601" s="54">
        <f t="shared" si="112"/>
        <v>0</v>
      </c>
      <c r="AH601" s="54">
        <f t="shared" si="113"/>
        <v>1</v>
      </c>
      <c r="AI601" s="54">
        <f t="shared" si="114"/>
        <v>0</v>
      </c>
      <c r="AJ601" s="54">
        <f t="shared" si="115"/>
        <v>0</v>
      </c>
      <c r="AK601" s="54">
        <f t="shared" si="116"/>
        <v>0</v>
      </c>
      <c r="AL601" s="54">
        <f t="shared" si="117"/>
        <v>0</v>
      </c>
      <c r="AM601" s="54">
        <f t="shared" si="118"/>
        <v>1</v>
      </c>
      <c r="AN601" s="54">
        <f t="shared" si="119"/>
        <v>0</v>
      </c>
      <c r="AO601" s="54">
        <f t="shared" si="120"/>
        <v>0</v>
      </c>
      <c r="AP601" s="7" t="s">
        <v>38</v>
      </c>
      <c r="AQ601" s="17"/>
    </row>
    <row r="602" spans="1:43" ht="33.950000000000003" hidden="1" customHeight="1" x14ac:dyDescent="0.25">
      <c r="A602" s="13" t="s">
        <v>877</v>
      </c>
      <c r="B602" s="13" t="s">
        <v>921</v>
      </c>
      <c r="C602" s="13">
        <v>126221</v>
      </c>
      <c r="D602" s="14" t="s">
        <v>924</v>
      </c>
      <c r="E602" s="14" t="s">
        <v>923</v>
      </c>
      <c r="F602" s="13">
        <v>1</v>
      </c>
      <c r="G602" s="13"/>
      <c r="H602" s="15">
        <v>1</v>
      </c>
      <c r="I602" s="28"/>
      <c r="J602" s="28"/>
      <c r="K602" s="28"/>
      <c r="L602" s="16">
        <v>1005025.12</v>
      </c>
      <c r="M602" s="11">
        <f t="shared" si="109"/>
        <v>5025.1256000000003</v>
      </c>
      <c r="N602" s="11">
        <f t="shared" si="110"/>
        <v>999999.99439999997</v>
      </c>
      <c r="O602" s="11"/>
      <c r="P602" s="13" t="s">
        <v>1049</v>
      </c>
      <c r="Q602" s="7"/>
      <c r="R602" s="102" t="s">
        <v>2547</v>
      </c>
      <c r="S602" s="66">
        <v>0.9</v>
      </c>
      <c r="T602" s="66">
        <v>1</v>
      </c>
      <c r="U602" s="177"/>
      <c r="V602" s="7"/>
      <c r="W602" s="7"/>
      <c r="X602" s="7"/>
      <c r="Y602" s="7"/>
      <c r="Z602" s="7"/>
      <c r="AA602" s="7"/>
      <c r="AB602" s="7"/>
      <c r="AC602" s="7"/>
      <c r="AD602" s="178" t="s">
        <v>2637</v>
      </c>
      <c r="AE602" s="7"/>
      <c r="AF602" s="53">
        <f t="shared" si="111"/>
        <v>0</v>
      </c>
      <c r="AG602" s="54">
        <f t="shared" si="112"/>
        <v>0</v>
      </c>
      <c r="AH602" s="54">
        <f t="shared" si="113"/>
        <v>0</v>
      </c>
      <c r="AI602" s="54">
        <f t="shared" si="114"/>
        <v>0</v>
      </c>
      <c r="AJ602" s="54">
        <f t="shared" si="115"/>
        <v>1</v>
      </c>
      <c r="AK602" s="54">
        <f t="shared" si="116"/>
        <v>0</v>
      </c>
      <c r="AL602" s="54">
        <f t="shared" si="117"/>
        <v>0</v>
      </c>
      <c r="AM602" s="54">
        <f t="shared" si="118"/>
        <v>0</v>
      </c>
      <c r="AN602" s="54">
        <f t="shared" si="119"/>
        <v>0</v>
      </c>
      <c r="AO602" s="54">
        <f t="shared" si="120"/>
        <v>1</v>
      </c>
      <c r="AP602" s="7" t="s">
        <v>925</v>
      </c>
      <c r="AQ602" s="12" t="s">
        <v>20</v>
      </c>
    </row>
    <row r="603" spans="1:43" ht="33.950000000000003" hidden="1" customHeight="1" x14ac:dyDescent="0.25">
      <c r="A603" s="13" t="s">
        <v>877</v>
      </c>
      <c r="B603" s="13" t="s">
        <v>921</v>
      </c>
      <c r="C603" s="13">
        <v>126261</v>
      </c>
      <c r="D603" s="14" t="s">
        <v>926</v>
      </c>
      <c r="E603" s="14" t="s">
        <v>923</v>
      </c>
      <c r="F603" s="13">
        <v>1</v>
      </c>
      <c r="G603" s="13"/>
      <c r="H603" s="15">
        <v>1</v>
      </c>
      <c r="I603" s="28"/>
      <c r="J603" s="28"/>
      <c r="K603" s="28"/>
      <c r="L603" s="16">
        <v>1144423.1499999999</v>
      </c>
      <c r="M603" s="11">
        <f t="shared" si="109"/>
        <v>5722.1157499999999</v>
      </c>
      <c r="N603" s="11">
        <f t="shared" si="110"/>
        <v>1138701.0342499998</v>
      </c>
      <c r="O603" s="11"/>
      <c r="P603" s="13" t="s">
        <v>1049</v>
      </c>
      <c r="Q603" s="7"/>
      <c r="R603" s="102" t="s">
        <v>2547</v>
      </c>
      <c r="S603" s="66">
        <v>0.9</v>
      </c>
      <c r="T603" s="66">
        <v>1</v>
      </c>
      <c r="U603" s="177"/>
      <c r="V603" s="7"/>
      <c r="W603" s="7"/>
      <c r="X603" s="7"/>
      <c r="Y603" s="7"/>
      <c r="Z603" s="7"/>
      <c r="AA603" s="7"/>
      <c r="AB603" s="7"/>
      <c r="AC603" s="7"/>
      <c r="AD603" s="178" t="s">
        <v>2637</v>
      </c>
      <c r="AE603" s="7"/>
      <c r="AF603" s="53">
        <f t="shared" si="111"/>
        <v>0</v>
      </c>
      <c r="AG603" s="54">
        <f t="shared" si="112"/>
        <v>0</v>
      </c>
      <c r="AH603" s="54">
        <f t="shared" si="113"/>
        <v>0</v>
      </c>
      <c r="AI603" s="54">
        <f t="shared" si="114"/>
        <v>0</v>
      </c>
      <c r="AJ603" s="54">
        <f t="shared" si="115"/>
        <v>1</v>
      </c>
      <c r="AK603" s="54">
        <f t="shared" si="116"/>
        <v>0</v>
      </c>
      <c r="AL603" s="54">
        <f t="shared" si="117"/>
        <v>0</v>
      </c>
      <c r="AM603" s="54">
        <f t="shared" si="118"/>
        <v>0</v>
      </c>
      <c r="AN603" s="54">
        <f t="shared" si="119"/>
        <v>0</v>
      </c>
      <c r="AO603" s="54">
        <f t="shared" si="120"/>
        <v>1</v>
      </c>
      <c r="AP603" s="7" t="s">
        <v>925</v>
      </c>
      <c r="AQ603" s="12" t="s">
        <v>20</v>
      </c>
    </row>
    <row r="604" spans="1:43" ht="33.950000000000003" hidden="1" customHeight="1" x14ac:dyDescent="0.25">
      <c r="A604" s="13" t="s">
        <v>877</v>
      </c>
      <c r="B604" s="13" t="s">
        <v>921</v>
      </c>
      <c r="C604" s="13">
        <v>303914</v>
      </c>
      <c r="D604" s="14" t="s">
        <v>927</v>
      </c>
      <c r="E604" s="14" t="s">
        <v>923</v>
      </c>
      <c r="F604" s="13">
        <v>2</v>
      </c>
      <c r="G604" s="13"/>
      <c r="H604" s="15">
        <v>1</v>
      </c>
      <c r="I604" s="28"/>
      <c r="J604" s="28"/>
      <c r="K604" s="28"/>
      <c r="L604" s="16">
        <v>1005025.12</v>
      </c>
      <c r="M604" s="11">
        <f t="shared" si="109"/>
        <v>5025.1256000000003</v>
      </c>
      <c r="N604" s="11">
        <f t="shared" si="110"/>
        <v>999999.99439999997</v>
      </c>
      <c r="O604" s="11"/>
      <c r="P604" s="13" t="s">
        <v>1049</v>
      </c>
      <c r="Q604" s="7"/>
      <c r="R604" s="102" t="s">
        <v>2547</v>
      </c>
      <c r="S604" s="66">
        <v>0.9</v>
      </c>
      <c r="T604" s="66">
        <v>1</v>
      </c>
      <c r="U604" s="177"/>
      <c r="V604" s="7"/>
      <c r="W604" s="7"/>
      <c r="X604" s="7"/>
      <c r="Y604" s="7"/>
      <c r="Z604" s="7"/>
      <c r="AA604" s="7"/>
      <c r="AB604" s="7"/>
      <c r="AC604" s="7"/>
      <c r="AD604" s="178" t="s">
        <v>2637</v>
      </c>
      <c r="AE604" s="7"/>
      <c r="AF604" s="53">
        <f t="shared" si="111"/>
        <v>0</v>
      </c>
      <c r="AG604" s="54">
        <f t="shared" si="112"/>
        <v>0</v>
      </c>
      <c r="AH604" s="54">
        <f t="shared" si="113"/>
        <v>0</v>
      </c>
      <c r="AI604" s="54">
        <f t="shared" si="114"/>
        <v>0</v>
      </c>
      <c r="AJ604" s="54">
        <f t="shared" si="115"/>
        <v>1</v>
      </c>
      <c r="AK604" s="54">
        <f t="shared" si="116"/>
        <v>0</v>
      </c>
      <c r="AL604" s="54">
        <f t="shared" si="117"/>
        <v>0</v>
      </c>
      <c r="AM604" s="54">
        <f t="shared" si="118"/>
        <v>0</v>
      </c>
      <c r="AN604" s="54">
        <f t="shared" si="119"/>
        <v>0</v>
      </c>
      <c r="AO604" s="54">
        <f t="shared" si="120"/>
        <v>1</v>
      </c>
      <c r="AP604" s="7" t="s">
        <v>925</v>
      </c>
      <c r="AQ604" s="12" t="s">
        <v>20</v>
      </c>
    </row>
    <row r="605" spans="1:43" ht="33.950000000000003" hidden="1" customHeight="1" x14ac:dyDescent="0.25">
      <c r="A605" s="13" t="s">
        <v>877</v>
      </c>
      <c r="B605" s="13" t="s">
        <v>921</v>
      </c>
      <c r="C605" s="13">
        <v>303922</v>
      </c>
      <c r="D605" s="14" t="s">
        <v>928</v>
      </c>
      <c r="E605" s="14" t="s">
        <v>923</v>
      </c>
      <c r="F605" s="13">
        <v>2</v>
      </c>
      <c r="G605" s="13"/>
      <c r="H605" s="15">
        <v>1</v>
      </c>
      <c r="I605" s="28"/>
      <c r="J605" s="28"/>
      <c r="K605" s="28"/>
      <c r="L605" s="16">
        <v>1144423.1499999999</v>
      </c>
      <c r="M605" s="11">
        <f t="shared" si="109"/>
        <v>5722.1157499999999</v>
      </c>
      <c r="N605" s="11">
        <f t="shared" si="110"/>
        <v>1138701.0342499998</v>
      </c>
      <c r="O605" s="11"/>
      <c r="P605" s="13" t="s">
        <v>1049</v>
      </c>
      <c r="Q605" s="7"/>
      <c r="R605" s="102" t="s">
        <v>2547</v>
      </c>
      <c r="S605" s="66">
        <v>0.9</v>
      </c>
      <c r="T605" s="66">
        <v>1</v>
      </c>
      <c r="U605" s="177"/>
      <c r="V605" s="7"/>
      <c r="W605" s="7"/>
      <c r="X605" s="7"/>
      <c r="Y605" s="7"/>
      <c r="Z605" s="7"/>
      <c r="AA605" s="7"/>
      <c r="AB605" s="7"/>
      <c r="AC605" s="7"/>
      <c r="AD605" s="178" t="s">
        <v>2637</v>
      </c>
      <c r="AE605" s="7"/>
      <c r="AF605" s="53">
        <f t="shared" si="111"/>
        <v>0</v>
      </c>
      <c r="AG605" s="54">
        <f t="shared" si="112"/>
        <v>0</v>
      </c>
      <c r="AH605" s="54">
        <f t="shared" si="113"/>
        <v>0</v>
      </c>
      <c r="AI605" s="54">
        <f t="shared" si="114"/>
        <v>0</v>
      </c>
      <c r="AJ605" s="54">
        <f t="shared" si="115"/>
        <v>1</v>
      </c>
      <c r="AK605" s="54">
        <f t="shared" si="116"/>
        <v>0</v>
      </c>
      <c r="AL605" s="54">
        <f t="shared" si="117"/>
        <v>0</v>
      </c>
      <c r="AM605" s="54">
        <f t="shared" si="118"/>
        <v>0</v>
      </c>
      <c r="AN605" s="54">
        <f t="shared" si="119"/>
        <v>0</v>
      </c>
      <c r="AO605" s="54">
        <f t="shared" si="120"/>
        <v>1</v>
      </c>
      <c r="AP605" s="7" t="s">
        <v>925</v>
      </c>
      <c r="AQ605" s="12" t="s">
        <v>20</v>
      </c>
    </row>
    <row r="606" spans="1:43" ht="33.950000000000003" hidden="1" customHeight="1" x14ac:dyDescent="0.25">
      <c r="A606" s="13" t="s">
        <v>877</v>
      </c>
      <c r="B606" s="13" t="s">
        <v>921</v>
      </c>
      <c r="C606" s="13">
        <v>314801</v>
      </c>
      <c r="D606" s="14" t="s">
        <v>929</v>
      </c>
      <c r="E606" s="14" t="s">
        <v>923</v>
      </c>
      <c r="F606" s="13">
        <v>2</v>
      </c>
      <c r="G606" s="13"/>
      <c r="H606" s="15">
        <v>1</v>
      </c>
      <c r="I606" s="28"/>
      <c r="J606" s="28"/>
      <c r="K606" s="28"/>
      <c r="L606" s="16">
        <v>1005025.12</v>
      </c>
      <c r="M606" s="11">
        <f t="shared" si="109"/>
        <v>5025.1256000000003</v>
      </c>
      <c r="N606" s="11">
        <f t="shared" si="110"/>
        <v>999999.99439999997</v>
      </c>
      <c r="O606" s="11"/>
      <c r="P606" s="13" t="s">
        <v>1049</v>
      </c>
      <c r="Q606" s="7"/>
      <c r="R606" s="102" t="s">
        <v>2547</v>
      </c>
      <c r="S606" s="66">
        <v>0.9</v>
      </c>
      <c r="T606" s="66">
        <v>1</v>
      </c>
      <c r="U606" s="177"/>
      <c r="V606" s="7"/>
      <c r="W606" s="7"/>
      <c r="X606" s="7"/>
      <c r="Y606" s="7"/>
      <c r="Z606" s="7"/>
      <c r="AA606" s="7"/>
      <c r="AB606" s="7"/>
      <c r="AC606" s="7"/>
      <c r="AD606" s="178" t="s">
        <v>2637</v>
      </c>
      <c r="AE606" s="7"/>
      <c r="AF606" s="53">
        <f t="shared" si="111"/>
        <v>0</v>
      </c>
      <c r="AG606" s="54">
        <f t="shared" si="112"/>
        <v>0</v>
      </c>
      <c r="AH606" s="54">
        <f t="shared" si="113"/>
        <v>0</v>
      </c>
      <c r="AI606" s="54">
        <f t="shared" si="114"/>
        <v>0</v>
      </c>
      <c r="AJ606" s="54">
        <f t="shared" si="115"/>
        <v>1</v>
      </c>
      <c r="AK606" s="54">
        <f t="shared" si="116"/>
        <v>0</v>
      </c>
      <c r="AL606" s="54">
        <f t="shared" si="117"/>
        <v>0</v>
      </c>
      <c r="AM606" s="54">
        <f t="shared" si="118"/>
        <v>0</v>
      </c>
      <c r="AN606" s="54">
        <f t="shared" si="119"/>
        <v>0</v>
      </c>
      <c r="AO606" s="54">
        <f t="shared" si="120"/>
        <v>1</v>
      </c>
      <c r="AP606" s="7" t="s">
        <v>925</v>
      </c>
      <c r="AQ606" s="12" t="s">
        <v>20</v>
      </c>
    </row>
    <row r="607" spans="1:43" ht="33.950000000000003" hidden="1" customHeight="1" x14ac:dyDescent="0.25">
      <c r="A607" s="13" t="s">
        <v>877</v>
      </c>
      <c r="B607" s="13" t="s">
        <v>930</v>
      </c>
      <c r="C607" s="13">
        <v>303704</v>
      </c>
      <c r="D607" s="14" t="s">
        <v>931</v>
      </c>
      <c r="E607" s="14" t="s">
        <v>932</v>
      </c>
      <c r="F607" s="13">
        <v>1</v>
      </c>
      <c r="G607" s="13"/>
      <c r="H607" s="15">
        <v>1</v>
      </c>
      <c r="I607" s="28"/>
      <c r="J607" s="28"/>
      <c r="K607" s="28"/>
      <c r="L607" s="16">
        <v>694290.39</v>
      </c>
      <c r="M607" s="11">
        <f t="shared" si="109"/>
        <v>3471.4519500000001</v>
      </c>
      <c r="N607" s="11">
        <f t="shared" si="110"/>
        <v>690818.93805</v>
      </c>
      <c r="O607" s="11"/>
      <c r="P607" s="13" t="s">
        <v>1049</v>
      </c>
      <c r="Q607" s="7"/>
      <c r="R607" s="102" t="s">
        <v>2547</v>
      </c>
      <c r="S607" s="7"/>
      <c r="T607" s="190">
        <v>1</v>
      </c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53">
        <f t="shared" si="111"/>
        <v>0</v>
      </c>
      <c r="AG607" s="54">
        <f t="shared" si="112"/>
        <v>0</v>
      </c>
      <c r="AH607" s="54">
        <f t="shared" si="113"/>
        <v>0</v>
      </c>
      <c r="AI607" s="54">
        <f t="shared" si="114"/>
        <v>0</v>
      </c>
      <c r="AJ607" s="54">
        <f t="shared" si="115"/>
        <v>1</v>
      </c>
      <c r="AK607" s="54">
        <f t="shared" si="116"/>
        <v>0</v>
      </c>
      <c r="AL607" s="54">
        <f t="shared" si="117"/>
        <v>0</v>
      </c>
      <c r="AM607" s="54">
        <f t="shared" si="118"/>
        <v>0</v>
      </c>
      <c r="AN607" s="54">
        <f t="shared" si="119"/>
        <v>0</v>
      </c>
      <c r="AO607" s="54">
        <f t="shared" si="120"/>
        <v>1</v>
      </c>
      <c r="AP607" s="7"/>
      <c r="AQ607" s="12" t="s">
        <v>20</v>
      </c>
    </row>
    <row r="608" spans="1:43" ht="33.950000000000003" hidden="1" customHeight="1" x14ac:dyDescent="0.25">
      <c r="A608" s="13" t="s">
        <v>877</v>
      </c>
      <c r="B608" s="13" t="s">
        <v>930</v>
      </c>
      <c r="C608" s="13">
        <v>303713</v>
      </c>
      <c r="D608" s="14" t="s">
        <v>933</v>
      </c>
      <c r="E608" s="14" t="s">
        <v>934</v>
      </c>
      <c r="F608" s="13">
        <v>1</v>
      </c>
      <c r="G608" s="13"/>
      <c r="H608" s="15">
        <v>1</v>
      </c>
      <c r="I608" s="28"/>
      <c r="J608" s="28"/>
      <c r="K608" s="28"/>
      <c r="L608" s="16">
        <v>699566.77</v>
      </c>
      <c r="M608" s="11">
        <f t="shared" si="109"/>
        <v>3497.83385</v>
      </c>
      <c r="N608" s="11">
        <f t="shared" si="110"/>
        <v>696068.93614999996</v>
      </c>
      <c r="O608" s="11"/>
      <c r="P608" s="13" t="s">
        <v>1049</v>
      </c>
      <c r="Q608" s="7"/>
      <c r="R608" s="102" t="s">
        <v>2547</v>
      </c>
      <c r="S608" s="7"/>
      <c r="T608" s="190">
        <v>1</v>
      </c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53">
        <f t="shared" si="111"/>
        <v>0</v>
      </c>
      <c r="AG608" s="54">
        <f t="shared" si="112"/>
        <v>0</v>
      </c>
      <c r="AH608" s="54">
        <f t="shared" si="113"/>
        <v>0</v>
      </c>
      <c r="AI608" s="54">
        <f t="shared" si="114"/>
        <v>0</v>
      </c>
      <c r="AJ608" s="54">
        <f t="shared" si="115"/>
        <v>1</v>
      </c>
      <c r="AK608" s="54">
        <f t="shared" si="116"/>
        <v>0</v>
      </c>
      <c r="AL608" s="54">
        <f t="shared" si="117"/>
        <v>0</v>
      </c>
      <c r="AM608" s="54">
        <f t="shared" si="118"/>
        <v>0</v>
      </c>
      <c r="AN608" s="54">
        <f t="shared" si="119"/>
        <v>0</v>
      </c>
      <c r="AO608" s="54">
        <f t="shared" si="120"/>
        <v>1</v>
      </c>
      <c r="AP608" s="7"/>
      <c r="AQ608" s="12" t="s">
        <v>20</v>
      </c>
    </row>
    <row r="609" spans="1:43" ht="33.950000000000003" hidden="1" customHeight="1" x14ac:dyDescent="0.25">
      <c r="A609" s="13" t="s">
        <v>877</v>
      </c>
      <c r="B609" s="13" t="s">
        <v>930</v>
      </c>
      <c r="C609" s="13">
        <v>303715</v>
      </c>
      <c r="D609" s="14" t="s">
        <v>935</v>
      </c>
      <c r="E609" s="14" t="s">
        <v>936</v>
      </c>
      <c r="F609" s="13">
        <v>1</v>
      </c>
      <c r="G609" s="13"/>
      <c r="H609" s="15">
        <v>1</v>
      </c>
      <c r="I609" s="28"/>
      <c r="J609" s="28"/>
      <c r="K609" s="28"/>
      <c r="L609" s="16">
        <v>699566.77</v>
      </c>
      <c r="M609" s="11">
        <f t="shared" si="109"/>
        <v>3497.83385</v>
      </c>
      <c r="N609" s="11">
        <f t="shared" si="110"/>
        <v>696068.93614999996</v>
      </c>
      <c r="O609" s="11"/>
      <c r="P609" s="13" t="s">
        <v>1049</v>
      </c>
      <c r="Q609" s="7"/>
      <c r="R609" s="102" t="s">
        <v>2547</v>
      </c>
      <c r="S609" s="7"/>
      <c r="T609" s="190">
        <v>1</v>
      </c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53">
        <f t="shared" si="111"/>
        <v>0</v>
      </c>
      <c r="AG609" s="54">
        <f t="shared" si="112"/>
        <v>0</v>
      </c>
      <c r="AH609" s="54">
        <f t="shared" si="113"/>
        <v>0</v>
      </c>
      <c r="AI609" s="54">
        <f t="shared" si="114"/>
        <v>0</v>
      </c>
      <c r="AJ609" s="54">
        <f t="shared" si="115"/>
        <v>1</v>
      </c>
      <c r="AK609" s="54">
        <f t="shared" si="116"/>
        <v>0</v>
      </c>
      <c r="AL609" s="54">
        <f t="shared" si="117"/>
        <v>0</v>
      </c>
      <c r="AM609" s="54">
        <f t="shared" si="118"/>
        <v>0</v>
      </c>
      <c r="AN609" s="54">
        <f t="shared" si="119"/>
        <v>0</v>
      </c>
      <c r="AO609" s="54">
        <f t="shared" si="120"/>
        <v>1</v>
      </c>
      <c r="AP609" s="7"/>
      <c r="AQ609" s="12" t="s">
        <v>20</v>
      </c>
    </row>
    <row r="610" spans="1:43" ht="33.950000000000003" hidden="1" customHeight="1" x14ac:dyDescent="0.25">
      <c r="A610" s="13" t="s">
        <v>877</v>
      </c>
      <c r="B610" s="13" t="s">
        <v>930</v>
      </c>
      <c r="C610" s="13">
        <v>303716</v>
      </c>
      <c r="D610" s="14" t="s">
        <v>937</v>
      </c>
      <c r="E610" s="14" t="s">
        <v>938</v>
      </c>
      <c r="F610" s="13">
        <v>1</v>
      </c>
      <c r="G610" s="13"/>
      <c r="H610" s="15">
        <v>1</v>
      </c>
      <c r="I610" s="28"/>
      <c r="J610" s="28"/>
      <c r="K610" s="28"/>
      <c r="L610" s="16">
        <v>699566.77</v>
      </c>
      <c r="M610" s="11">
        <f t="shared" si="109"/>
        <v>3497.83385</v>
      </c>
      <c r="N610" s="11">
        <f t="shared" si="110"/>
        <v>696068.93614999996</v>
      </c>
      <c r="O610" s="11"/>
      <c r="P610" s="13" t="s">
        <v>1049</v>
      </c>
      <c r="Q610" s="7"/>
      <c r="R610" s="102" t="s">
        <v>2547</v>
      </c>
      <c r="S610" s="7"/>
      <c r="T610" s="190">
        <v>1</v>
      </c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53">
        <f t="shared" si="111"/>
        <v>0</v>
      </c>
      <c r="AG610" s="54">
        <f t="shared" si="112"/>
        <v>0</v>
      </c>
      <c r="AH610" s="54">
        <f t="shared" si="113"/>
        <v>0</v>
      </c>
      <c r="AI610" s="54">
        <f t="shared" si="114"/>
        <v>0</v>
      </c>
      <c r="AJ610" s="54">
        <f t="shared" si="115"/>
        <v>1</v>
      </c>
      <c r="AK610" s="54">
        <f t="shared" si="116"/>
        <v>0</v>
      </c>
      <c r="AL610" s="54">
        <f t="shared" si="117"/>
        <v>0</v>
      </c>
      <c r="AM610" s="54">
        <f t="shared" si="118"/>
        <v>0</v>
      </c>
      <c r="AN610" s="54">
        <f t="shared" si="119"/>
        <v>0</v>
      </c>
      <c r="AO610" s="54">
        <f t="shared" si="120"/>
        <v>1</v>
      </c>
      <c r="AP610" s="7"/>
      <c r="AQ610" s="12" t="s">
        <v>20</v>
      </c>
    </row>
    <row r="611" spans="1:43" ht="33.950000000000003" hidden="1" customHeight="1" x14ac:dyDescent="0.25">
      <c r="A611" s="13" t="s">
        <v>877</v>
      </c>
      <c r="B611" s="13" t="s">
        <v>930</v>
      </c>
      <c r="C611" s="13">
        <v>303720</v>
      </c>
      <c r="D611" s="14" t="s">
        <v>939</v>
      </c>
      <c r="E611" s="14" t="s">
        <v>596</v>
      </c>
      <c r="F611" s="13">
        <v>1</v>
      </c>
      <c r="G611" s="13"/>
      <c r="H611" s="15">
        <v>1</v>
      </c>
      <c r="I611" s="28"/>
      <c r="J611" s="28"/>
      <c r="K611" s="28"/>
      <c r="L611" s="16">
        <v>694290.39</v>
      </c>
      <c r="M611" s="11">
        <f t="shared" si="109"/>
        <v>3471.4519500000001</v>
      </c>
      <c r="N611" s="11">
        <f t="shared" si="110"/>
        <v>690818.93805</v>
      </c>
      <c r="O611" s="11"/>
      <c r="P611" s="13" t="s">
        <v>1049</v>
      </c>
      <c r="Q611" s="7"/>
      <c r="R611" s="102" t="s">
        <v>2547</v>
      </c>
      <c r="S611" s="7"/>
      <c r="T611" s="190">
        <v>1</v>
      </c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53">
        <f t="shared" si="111"/>
        <v>0</v>
      </c>
      <c r="AG611" s="54">
        <f t="shared" si="112"/>
        <v>0</v>
      </c>
      <c r="AH611" s="54">
        <f t="shared" si="113"/>
        <v>0</v>
      </c>
      <c r="AI611" s="54">
        <f t="shared" si="114"/>
        <v>0</v>
      </c>
      <c r="AJ611" s="54">
        <f t="shared" si="115"/>
        <v>1</v>
      </c>
      <c r="AK611" s="54">
        <f t="shared" si="116"/>
        <v>0</v>
      </c>
      <c r="AL611" s="54">
        <f t="shared" si="117"/>
        <v>0</v>
      </c>
      <c r="AM611" s="54">
        <f t="shared" si="118"/>
        <v>0</v>
      </c>
      <c r="AN611" s="54">
        <f t="shared" si="119"/>
        <v>0</v>
      </c>
      <c r="AO611" s="54">
        <f t="shared" si="120"/>
        <v>1</v>
      </c>
      <c r="AP611" s="7"/>
      <c r="AQ611" s="12" t="s">
        <v>20</v>
      </c>
    </row>
    <row r="612" spans="1:43" ht="33.950000000000003" hidden="1" customHeight="1" x14ac:dyDescent="0.25">
      <c r="A612" s="13" t="s">
        <v>877</v>
      </c>
      <c r="B612" s="13" t="s">
        <v>930</v>
      </c>
      <c r="C612" s="13">
        <v>124651</v>
      </c>
      <c r="D612" s="14" t="s">
        <v>940</v>
      </c>
      <c r="E612" s="14" t="s">
        <v>941</v>
      </c>
      <c r="F612" s="13">
        <v>1</v>
      </c>
      <c r="G612" s="13"/>
      <c r="H612" s="15">
        <v>1</v>
      </c>
      <c r="I612" s="28"/>
      <c r="J612" s="28"/>
      <c r="K612" s="28"/>
      <c r="L612" s="16">
        <v>694290.39</v>
      </c>
      <c r="M612" s="11">
        <f t="shared" si="109"/>
        <v>3471.4519500000001</v>
      </c>
      <c r="N612" s="11">
        <f t="shared" si="110"/>
        <v>690818.93805</v>
      </c>
      <c r="O612" s="11"/>
      <c r="P612" s="13" t="s">
        <v>1049</v>
      </c>
      <c r="Q612" s="7"/>
      <c r="R612" s="102" t="s">
        <v>2547</v>
      </c>
      <c r="S612" s="7"/>
      <c r="T612" s="190">
        <v>1</v>
      </c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53">
        <f t="shared" si="111"/>
        <v>0</v>
      </c>
      <c r="AG612" s="54">
        <f t="shared" si="112"/>
        <v>0</v>
      </c>
      <c r="AH612" s="54">
        <f t="shared" si="113"/>
        <v>0</v>
      </c>
      <c r="AI612" s="54">
        <f t="shared" si="114"/>
        <v>0</v>
      </c>
      <c r="AJ612" s="54">
        <f t="shared" si="115"/>
        <v>1</v>
      </c>
      <c r="AK612" s="54">
        <f t="shared" si="116"/>
        <v>0</v>
      </c>
      <c r="AL612" s="54">
        <f t="shared" si="117"/>
        <v>0</v>
      </c>
      <c r="AM612" s="54">
        <f t="shared" si="118"/>
        <v>0</v>
      </c>
      <c r="AN612" s="54">
        <f t="shared" si="119"/>
        <v>0</v>
      </c>
      <c r="AO612" s="54">
        <f t="shared" si="120"/>
        <v>1</v>
      </c>
      <c r="AP612" s="7"/>
      <c r="AQ612" s="12" t="s">
        <v>20</v>
      </c>
    </row>
    <row r="613" spans="1:43" ht="33.950000000000003" hidden="1" customHeight="1" x14ac:dyDescent="0.25">
      <c r="A613" s="13" t="s">
        <v>877</v>
      </c>
      <c r="B613" s="13" t="s">
        <v>930</v>
      </c>
      <c r="C613" s="13">
        <v>303728</v>
      </c>
      <c r="D613" s="14" t="s">
        <v>942</v>
      </c>
      <c r="E613" s="14" t="s">
        <v>941</v>
      </c>
      <c r="F613" s="13">
        <v>1</v>
      </c>
      <c r="G613" s="13"/>
      <c r="H613" s="15">
        <v>1</v>
      </c>
      <c r="I613" s="28"/>
      <c r="J613" s="28"/>
      <c r="K613" s="28"/>
      <c r="L613" s="16">
        <v>1399133.55</v>
      </c>
      <c r="M613" s="11">
        <f t="shared" si="109"/>
        <v>6995.6677500000005</v>
      </c>
      <c r="N613" s="11">
        <f t="shared" si="110"/>
        <v>1392137.88225</v>
      </c>
      <c r="O613" s="11"/>
      <c r="P613" s="13" t="s">
        <v>1049</v>
      </c>
      <c r="Q613" s="7"/>
      <c r="R613" s="102" t="s">
        <v>2547</v>
      </c>
      <c r="S613" s="7"/>
      <c r="T613" s="190">
        <v>1</v>
      </c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53">
        <f t="shared" si="111"/>
        <v>0</v>
      </c>
      <c r="AG613" s="54">
        <f t="shared" si="112"/>
        <v>0</v>
      </c>
      <c r="AH613" s="54">
        <f t="shared" si="113"/>
        <v>0</v>
      </c>
      <c r="AI613" s="54">
        <f t="shared" si="114"/>
        <v>0</v>
      </c>
      <c r="AJ613" s="54">
        <f t="shared" si="115"/>
        <v>1</v>
      </c>
      <c r="AK613" s="54">
        <f t="shared" si="116"/>
        <v>0</v>
      </c>
      <c r="AL613" s="54">
        <f t="shared" si="117"/>
        <v>0</v>
      </c>
      <c r="AM613" s="54">
        <f t="shared" si="118"/>
        <v>0</v>
      </c>
      <c r="AN613" s="54">
        <f t="shared" si="119"/>
        <v>0</v>
      </c>
      <c r="AO613" s="54">
        <f t="shared" si="120"/>
        <v>1</v>
      </c>
      <c r="AP613" s="7"/>
      <c r="AQ613" s="12" t="s">
        <v>20</v>
      </c>
    </row>
    <row r="614" spans="1:43" ht="33.950000000000003" hidden="1" customHeight="1" x14ac:dyDescent="0.25">
      <c r="A614" s="13" t="s">
        <v>877</v>
      </c>
      <c r="B614" s="13" t="s">
        <v>930</v>
      </c>
      <c r="C614" s="13">
        <v>303732</v>
      </c>
      <c r="D614" s="14" t="s">
        <v>943</v>
      </c>
      <c r="E614" s="14" t="s">
        <v>944</v>
      </c>
      <c r="F614" s="13">
        <v>1</v>
      </c>
      <c r="G614" s="13"/>
      <c r="H614" s="15">
        <v>1</v>
      </c>
      <c r="I614" s="28"/>
      <c r="J614" s="28"/>
      <c r="K614" s="28"/>
      <c r="L614" s="16">
        <v>694290.39</v>
      </c>
      <c r="M614" s="11">
        <f t="shared" si="109"/>
        <v>3471.4519500000001</v>
      </c>
      <c r="N614" s="11">
        <f t="shared" si="110"/>
        <v>690818.93805</v>
      </c>
      <c r="O614" s="11"/>
      <c r="P614" s="13" t="s">
        <v>1049</v>
      </c>
      <c r="Q614" s="7"/>
      <c r="R614" s="102" t="s">
        <v>2547</v>
      </c>
      <c r="S614" s="7"/>
      <c r="T614" s="190">
        <v>1</v>
      </c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53">
        <f t="shared" si="111"/>
        <v>0</v>
      </c>
      <c r="AG614" s="54">
        <f t="shared" si="112"/>
        <v>0</v>
      </c>
      <c r="AH614" s="54">
        <f t="shared" si="113"/>
        <v>0</v>
      </c>
      <c r="AI614" s="54">
        <f t="shared" si="114"/>
        <v>0</v>
      </c>
      <c r="AJ614" s="54">
        <f t="shared" si="115"/>
        <v>1</v>
      </c>
      <c r="AK614" s="54">
        <f t="shared" si="116"/>
        <v>0</v>
      </c>
      <c r="AL614" s="54">
        <f t="shared" si="117"/>
        <v>0</v>
      </c>
      <c r="AM614" s="54">
        <f t="shared" si="118"/>
        <v>0</v>
      </c>
      <c r="AN614" s="54">
        <f t="shared" si="119"/>
        <v>0</v>
      </c>
      <c r="AO614" s="54">
        <f t="shared" si="120"/>
        <v>1</v>
      </c>
      <c r="AP614" s="7"/>
      <c r="AQ614" s="12" t="s">
        <v>20</v>
      </c>
    </row>
    <row r="615" spans="1:43" ht="33.950000000000003" hidden="1" customHeight="1" x14ac:dyDescent="0.25">
      <c r="A615" s="13" t="s">
        <v>877</v>
      </c>
      <c r="B615" s="13" t="s">
        <v>930</v>
      </c>
      <c r="C615" s="13">
        <v>303737</v>
      </c>
      <c r="D615" s="14" t="s">
        <v>945</v>
      </c>
      <c r="E615" s="14" t="s">
        <v>946</v>
      </c>
      <c r="F615" s="13">
        <v>1</v>
      </c>
      <c r="G615" s="13"/>
      <c r="H615" s="15">
        <v>1</v>
      </c>
      <c r="I615" s="28"/>
      <c r="J615" s="28"/>
      <c r="K615" s="28"/>
      <c r="L615" s="16">
        <v>699566.77</v>
      </c>
      <c r="M615" s="11">
        <f t="shared" si="109"/>
        <v>3497.83385</v>
      </c>
      <c r="N615" s="11">
        <f t="shared" si="110"/>
        <v>696068.93614999996</v>
      </c>
      <c r="O615" s="11"/>
      <c r="P615" s="13" t="s">
        <v>1049</v>
      </c>
      <c r="Q615" s="7"/>
      <c r="R615" s="102" t="s">
        <v>2547</v>
      </c>
      <c r="S615" s="7"/>
      <c r="T615" s="190">
        <v>1</v>
      </c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53">
        <f t="shared" si="111"/>
        <v>0</v>
      </c>
      <c r="AG615" s="54">
        <f t="shared" si="112"/>
        <v>0</v>
      </c>
      <c r="AH615" s="54">
        <f t="shared" si="113"/>
        <v>0</v>
      </c>
      <c r="AI615" s="54">
        <f t="shared" si="114"/>
        <v>0</v>
      </c>
      <c r="AJ615" s="54">
        <f t="shared" si="115"/>
        <v>1</v>
      </c>
      <c r="AK615" s="54">
        <f t="shared" si="116"/>
        <v>0</v>
      </c>
      <c r="AL615" s="54">
        <f t="shared" si="117"/>
        <v>0</v>
      </c>
      <c r="AM615" s="54">
        <f t="shared" si="118"/>
        <v>0</v>
      </c>
      <c r="AN615" s="54">
        <f t="shared" si="119"/>
        <v>0</v>
      </c>
      <c r="AO615" s="54">
        <f t="shared" si="120"/>
        <v>1</v>
      </c>
      <c r="AP615" s="7"/>
      <c r="AQ615" s="12" t="s">
        <v>20</v>
      </c>
    </row>
    <row r="616" spans="1:43" ht="33.950000000000003" hidden="1" customHeight="1" x14ac:dyDescent="0.25">
      <c r="A616" s="13" t="s">
        <v>877</v>
      </c>
      <c r="B616" s="13" t="s">
        <v>930</v>
      </c>
      <c r="C616" s="13">
        <v>303719</v>
      </c>
      <c r="D616" s="14" t="s">
        <v>947</v>
      </c>
      <c r="E616" s="14" t="s">
        <v>948</v>
      </c>
      <c r="F616" s="13">
        <v>2</v>
      </c>
      <c r="G616" s="13"/>
      <c r="H616" s="15">
        <v>1</v>
      </c>
      <c r="I616" s="28"/>
      <c r="J616" s="28"/>
      <c r="K616" s="28"/>
      <c r="L616" s="16">
        <v>699566.77</v>
      </c>
      <c r="M616" s="11">
        <f t="shared" si="109"/>
        <v>3497.83385</v>
      </c>
      <c r="N616" s="11">
        <f t="shared" si="110"/>
        <v>696068.93614999996</v>
      </c>
      <c r="O616" s="11"/>
      <c r="P616" s="13" t="s">
        <v>1049</v>
      </c>
      <c r="Q616" s="7"/>
      <c r="R616" s="102" t="s">
        <v>2547</v>
      </c>
      <c r="S616" s="7"/>
      <c r="T616" s="190">
        <v>1</v>
      </c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53">
        <f t="shared" si="111"/>
        <v>0</v>
      </c>
      <c r="AG616" s="54">
        <f t="shared" si="112"/>
        <v>0</v>
      </c>
      <c r="AH616" s="54">
        <f t="shared" si="113"/>
        <v>0</v>
      </c>
      <c r="AI616" s="54">
        <f t="shared" si="114"/>
        <v>0</v>
      </c>
      <c r="AJ616" s="54">
        <f t="shared" si="115"/>
        <v>1</v>
      </c>
      <c r="AK616" s="54">
        <f t="shared" si="116"/>
        <v>0</v>
      </c>
      <c r="AL616" s="54">
        <f t="shared" si="117"/>
        <v>0</v>
      </c>
      <c r="AM616" s="54">
        <f t="shared" si="118"/>
        <v>0</v>
      </c>
      <c r="AN616" s="54">
        <f t="shared" si="119"/>
        <v>0</v>
      </c>
      <c r="AO616" s="54">
        <f t="shared" si="120"/>
        <v>1</v>
      </c>
      <c r="AP616" s="7"/>
      <c r="AQ616" s="12" t="s">
        <v>20</v>
      </c>
    </row>
    <row r="617" spans="1:43" ht="33.950000000000003" hidden="1" customHeight="1" x14ac:dyDescent="0.25">
      <c r="A617" s="13" t="s">
        <v>877</v>
      </c>
      <c r="B617" s="13" t="s">
        <v>930</v>
      </c>
      <c r="C617" s="13">
        <v>303696</v>
      </c>
      <c r="D617" s="14" t="s">
        <v>949</v>
      </c>
      <c r="E617" s="14" t="s">
        <v>950</v>
      </c>
      <c r="F617" s="13">
        <v>2</v>
      </c>
      <c r="G617" s="13"/>
      <c r="H617" s="15">
        <v>1</v>
      </c>
      <c r="I617" s="28"/>
      <c r="J617" s="28"/>
      <c r="K617" s="28"/>
      <c r="L617" s="16">
        <v>1399133.55</v>
      </c>
      <c r="M617" s="11">
        <f t="shared" si="109"/>
        <v>6995.6677500000005</v>
      </c>
      <c r="N617" s="11">
        <f t="shared" si="110"/>
        <v>1392137.88225</v>
      </c>
      <c r="O617" s="11"/>
      <c r="P617" s="13" t="s">
        <v>1049</v>
      </c>
      <c r="Q617" s="7"/>
      <c r="R617" s="102" t="s">
        <v>2547</v>
      </c>
      <c r="S617" s="7"/>
      <c r="T617" s="190">
        <v>1</v>
      </c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53">
        <f t="shared" si="111"/>
        <v>0</v>
      </c>
      <c r="AG617" s="54">
        <f t="shared" si="112"/>
        <v>0</v>
      </c>
      <c r="AH617" s="54">
        <f t="shared" si="113"/>
        <v>0</v>
      </c>
      <c r="AI617" s="54">
        <f t="shared" si="114"/>
        <v>0</v>
      </c>
      <c r="AJ617" s="54">
        <f t="shared" si="115"/>
        <v>1</v>
      </c>
      <c r="AK617" s="54">
        <f t="shared" si="116"/>
        <v>0</v>
      </c>
      <c r="AL617" s="54">
        <f t="shared" si="117"/>
        <v>0</v>
      </c>
      <c r="AM617" s="54">
        <f t="shared" si="118"/>
        <v>0</v>
      </c>
      <c r="AN617" s="54">
        <f t="shared" si="119"/>
        <v>0</v>
      </c>
      <c r="AO617" s="54">
        <f t="shared" si="120"/>
        <v>1</v>
      </c>
      <c r="AP617" s="7"/>
      <c r="AQ617" s="12" t="s">
        <v>20</v>
      </c>
    </row>
    <row r="618" spans="1:43" ht="33.950000000000003" hidden="1" customHeight="1" x14ac:dyDescent="0.25">
      <c r="A618" s="13" t="s">
        <v>877</v>
      </c>
      <c r="B618" s="13" t="s">
        <v>930</v>
      </c>
      <c r="C618" s="13">
        <v>124525</v>
      </c>
      <c r="D618" s="14" t="s">
        <v>951</v>
      </c>
      <c r="E618" s="14" t="s">
        <v>952</v>
      </c>
      <c r="F618" s="13">
        <v>2</v>
      </c>
      <c r="G618" s="13"/>
      <c r="H618" s="15">
        <v>1</v>
      </c>
      <c r="I618" s="28"/>
      <c r="J618" s="28"/>
      <c r="K618" s="28"/>
      <c r="L618" s="16">
        <v>694290.39</v>
      </c>
      <c r="M618" s="11">
        <f t="shared" si="109"/>
        <v>3471.4519500000001</v>
      </c>
      <c r="N618" s="11">
        <f t="shared" si="110"/>
        <v>690818.93805</v>
      </c>
      <c r="O618" s="11"/>
      <c r="P618" s="13" t="s">
        <v>1049</v>
      </c>
      <c r="Q618" s="7"/>
      <c r="R618" s="102" t="s">
        <v>2547</v>
      </c>
      <c r="S618" s="7"/>
      <c r="T618" s="190">
        <v>1</v>
      </c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53">
        <f t="shared" si="111"/>
        <v>0</v>
      </c>
      <c r="AG618" s="54">
        <f t="shared" si="112"/>
        <v>0</v>
      </c>
      <c r="AH618" s="54">
        <f t="shared" si="113"/>
        <v>0</v>
      </c>
      <c r="AI618" s="54">
        <f t="shared" si="114"/>
        <v>0</v>
      </c>
      <c r="AJ618" s="54">
        <f t="shared" si="115"/>
        <v>1</v>
      </c>
      <c r="AK618" s="54">
        <f t="shared" si="116"/>
        <v>0</v>
      </c>
      <c r="AL618" s="54">
        <f t="shared" si="117"/>
        <v>0</v>
      </c>
      <c r="AM618" s="54">
        <f t="shared" si="118"/>
        <v>0</v>
      </c>
      <c r="AN618" s="54">
        <f t="shared" si="119"/>
        <v>0</v>
      </c>
      <c r="AO618" s="54">
        <f t="shared" si="120"/>
        <v>1</v>
      </c>
      <c r="AP618" s="7"/>
      <c r="AQ618" s="12" t="s">
        <v>20</v>
      </c>
    </row>
    <row r="619" spans="1:43" ht="33.950000000000003" hidden="1" customHeight="1" x14ac:dyDescent="0.25">
      <c r="A619" s="13" t="s">
        <v>877</v>
      </c>
      <c r="B619" s="13" t="s">
        <v>930</v>
      </c>
      <c r="C619" s="13">
        <v>303710</v>
      </c>
      <c r="D619" s="14" t="s">
        <v>953</v>
      </c>
      <c r="E619" s="14" t="s">
        <v>952</v>
      </c>
      <c r="F619" s="13">
        <v>2</v>
      </c>
      <c r="G619" s="13"/>
      <c r="H619" s="15">
        <v>1</v>
      </c>
      <c r="I619" s="28"/>
      <c r="J619" s="28"/>
      <c r="K619" s="28"/>
      <c r="L619" s="16">
        <v>1399133.55</v>
      </c>
      <c r="M619" s="11">
        <f t="shared" si="109"/>
        <v>6995.6677500000005</v>
      </c>
      <c r="N619" s="11">
        <f t="shared" si="110"/>
        <v>1392137.88225</v>
      </c>
      <c r="O619" s="11"/>
      <c r="P619" s="13" t="s">
        <v>1049</v>
      </c>
      <c r="Q619" s="7"/>
      <c r="R619" s="102" t="s">
        <v>2547</v>
      </c>
      <c r="S619" s="7"/>
      <c r="T619" s="190">
        <v>1</v>
      </c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53">
        <f t="shared" si="111"/>
        <v>0</v>
      </c>
      <c r="AG619" s="54">
        <f t="shared" si="112"/>
        <v>0</v>
      </c>
      <c r="AH619" s="54">
        <f t="shared" si="113"/>
        <v>0</v>
      </c>
      <c r="AI619" s="54">
        <f t="shared" si="114"/>
        <v>0</v>
      </c>
      <c r="AJ619" s="54">
        <f t="shared" si="115"/>
        <v>1</v>
      </c>
      <c r="AK619" s="54">
        <f t="shared" si="116"/>
        <v>0</v>
      </c>
      <c r="AL619" s="54">
        <f t="shared" si="117"/>
        <v>0</v>
      </c>
      <c r="AM619" s="54">
        <f t="shared" si="118"/>
        <v>0</v>
      </c>
      <c r="AN619" s="54">
        <f t="shared" si="119"/>
        <v>0</v>
      </c>
      <c r="AO619" s="54">
        <f t="shared" si="120"/>
        <v>1</v>
      </c>
      <c r="AP619" s="7"/>
      <c r="AQ619" s="12" t="s">
        <v>20</v>
      </c>
    </row>
    <row r="620" spans="1:43" ht="33.950000000000003" hidden="1" customHeight="1" x14ac:dyDescent="0.25">
      <c r="A620" s="13" t="s">
        <v>877</v>
      </c>
      <c r="B620" s="13" t="s">
        <v>930</v>
      </c>
      <c r="C620" s="13">
        <v>303705</v>
      </c>
      <c r="D620" s="14" t="s">
        <v>954</v>
      </c>
      <c r="E620" s="14" t="s">
        <v>955</v>
      </c>
      <c r="F620" s="13">
        <v>2</v>
      </c>
      <c r="G620" s="13"/>
      <c r="H620" s="15">
        <v>1</v>
      </c>
      <c r="I620" s="28"/>
      <c r="J620" s="28"/>
      <c r="K620" s="28"/>
      <c r="L620" s="16">
        <v>699566.77</v>
      </c>
      <c r="M620" s="11">
        <f t="shared" si="109"/>
        <v>3497.83385</v>
      </c>
      <c r="N620" s="11">
        <f t="shared" si="110"/>
        <v>696068.93614999996</v>
      </c>
      <c r="O620" s="11"/>
      <c r="P620" s="13" t="s">
        <v>1049</v>
      </c>
      <c r="Q620" s="7"/>
      <c r="R620" s="102" t="s">
        <v>2547</v>
      </c>
      <c r="S620" s="7"/>
      <c r="T620" s="190">
        <v>1</v>
      </c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53">
        <f t="shared" si="111"/>
        <v>0</v>
      </c>
      <c r="AG620" s="54">
        <f t="shared" si="112"/>
        <v>0</v>
      </c>
      <c r="AH620" s="54">
        <f t="shared" si="113"/>
        <v>0</v>
      </c>
      <c r="AI620" s="54">
        <f t="shared" si="114"/>
        <v>0</v>
      </c>
      <c r="AJ620" s="54">
        <f t="shared" si="115"/>
        <v>1</v>
      </c>
      <c r="AK620" s="54">
        <f t="shared" si="116"/>
        <v>0</v>
      </c>
      <c r="AL620" s="54">
        <f t="shared" si="117"/>
        <v>0</v>
      </c>
      <c r="AM620" s="54">
        <f t="shared" si="118"/>
        <v>0</v>
      </c>
      <c r="AN620" s="54">
        <f t="shared" si="119"/>
        <v>0</v>
      </c>
      <c r="AO620" s="54">
        <f t="shared" si="120"/>
        <v>1</v>
      </c>
      <c r="AP620" s="7"/>
      <c r="AQ620" s="12" t="s">
        <v>20</v>
      </c>
    </row>
    <row r="621" spans="1:43" ht="33.950000000000003" hidden="1" customHeight="1" x14ac:dyDescent="0.25">
      <c r="A621" s="13" t="s">
        <v>877</v>
      </c>
      <c r="B621" s="13" t="s">
        <v>930</v>
      </c>
      <c r="C621" s="13">
        <v>303730</v>
      </c>
      <c r="D621" s="14" t="s">
        <v>956</v>
      </c>
      <c r="E621" s="14" t="s">
        <v>944</v>
      </c>
      <c r="F621" s="13">
        <v>2</v>
      </c>
      <c r="G621" s="13"/>
      <c r="H621" s="15">
        <v>1</v>
      </c>
      <c r="I621" s="28"/>
      <c r="J621" s="28"/>
      <c r="K621" s="28"/>
      <c r="L621" s="16">
        <v>694290.39</v>
      </c>
      <c r="M621" s="11">
        <f t="shared" si="109"/>
        <v>3471.4519500000001</v>
      </c>
      <c r="N621" s="11">
        <f t="shared" si="110"/>
        <v>690818.93805</v>
      </c>
      <c r="O621" s="11"/>
      <c r="P621" s="13" t="s">
        <v>1049</v>
      </c>
      <c r="Q621" s="7"/>
      <c r="R621" s="102" t="s">
        <v>2547</v>
      </c>
      <c r="S621" s="7"/>
      <c r="T621" s="190">
        <v>1</v>
      </c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53">
        <f t="shared" si="111"/>
        <v>0</v>
      </c>
      <c r="AG621" s="54">
        <f t="shared" si="112"/>
        <v>0</v>
      </c>
      <c r="AH621" s="54">
        <f t="shared" si="113"/>
        <v>0</v>
      </c>
      <c r="AI621" s="54">
        <f t="shared" si="114"/>
        <v>0</v>
      </c>
      <c r="AJ621" s="54">
        <f t="shared" si="115"/>
        <v>1</v>
      </c>
      <c r="AK621" s="54">
        <f t="shared" si="116"/>
        <v>0</v>
      </c>
      <c r="AL621" s="54">
        <f t="shared" si="117"/>
        <v>0</v>
      </c>
      <c r="AM621" s="54">
        <f t="shared" si="118"/>
        <v>0</v>
      </c>
      <c r="AN621" s="54">
        <f t="shared" si="119"/>
        <v>0</v>
      </c>
      <c r="AO621" s="54">
        <f t="shared" si="120"/>
        <v>1</v>
      </c>
      <c r="AP621" s="7"/>
      <c r="AQ621" s="12" t="s">
        <v>20</v>
      </c>
    </row>
    <row r="622" spans="1:43" ht="33.950000000000003" hidden="1" customHeight="1" x14ac:dyDescent="0.25">
      <c r="A622" s="13" t="s">
        <v>877</v>
      </c>
      <c r="B622" s="13" t="s">
        <v>930</v>
      </c>
      <c r="C622" s="13">
        <v>124770</v>
      </c>
      <c r="D622" s="14" t="s">
        <v>957</v>
      </c>
      <c r="E622" s="14" t="s">
        <v>958</v>
      </c>
      <c r="F622" s="13">
        <v>2</v>
      </c>
      <c r="G622" s="13"/>
      <c r="H622" s="15">
        <v>1</v>
      </c>
      <c r="I622" s="28"/>
      <c r="J622" s="28"/>
      <c r="K622" s="28"/>
      <c r="L622" s="16">
        <v>694290.39</v>
      </c>
      <c r="M622" s="11">
        <f t="shared" si="109"/>
        <v>3471.4519500000001</v>
      </c>
      <c r="N622" s="11">
        <f t="shared" si="110"/>
        <v>690818.93805</v>
      </c>
      <c r="O622" s="11"/>
      <c r="P622" s="13" t="s">
        <v>1049</v>
      </c>
      <c r="Q622" s="7"/>
      <c r="R622" s="102" t="s">
        <v>2547</v>
      </c>
      <c r="S622" s="7"/>
      <c r="T622" s="190">
        <v>1</v>
      </c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53">
        <f t="shared" si="111"/>
        <v>0</v>
      </c>
      <c r="AG622" s="54">
        <f t="shared" si="112"/>
        <v>0</v>
      </c>
      <c r="AH622" s="54">
        <f t="shared" si="113"/>
        <v>0</v>
      </c>
      <c r="AI622" s="54">
        <f t="shared" si="114"/>
        <v>0</v>
      </c>
      <c r="AJ622" s="54">
        <f t="shared" si="115"/>
        <v>1</v>
      </c>
      <c r="AK622" s="54">
        <f t="shared" si="116"/>
        <v>0</v>
      </c>
      <c r="AL622" s="54">
        <f t="shared" si="117"/>
        <v>0</v>
      </c>
      <c r="AM622" s="54">
        <f t="shared" si="118"/>
        <v>0</v>
      </c>
      <c r="AN622" s="54">
        <f t="shared" si="119"/>
        <v>0</v>
      </c>
      <c r="AO622" s="54">
        <f t="shared" si="120"/>
        <v>1</v>
      </c>
      <c r="AP622" s="7"/>
      <c r="AQ622" s="12" t="s">
        <v>20</v>
      </c>
    </row>
    <row r="623" spans="1:43" ht="33.950000000000003" hidden="1" customHeight="1" x14ac:dyDescent="0.25">
      <c r="A623" s="13" t="s">
        <v>877</v>
      </c>
      <c r="B623" s="13" t="s">
        <v>930</v>
      </c>
      <c r="C623" s="13">
        <v>303729</v>
      </c>
      <c r="D623" s="14" t="s">
        <v>959</v>
      </c>
      <c r="E623" s="14" t="s">
        <v>958</v>
      </c>
      <c r="F623" s="13">
        <v>2</v>
      </c>
      <c r="G623" s="13"/>
      <c r="H623" s="15">
        <v>1</v>
      </c>
      <c r="I623" s="28"/>
      <c r="J623" s="28"/>
      <c r="K623" s="28"/>
      <c r="L623" s="16">
        <v>699566.77</v>
      </c>
      <c r="M623" s="11">
        <f t="shared" si="109"/>
        <v>3497.83385</v>
      </c>
      <c r="N623" s="11">
        <f t="shared" si="110"/>
        <v>696068.93614999996</v>
      </c>
      <c r="O623" s="11"/>
      <c r="P623" s="13" t="s">
        <v>1049</v>
      </c>
      <c r="Q623" s="7"/>
      <c r="R623" s="102" t="s">
        <v>2547</v>
      </c>
      <c r="S623" s="7"/>
      <c r="T623" s="190">
        <v>1</v>
      </c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53">
        <f t="shared" si="111"/>
        <v>0</v>
      </c>
      <c r="AG623" s="54">
        <f t="shared" si="112"/>
        <v>0</v>
      </c>
      <c r="AH623" s="54">
        <f t="shared" si="113"/>
        <v>0</v>
      </c>
      <c r="AI623" s="54">
        <f t="shared" si="114"/>
        <v>0</v>
      </c>
      <c r="AJ623" s="54">
        <f t="shared" si="115"/>
        <v>1</v>
      </c>
      <c r="AK623" s="54">
        <f t="shared" si="116"/>
        <v>0</v>
      </c>
      <c r="AL623" s="54">
        <f t="shared" si="117"/>
        <v>0</v>
      </c>
      <c r="AM623" s="54">
        <f t="shared" si="118"/>
        <v>0</v>
      </c>
      <c r="AN623" s="54">
        <f t="shared" si="119"/>
        <v>0</v>
      </c>
      <c r="AO623" s="54">
        <f t="shared" si="120"/>
        <v>1</v>
      </c>
      <c r="AP623" s="7"/>
      <c r="AQ623" s="12" t="s">
        <v>20</v>
      </c>
    </row>
    <row r="624" spans="1:43" ht="33.950000000000003" hidden="1" customHeight="1" x14ac:dyDescent="0.25">
      <c r="A624" s="13" t="s">
        <v>877</v>
      </c>
      <c r="B624" s="13" t="s">
        <v>930</v>
      </c>
      <c r="C624" s="13">
        <v>303738</v>
      </c>
      <c r="D624" s="14" t="s">
        <v>960</v>
      </c>
      <c r="E624" s="14" t="s">
        <v>958</v>
      </c>
      <c r="F624" s="13">
        <v>2</v>
      </c>
      <c r="G624" s="13"/>
      <c r="H624" s="15">
        <v>1</v>
      </c>
      <c r="I624" s="28"/>
      <c r="J624" s="28"/>
      <c r="K624" s="28"/>
      <c r="L624" s="16">
        <v>1409686.31</v>
      </c>
      <c r="M624" s="11">
        <f t="shared" si="109"/>
        <v>7048.4315500000002</v>
      </c>
      <c r="N624" s="11">
        <f t="shared" si="110"/>
        <v>1402637.87845</v>
      </c>
      <c r="O624" s="11"/>
      <c r="P624" s="13" t="s">
        <v>1049</v>
      </c>
      <c r="Q624" s="7"/>
      <c r="R624" s="102" t="s">
        <v>2547</v>
      </c>
      <c r="S624" s="7"/>
      <c r="T624" s="190">
        <v>1</v>
      </c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53">
        <f t="shared" si="111"/>
        <v>0</v>
      </c>
      <c r="AG624" s="54">
        <f t="shared" si="112"/>
        <v>0</v>
      </c>
      <c r="AH624" s="54">
        <f t="shared" si="113"/>
        <v>0</v>
      </c>
      <c r="AI624" s="54">
        <f t="shared" si="114"/>
        <v>0</v>
      </c>
      <c r="AJ624" s="54">
        <f t="shared" si="115"/>
        <v>1</v>
      </c>
      <c r="AK624" s="54">
        <f t="shared" si="116"/>
        <v>0</v>
      </c>
      <c r="AL624" s="54">
        <f t="shared" si="117"/>
        <v>0</v>
      </c>
      <c r="AM624" s="54">
        <f t="shared" si="118"/>
        <v>0</v>
      </c>
      <c r="AN624" s="54">
        <f t="shared" si="119"/>
        <v>0</v>
      </c>
      <c r="AO624" s="54">
        <f t="shared" si="120"/>
        <v>1</v>
      </c>
      <c r="AP624" s="7"/>
      <c r="AQ624" s="12" t="s">
        <v>20</v>
      </c>
    </row>
    <row r="625" spans="1:43" ht="33.950000000000003" hidden="1" customHeight="1" x14ac:dyDescent="0.25">
      <c r="A625" s="13" t="s">
        <v>877</v>
      </c>
      <c r="B625" s="13" t="s">
        <v>930</v>
      </c>
      <c r="C625" s="13">
        <v>303739</v>
      </c>
      <c r="D625" s="14" t="s">
        <v>961</v>
      </c>
      <c r="E625" s="14" t="s">
        <v>958</v>
      </c>
      <c r="F625" s="13">
        <v>2</v>
      </c>
      <c r="G625" s="13"/>
      <c r="H625" s="15">
        <v>1</v>
      </c>
      <c r="I625" s="28"/>
      <c r="J625" s="28"/>
      <c r="K625" s="28"/>
      <c r="L625" s="16">
        <v>1409686.31</v>
      </c>
      <c r="M625" s="11">
        <f t="shared" si="109"/>
        <v>7048.4315500000002</v>
      </c>
      <c r="N625" s="11">
        <f t="shared" si="110"/>
        <v>1402637.87845</v>
      </c>
      <c r="O625" s="11"/>
      <c r="P625" s="13" t="s">
        <v>1049</v>
      </c>
      <c r="Q625" s="7"/>
      <c r="R625" s="102" t="s">
        <v>2547</v>
      </c>
      <c r="S625" s="7"/>
      <c r="T625" s="190">
        <v>1</v>
      </c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53">
        <f t="shared" si="111"/>
        <v>0</v>
      </c>
      <c r="AG625" s="54">
        <f t="shared" si="112"/>
        <v>0</v>
      </c>
      <c r="AH625" s="54">
        <f t="shared" si="113"/>
        <v>0</v>
      </c>
      <c r="AI625" s="54">
        <f t="shared" si="114"/>
        <v>0</v>
      </c>
      <c r="AJ625" s="54">
        <f t="shared" si="115"/>
        <v>1</v>
      </c>
      <c r="AK625" s="54">
        <f t="shared" si="116"/>
        <v>0</v>
      </c>
      <c r="AL625" s="54">
        <f t="shared" si="117"/>
        <v>0</v>
      </c>
      <c r="AM625" s="54">
        <f t="shared" si="118"/>
        <v>0</v>
      </c>
      <c r="AN625" s="54">
        <f t="shared" si="119"/>
        <v>0</v>
      </c>
      <c r="AO625" s="54">
        <f t="shared" si="120"/>
        <v>1</v>
      </c>
      <c r="AP625" s="7"/>
      <c r="AQ625" s="12" t="s">
        <v>20</v>
      </c>
    </row>
    <row r="626" spans="1:43" ht="33.950000000000003" hidden="1" customHeight="1" x14ac:dyDescent="0.25">
      <c r="A626" s="13" t="s">
        <v>877</v>
      </c>
      <c r="B626" s="13" t="s">
        <v>930</v>
      </c>
      <c r="C626" s="13">
        <v>303672</v>
      </c>
      <c r="D626" s="14" t="s">
        <v>962</v>
      </c>
      <c r="E626" s="14" t="s">
        <v>963</v>
      </c>
      <c r="F626" s="13">
        <v>3</v>
      </c>
      <c r="G626" s="13"/>
      <c r="H626" s="15">
        <v>1</v>
      </c>
      <c r="I626" s="28"/>
      <c r="J626" s="28"/>
      <c r="K626" s="28"/>
      <c r="L626" s="16">
        <v>699566.77</v>
      </c>
      <c r="M626" s="11">
        <f t="shared" si="109"/>
        <v>3497.83385</v>
      </c>
      <c r="N626" s="11">
        <f t="shared" si="110"/>
        <v>696068.93614999996</v>
      </c>
      <c r="O626" s="11"/>
      <c r="P626" s="13" t="s">
        <v>1049</v>
      </c>
      <c r="Q626" s="7"/>
      <c r="R626" s="102" t="s">
        <v>2547</v>
      </c>
      <c r="S626" s="7"/>
      <c r="T626" s="190">
        <v>1</v>
      </c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53">
        <f t="shared" si="111"/>
        <v>0</v>
      </c>
      <c r="AG626" s="54">
        <f t="shared" si="112"/>
        <v>0</v>
      </c>
      <c r="AH626" s="54">
        <f t="shared" si="113"/>
        <v>0</v>
      </c>
      <c r="AI626" s="54">
        <f t="shared" si="114"/>
        <v>0</v>
      </c>
      <c r="AJ626" s="54">
        <f t="shared" si="115"/>
        <v>1</v>
      </c>
      <c r="AK626" s="54">
        <f t="shared" si="116"/>
        <v>0</v>
      </c>
      <c r="AL626" s="54">
        <f t="shared" si="117"/>
        <v>0</v>
      </c>
      <c r="AM626" s="54">
        <f t="shared" si="118"/>
        <v>0</v>
      </c>
      <c r="AN626" s="54">
        <f t="shared" si="119"/>
        <v>0</v>
      </c>
      <c r="AO626" s="54">
        <f t="shared" si="120"/>
        <v>1</v>
      </c>
      <c r="AP626" s="7"/>
      <c r="AQ626" s="12" t="s">
        <v>20</v>
      </c>
    </row>
    <row r="627" spans="1:43" ht="33.950000000000003" hidden="1" customHeight="1" x14ac:dyDescent="0.25">
      <c r="A627" s="13" t="s">
        <v>877</v>
      </c>
      <c r="B627" s="13" t="s">
        <v>930</v>
      </c>
      <c r="C627" s="13">
        <v>303686</v>
      </c>
      <c r="D627" s="14" t="s">
        <v>964</v>
      </c>
      <c r="E627" s="14" t="s">
        <v>965</v>
      </c>
      <c r="F627" s="13">
        <v>3</v>
      </c>
      <c r="G627" s="13"/>
      <c r="H627" s="15">
        <v>1</v>
      </c>
      <c r="I627" s="28"/>
      <c r="J627" s="28"/>
      <c r="K627" s="28"/>
      <c r="L627" s="16">
        <v>1409686.31</v>
      </c>
      <c r="M627" s="11">
        <f t="shared" si="109"/>
        <v>7048.4315500000002</v>
      </c>
      <c r="N627" s="11">
        <f t="shared" si="110"/>
        <v>1402637.87845</v>
      </c>
      <c r="O627" s="11"/>
      <c r="P627" s="13" t="s">
        <v>1049</v>
      </c>
      <c r="Q627" s="7"/>
      <c r="R627" s="102" t="s">
        <v>2547</v>
      </c>
      <c r="S627" s="7"/>
      <c r="T627" s="190">
        <v>1</v>
      </c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53">
        <f t="shared" si="111"/>
        <v>0</v>
      </c>
      <c r="AG627" s="54">
        <f t="shared" si="112"/>
        <v>0</v>
      </c>
      <c r="AH627" s="54">
        <f t="shared" si="113"/>
        <v>0</v>
      </c>
      <c r="AI627" s="54">
        <f t="shared" si="114"/>
        <v>0</v>
      </c>
      <c r="AJ627" s="54">
        <f t="shared" si="115"/>
        <v>1</v>
      </c>
      <c r="AK627" s="54">
        <f t="shared" si="116"/>
        <v>0</v>
      </c>
      <c r="AL627" s="54">
        <f t="shared" si="117"/>
        <v>0</v>
      </c>
      <c r="AM627" s="54">
        <f t="shared" si="118"/>
        <v>0</v>
      </c>
      <c r="AN627" s="54">
        <f t="shared" si="119"/>
        <v>0</v>
      </c>
      <c r="AO627" s="54">
        <f t="shared" si="120"/>
        <v>1</v>
      </c>
      <c r="AP627" s="7"/>
      <c r="AQ627" s="12" t="s">
        <v>20</v>
      </c>
    </row>
    <row r="628" spans="1:43" ht="33.950000000000003" hidden="1" customHeight="1" x14ac:dyDescent="0.25">
      <c r="A628" s="13" t="s">
        <v>877</v>
      </c>
      <c r="B628" s="13" t="s">
        <v>930</v>
      </c>
      <c r="C628" s="13">
        <v>303703</v>
      </c>
      <c r="D628" s="14" t="s">
        <v>966</v>
      </c>
      <c r="E628" s="14" t="s">
        <v>967</v>
      </c>
      <c r="F628" s="13">
        <v>3</v>
      </c>
      <c r="G628" s="13"/>
      <c r="H628" s="15">
        <v>1</v>
      </c>
      <c r="I628" s="28"/>
      <c r="J628" s="28"/>
      <c r="K628" s="28"/>
      <c r="L628" s="16">
        <v>699566.77</v>
      </c>
      <c r="M628" s="11">
        <f t="shared" si="109"/>
        <v>3497.83385</v>
      </c>
      <c r="N628" s="11">
        <f t="shared" si="110"/>
        <v>696068.93614999996</v>
      </c>
      <c r="O628" s="11"/>
      <c r="P628" s="13" t="s">
        <v>1049</v>
      </c>
      <c r="Q628" s="7"/>
      <c r="R628" s="102" t="s">
        <v>2547</v>
      </c>
      <c r="S628" s="7"/>
      <c r="T628" s="190">
        <v>1</v>
      </c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53">
        <f t="shared" si="111"/>
        <v>0</v>
      </c>
      <c r="AG628" s="54">
        <f t="shared" si="112"/>
        <v>0</v>
      </c>
      <c r="AH628" s="54">
        <f t="shared" si="113"/>
        <v>0</v>
      </c>
      <c r="AI628" s="54">
        <f t="shared" si="114"/>
        <v>0</v>
      </c>
      <c r="AJ628" s="54">
        <f t="shared" si="115"/>
        <v>1</v>
      </c>
      <c r="AK628" s="54">
        <f t="shared" si="116"/>
        <v>0</v>
      </c>
      <c r="AL628" s="54">
        <f t="shared" si="117"/>
        <v>0</v>
      </c>
      <c r="AM628" s="54">
        <f t="shared" si="118"/>
        <v>0</v>
      </c>
      <c r="AN628" s="54">
        <f t="shared" si="119"/>
        <v>0</v>
      </c>
      <c r="AO628" s="54">
        <f t="shared" si="120"/>
        <v>1</v>
      </c>
      <c r="AP628" s="7"/>
      <c r="AQ628" s="12" t="s">
        <v>20</v>
      </c>
    </row>
    <row r="629" spans="1:43" ht="33.950000000000003" hidden="1" customHeight="1" x14ac:dyDescent="0.25">
      <c r="A629" s="13" t="s">
        <v>877</v>
      </c>
      <c r="B629" s="13" t="s">
        <v>930</v>
      </c>
      <c r="C629" s="13">
        <v>303750</v>
      </c>
      <c r="D629" s="14" t="s">
        <v>968</v>
      </c>
      <c r="E629" s="14" t="s">
        <v>967</v>
      </c>
      <c r="F629" s="13">
        <v>3</v>
      </c>
      <c r="G629" s="13"/>
      <c r="H629" s="15">
        <v>1</v>
      </c>
      <c r="I629" s="28"/>
      <c r="J629" s="28"/>
      <c r="K629" s="28"/>
      <c r="L629" s="16">
        <v>699566.77</v>
      </c>
      <c r="M629" s="11">
        <f t="shared" si="109"/>
        <v>3497.83385</v>
      </c>
      <c r="N629" s="11">
        <f t="shared" si="110"/>
        <v>696068.93614999996</v>
      </c>
      <c r="O629" s="11"/>
      <c r="P629" s="13" t="s">
        <v>1049</v>
      </c>
      <c r="Q629" s="7"/>
      <c r="R629" s="102" t="s">
        <v>2547</v>
      </c>
      <c r="S629" s="7"/>
      <c r="T629" s="190">
        <v>1</v>
      </c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53">
        <f t="shared" si="111"/>
        <v>0</v>
      </c>
      <c r="AG629" s="54">
        <f t="shared" si="112"/>
        <v>0</v>
      </c>
      <c r="AH629" s="54">
        <f t="shared" si="113"/>
        <v>0</v>
      </c>
      <c r="AI629" s="54">
        <f t="shared" si="114"/>
        <v>0</v>
      </c>
      <c r="AJ629" s="54">
        <f t="shared" si="115"/>
        <v>1</v>
      </c>
      <c r="AK629" s="54">
        <f t="shared" si="116"/>
        <v>0</v>
      </c>
      <c r="AL629" s="54">
        <f t="shared" si="117"/>
        <v>0</v>
      </c>
      <c r="AM629" s="54">
        <f t="shared" si="118"/>
        <v>0</v>
      </c>
      <c r="AN629" s="54">
        <f t="shared" si="119"/>
        <v>0</v>
      </c>
      <c r="AO629" s="54">
        <f t="shared" si="120"/>
        <v>1</v>
      </c>
      <c r="AP629" s="7"/>
      <c r="AQ629" s="12" t="s">
        <v>20</v>
      </c>
    </row>
    <row r="630" spans="1:43" ht="33.950000000000003" hidden="1" customHeight="1" x14ac:dyDescent="0.25">
      <c r="A630" s="13" t="s">
        <v>877</v>
      </c>
      <c r="B630" s="13" t="s">
        <v>930</v>
      </c>
      <c r="C630" s="13">
        <v>303706</v>
      </c>
      <c r="D630" s="14" t="s">
        <v>969</v>
      </c>
      <c r="E630" s="14" t="s">
        <v>970</v>
      </c>
      <c r="F630" s="13">
        <v>3</v>
      </c>
      <c r="G630" s="13"/>
      <c r="H630" s="15">
        <v>1</v>
      </c>
      <c r="I630" s="28"/>
      <c r="J630" s="28"/>
      <c r="K630" s="28"/>
      <c r="L630" s="16">
        <v>2130358.62</v>
      </c>
      <c r="M630" s="11">
        <f t="shared" si="109"/>
        <v>10651.793100000001</v>
      </c>
      <c r="N630" s="11">
        <f t="shared" si="110"/>
        <v>2119706.8269000002</v>
      </c>
      <c r="O630" s="11"/>
      <c r="P630" s="13" t="s">
        <v>1049</v>
      </c>
      <c r="Q630" s="7"/>
      <c r="R630" s="102" t="s">
        <v>2547</v>
      </c>
      <c r="S630" s="7"/>
      <c r="T630" s="190">
        <v>1</v>
      </c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53">
        <f t="shared" si="111"/>
        <v>0</v>
      </c>
      <c r="AG630" s="54">
        <f t="shared" si="112"/>
        <v>0</v>
      </c>
      <c r="AH630" s="54">
        <f t="shared" si="113"/>
        <v>0</v>
      </c>
      <c r="AI630" s="54">
        <f t="shared" si="114"/>
        <v>0</v>
      </c>
      <c r="AJ630" s="54">
        <f t="shared" si="115"/>
        <v>1</v>
      </c>
      <c r="AK630" s="54">
        <f t="shared" si="116"/>
        <v>0</v>
      </c>
      <c r="AL630" s="54">
        <f t="shared" si="117"/>
        <v>0</v>
      </c>
      <c r="AM630" s="54">
        <f t="shared" si="118"/>
        <v>0</v>
      </c>
      <c r="AN630" s="54">
        <f t="shared" si="119"/>
        <v>0</v>
      </c>
      <c r="AO630" s="54">
        <f t="shared" si="120"/>
        <v>1</v>
      </c>
      <c r="AP630" s="7"/>
      <c r="AQ630" s="12" t="s">
        <v>20</v>
      </c>
    </row>
    <row r="631" spans="1:43" ht="33.950000000000003" hidden="1" customHeight="1" x14ac:dyDescent="0.25">
      <c r="A631" s="13" t="s">
        <v>877</v>
      </c>
      <c r="B631" s="13" t="s">
        <v>930</v>
      </c>
      <c r="C631" s="13">
        <v>303721</v>
      </c>
      <c r="D631" s="14" t="s">
        <v>971</v>
      </c>
      <c r="E631" s="14" t="s">
        <v>972</v>
      </c>
      <c r="F631" s="13">
        <v>3</v>
      </c>
      <c r="G631" s="13"/>
      <c r="H631" s="15">
        <v>1</v>
      </c>
      <c r="I631" s="28"/>
      <c r="J631" s="28"/>
      <c r="K631" s="28"/>
      <c r="L631" s="16">
        <v>1399133.55</v>
      </c>
      <c r="M631" s="11">
        <f t="shared" si="109"/>
        <v>6995.6677500000005</v>
      </c>
      <c r="N631" s="11">
        <f t="shared" si="110"/>
        <v>1392137.88225</v>
      </c>
      <c r="O631" s="11"/>
      <c r="P631" s="13" t="s">
        <v>1049</v>
      </c>
      <c r="Q631" s="7"/>
      <c r="R631" s="102" t="s">
        <v>2547</v>
      </c>
      <c r="S631" s="7"/>
      <c r="T631" s="190">
        <v>1</v>
      </c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53">
        <f t="shared" si="111"/>
        <v>0</v>
      </c>
      <c r="AG631" s="54">
        <f t="shared" si="112"/>
        <v>0</v>
      </c>
      <c r="AH631" s="54">
        <f t="shared" si="113"/>
        <v>0</v>
      </c>
      <c r="AI631" s="54">
        <f t="shared" si="114"/>
        <v>0</v>
      </c>
      <c r="AJ631" s="54">
        <f t="shared" si="115"/>
        <v>1</v>
      </c>
      <c r="AK631" s="54">
        <f t="shared" si="116"/>
        <v>0</v>
      </c>
      <c r="AL631" s="54">
        <f t="shared" si="117"/>
        <v>0</v>
      </c>
      <c r="AM631" s="54">
        <f t="shared" si="118"/>
        <v>0</v>
      </c>
      <c r="AN631" s="54">
        <f t="shared" si="119"/>
        <v>0</v>
      </c>
      <c r="AO631" s="54">
        <f t="shared" si="120"/>
        <v>1</v>
      </c>
      <c r="AP631" s="7"/>
      <c r="AQ631" s="12" t="s">
        <v>20</v>
      </c>
    </row>
    <row r="632" spans="1:43" ht="33.950000000000003" hidden="1" customHeight="1" x14ac:dyDescent="0.25">
      <c r="A632" s="13" t="s">
        <v>877</v>
      </c>
      <c r="B632" s="13" t="s">
        <v>930</v>
      </c>
      <c r="C632" s="13">
        <v>303740</v>
      </c>
      <c r="D632" s="14" t="s">
        <v>973</v>
      </c>
      <c r="E632" s="14" t="s">
        <v>974</v>
      </c>
      <c r="F632" s="13">
        <v>3</v>
      </c>
      <c r="G632" s="13"/>
      <c r="H632" s="15">
        <v>1</v>
      </c>
      <c r="I632" s="28"/>
      <c r="J632" s="28"/>
      <c r="K632" s="28"/>
      <c r="L632" s="16">
        <v>699566.77</v>
      </c>
      <c r="M632" s="11">
        <f t="shared" si="109"/>
        <v>3497.83385</v>
      </c>
      <c r="N632" s="11">
        <f t="shared" si="110"/>
        <v>696068.93614999996</v>
      </c>
      <c r="O632" s="11"/>
      <c r="P632" s="13" t="s">
        <v>1049</v>
      </c>
      <c r="Q632" s="7"/>
      <c r="R632" s="102" t="s">
        <v>2547</v>
      </c>
      <c r="S632" s="7"/>
      <c r="T632" s="190">
        <v>1</v>
      </c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53">
        <f t="shared" si="111"/>
        <v>0</v>
      </c>
      <c r="AG632" s="54">
        <f t="shared" si="112"/>
        <v>0</v>
      </c>
      <c r="AH632" s="54">
        <f t="shared" si="113"/>
        <v>0</v>
      </c>
      <c r="AI632" s="54">
        <f t="shared" si="114"/>
        <v>0</v>
      </c>
      <c r="AJ632" s="54">
        <f t="shared" si="115"/>
        <v>1</v>
      </c>
      <c r="AK632" s="54">
        <f t="shared" si="116"/>
        <v>0</v>
      </c>
      <c r="AL632" s="54">
        <f t="shared" si="117"/>
        <v>0</v>
      </c>
      <c r="AM632" s="54">
        <f t="shared" si="118"/>
        <v>0</v>
      </c>
      <c r="AN632" s="54">
        <f t="shared" si="119"/>
        <v>0</v>
      </c>
      <c r="AO632" s="54">
        <f t="shared" si="120"/>
        <v>1</v>
      </c>
      <c r="AP632" s="7"/>
      <c r="AQ632" s="12" t="s">
        <v>20</v>
      </c>
    </row>
    <row r="633" spans="1:43" ht="33.950000000000003" hidden="1" customHeight="1" x14ac:dyDescent="0.25">
      <c r="A633" s="13" t="s">
        <v>877</v>
      </c>
      <c r="B633" s="13" t="s">
        <v>930</v>
      </c>
      <c r="C633" s="13">
        <v>303742</v>
      </c>
      <c r="D633" s="14" t="s">
        <v>975</v>
      </c>
      <c r="E633" s="14" t="s">
        <v>976</v>
      </c>
      <c r="F633" s="13">
        <v>3</v>
      </c>
      <c r="G633" s="13"/>
      <c r="H633" s="15">
        <v>1</v>
      </c>
      <c r="I633" s="28"/>
      <c r="J633" s="28"/>
      <c r="K633" s="28"/>
      <c r="L633" s="16">
        <v>694290.39</v>
      </c>
      <c r="M633" s="11">
        <f t="shared" si="109"/>
        <v>3471.4519500000001</v>
      </c>
      <c r="N633" s="11">
        <f t="shared" si="110"/>
        <v>690818.93805</v>
      </c>
      <c r="O633" s="11"/>
      <c r="P633" s="13" t="s">
        <v>1049</v>
      </c>
      <c r="Q633" s="7"/>
      <c r="R633" s="102" t="s">
        <v>2547</v>
      </c>
      <c r="S633" s="7"/>
      <c r="T633" s="190">
        <v>1</v>
      </c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53">
        <f t="shared" si="111"/>
        <v>0</v>
      </c>
      <c r="AG633" s="54">
        <f t="shared" si="112"/>
        <v>0</v>
      </c>
      <c r="AH633" s="54">
        <f t="shared" si="113"/>
        <v>0</v>
      </c>
      <c r="AI633" s="54">
        <f t="shared" si="114"/>
        <v>0</v>
      </c>
      <c r="AJ633" s="54">
        <f t="shared" si="115"/>
        <v>1</v>
      </c>
      <c r="AK633" s="54">
        <f t="shared" si="116"/>
        <v>0</v>
      </c>
      <c r="AL633" s="54">
        <f t="shared" si="117"/>
        <v>0</v>
      </c>
      <c r="AM633" s="54">
        <f t="shared" si="118"/>
        <v>0</v>
      </c>
      <c r="AN633" s="54">
        <f t="shared" si="119"/>
        <v>0</v>
      </c>
      <c r="AO633" s="54">
        <f t="shared" si="120"/>
        <v>1</v>
      </c>
      <c r="AP633" s="7"/>
      <c r="AQ633" s="12" t="s">
        <v>20</v>
      </c>
    </row>
    <row r="634" spans="1:43" ht="33.950000000000003" hidden="1" customHeight="1" x14ac:dyDescent="0.25">
      <c r="A634" s="13" t="s">
        <v>877</v>
      </c>
      <c r="B634" s="13" t="s">
        <v>930</v>
      </c>
      <c r="C634" s="13">
        <v>303745</v>
      </c>
      <c r="D634" s="14" t="s">
        <v>977</v>
      </c>
      <c r="E634" s="14" t="s">
        <v>978</v>
      </c>
      <c r="F634" s="13">
        <v>3</v>
      </c>
      <c r="G634" s="13"/>
      <c r="H634" s="15">
        <v>1</v>
      </c>
      <c r="I634" s="28"/>
      <c r="J634" s="28"/>
      <c r="K634" s="28"/>
      <c r="L634" s="16">
        <v>1399133.55</v>
      </c>
      <c r="M634" s="11">
        <f t="shared" si="109"/>
        <v>6995.6677500000005</v>
      </c>
      <c r="N634" s="11">
        <f t="shared" si="110"/>
        <v>1392137.88225</v>
      </c>
      <c r="O634" s="11"/>
      <c r="P634" s="13" t="s">
        <v>1049</v>
      </c>
      <c r="Q634" s="7"/>
      <c r="R634" s="102" t="s">
        <v>2547</v>
      </c>
      <c r="S634" s="7"/>
      <c r="T634" s="190">
        <v>1</v>
      </c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53">
        <f t="shared" si="111"/>
        <v>0</v>
      </c>
      <c r="AG634" s="54">
        <f t="shared" si="112"/>
        <v>0</v>
      </c>
      <c r="AH634" s="54">
        <f t="shared" si="113"/>
        <v>0</v>
      </c>
      <c r="AI634" s="54">
        <f t="shared" si="114"/>
        <v>0</v>
      </c>
      <c r="AJ634" s="54">
        <f t="shared" si="115"/>
        <v>1</v>
      </c>
      <c r="AK634" s="54">
        <f t="shared" si="116"/>
        <v>0</v>
      </c>
      <c r="AL634" s="54">
        <f t="shared" si="117"/>
        <v>0</v>
      </c>
      <c r="AM634" s="54">
        <f t="shared" si="118"/>
        <v>0</v>
      </c>
      <c r="AN634" s="54">
        <f t="shared" si="119"/>
        <v>0</v>
      </c>
      <c r="AO634" s="54">
        <f t="shared" si="120"/>
        <v>1</v>
      </c>
      <c r="AP634" s="7"/>
      <c r="AQ634" s="12" t="s">
        <v>20</v>
      </c>
    </row>
    <row r="635" spans="1:43" ht="33.950000000000003" hidden="1" customHeight="1" x14ac:dyDescent="0.25">
      <c r="A635" s="24" t="s">
        <v>877</v>
      </c>
      <c r="B635" s="24" t="s">
        <v>979</v>
      </c>
      <c r="C635" s="24">
        <v>303799</v>
      </c>
      <c r="D635" s="25" t="s">
        <v>980</v>
      </c>
      <c r="E635" s="25" t="s">
        <v>981</v>
      </c>
      <c r="F635" s="24">
        <v>1</v>
      </c>
      <c r="G635" s="24"/>
      <c r="H635" s="15">
        <v>1</v>
      </c>
      <c r="I635" s="26"/>
      <c r="J635" s="26"/>
      <c r="K635" s="26"/>
      <c r="L635" s="11">
        <v>1850000</v>
      </c>
      <c r="M635" s="11">
        <f t="shared" si="109"/>
        <v>9250</v>
      </c>
      <c r="N635" s="11">
        <f t="shared" si="110"/>
        <v>1840750</v>
      </c>
      <c r="O635" s="11"/>
      <c r="P635" s="24" t="s">
        <v>1049</v>
      </c>
      <c r="Q635" s="7"/>
      <c r="R635" s="102" t="s">
        <v>2271</v>
      </c>
      <c r="S635" s="66">
        <v>0.85</v>
      </c>
      <c r="T635" s="190">
        <v>0.95</v>
      </c>
      <c r="U635" s="7"/>
      <c r="V635" s="7"/>
      <c r="W635" s="7"/>
      <c r="X635" s="7"/>
      <c r="Y635" s="120">
        <v>43663</v>
      </c>
      <c r="Z635" s="120">
        <v>43679</v>
      </c>
      <c r="AA635" s="76">
        <v>43691</v>
      </c>
      <c r="AB635" s="120">
        <v>43703</v>
      </c>
      <c r="AC635" s="120"/>
      <c r="AD635" s="121" t="s">
        <v>2503</v>
      </c>
      <c r="AE635" s="7"/>
      <c r="AF635" s="53">
        <f t="shared" si="111"/>
        <v>0</v>
      </c>
      <c r="AG635" s="54">
        <f t="shared" si="112"/>
        <v>0</v>
      </c>
      <c r="AH635" s="54">
        <f t="shared" si="113"/>
        <v>0</v>
      </c>
      <c r="AI635" s="54">
        <f t="shared" si="114"/>
        <v>1</v>
      </c>
      <c r="AJ635" s="54">
        <f t="shared" si="115"/>
        <v>0</v>
      </c>
      <c r="AK635" s="54">
        <f t="shared" si="116"/>
        <v>0</v>
      </c>
      <c r="AL635" s="54">
        <f t="shared" si="117"/>
        <v>0</v>
      </c>
      <c r="AM635" s="54">
        <f t="shared" si="118"/>
        <v>0</v>
      </c>
      <c r="AN635" s="54">
        <f t="shared" si="119"/>
        <v>1</v>
      </c>
      <c r="AO635" s="54">
        <f t="shared" si="120"/>
        <v>0</v>
      </c>
      <c r="AP635" s="7" t="s">
        <v>38</v>
      </c>
      <c r="AQ635" s="17"/>
    </row>
    <row r="636" spans="1:43" ht="33.950000000000003" hidden="1" customHeight="1" x14ac:dyDescent="0.25">
      <c r="A636" s="13" t="s">
        <v>877</v>
      </c>
      <c r="B636" s="13" t="s">
        <v>979</v>
      </c>
      <c r="C636" s="13">
        <v>314203</v>
      </c>
      <c r="D636" s="14" t="s">
        <v>982</v>
      </c>
      <c r="E636" s="14" t="s">
        <v>983</v>
      </c>
      <c r="F636" s="13">
        <v>1</v>
      </c>
      <c r="G636" s="13"/>
      <c r="H636" s="15">
        <v>1</v>
      </c>
      <c r="I636" s="28"/>
      <c r="J636" s="28"/>
      <c r="K636" s="28"/>
      <c r="L636" s="16">
        <v>1600000</v>
      </c>
      <c r="M636" s="11">
        <f t="shared" si="109"/>
        <v>8000</v>
      </c>
      <c r="N636" s="11">
        <f t="shared" si="110"/>
        <v>1592000</v>
      </c>
      <c r="O636" s="11"/>
      <c r="P636" s="13" t="s">
        <v>1049</v>
      </c>
      <c r="Q636" s="7"/>
      <c r="R636" s="102" t="s">
        <v>2271</v>
      </c>
      <c r="S636" s="66">
        <v>0.95</v>
      </c>
      <c r="T636" s="190">
        <v>0.95</v>
      </c>
      <c r="U636" s="120">
        <v>43856</v>
      </c>
      <c r="V636" s="7"/>
      <c r="W636" s="7"/>
      <c r="X636" s="7"/>
      <c r="Y636" s="76">
        <v>43397</v>
      </c>
      <c r="Z636" s="120">
        <v>43410</v>
      </c>
      <c r="AA636" s="76">
        <v>43431</v>
      </c>
      <c r="AB636" s="120">
        <v>43446</v>
      </c>
      <c r="AC636" s="120">
        <v>43696</v>
      </c>
      <c r="AD636" s="121" t="s">
        <v>2503</v>
      </c>
      <c r="AE636" s="7"/>
      <c r="AF636" s="53">
        <f t="shared" si="111"/>
        <v>0</v>
      </c>
      <c r="AG636" s="54">
        <f t="shared" si="112"/>
        <v>0</v>
      </c>
      <c r="AH636" s="54">
        <f t="shared" si="113"/>
        <v>0</v>
      </c>
      <c r="AI636" s="54">
        <f t="shared" si="114"/>
        <v>1</v>
      </c>
      <c r="AJ636" s="54">
        <f t="shared" si="115"/>
        <v>0</v>
      </c>
      <c r="AK636" s="54">
        <f t="shared" si="116"/>
        <v>0</v>
      </c>
      <c r="AL636" s="54">
        <f t="shared" si="117"/>
        <v>0</v>
      </c>
      <c r="AM636" s="54">
        <f t="shared" si="118"/>
        <v>0</v>
      </c>
      <c r="AN636" s="54">
        <f t="shared" si="119"/>
        <v>1</v>
      </c>
      <c r="AO636" s="54">
        <f t="shared" si="120"/>
        <v>0</v>
      </c>
      <c r="AP636" s="7"/>
      <c r="AQ636" s="12" t="s">
        <v>20</v>
      </c>
    </row>
    <row r="637" spans="1:43" ht="33.950000000000003" hidden="1" customHeight="1" x14ac:dyDescent="0.25">
      <c r="A637" s="13" t="s">
        <v>877</v>
      </c>
      <c r="B637" s="13" t="s">
        <v>979</v>
      </c>
      <c r="C637" s="13">
        <v>303796</v>
      </c>
      <c r="D637" s="14" t="s">
        <v>984</v>
      </c>
      <c r="E637" s="14" t="s">
        <v>985</v>
      </c>
      <c r="F637" s="13">
        <v>1</v>
      </c>
      <c r="G637" s="13"/>
      <c r="H637" s="15">
        <v>1</v>
      </c>
      <c r="I637" s="28"/>
      <c r="J637" s="28"/>
      <c r="K637" s="28"/>
      <c r="L637" s="16">
        <v>1766000</v>
      </c>
      <c r="M637" s="11">
        <f t="shared" si="109"/>
        <v>8830</v>
      </c>
      <c r="N637" s="11">
        <f t="shared" si="110"/>
        <v>1757170</v>
      </c>
      <c r="O637" s="11"/>
      <c r="P637" s="13" t="s">
        <v>1049</v>
      </c>
      <c r="Q637" s="7"/>
      <c r="R637" s="102" t="s">
        <v>2271</v>
      </c>
      <c r="S637" s="66">
        <v>0.95</v>
      </c>
      <c r="T637" s="190">
        <v>0.95</v>
      </c>
      <c r="U637" s="120">
        <v>43856</v>
      </c>
      <c r="V637" s="102"/>
      <c r="W637" s="102"/>
      <c r="X637" s="102"/>
      <c r="Y637" s="76">
        <v>43397</v>
      </c>
      <c r="Z637" s="120">
        <v>43410</v>
      </c>
      <c r="AA637" s="76">
        <v>43431</v>
      </c>
      <c r="AB637" s="120">
        <v>43446</v>
      </c>
      <c r="AC637" s="120">
        <v>43696</v>
      </c>
      <c r="AD637" s="121" t="s">
        <v>2503</v>
      </c>
      <c r="AE637" s="7"/>
      <c r="AF637" s="53">
        <f t="shared" si="111"/>
        <v>0</v>
      </c>
      <c r="AG637" s="54">
        <f t="shared" si="112"/>
        <v>0</v>
      </c>
      <c r="AH637" s="54">
        <f t="shared" si="113"/>
        <v>0</v>
      </c>
      <c r="AI637" s="54">
        <f t="shared" si="114"/>
        <v>1</v>
      </c>
      <c r="AJ637" s="54">
        <f t="shared" si="115"/>
        <v>0</v>
      </c>
      <c r="AK637" s="54">
        <f t="shared" si="116"/>
        <v>0</v>
      </c>
      <c r="AL637" s="54">
        <f t="shared" si="117"/>
        <v>0</v>
      </c>
      <c r="AM637" s="54">
        <f t="shared" si="118"/>
        <v>0</v>
      </c>
      <c r="AN637" s="54">
        <f t="shared" si="119"/>
        <v>1</v>
      </c>
      <c r="AO637" s="54">
        <f t="shared" si="120"/>
        <v>0</v>
      </c>
      <c r="AP637" s="7"/>
      <c r="AQ637" s="12" t="s">
        <v>20</v>
      </c>
    </row>
    <row r="638" spans="1:43" ht="33.950000000000003" hidden="1" customHeight="1" x14ac:dyDescent="0.25">
      <c r="A638" s="13" t="s">
        <v>877</v>
      </c>
      <c r="B638" s="13" t="s">
        <v>979</v>
      </c>
      <c r="C638" s="13">
        <v>303814</v>
      </c>
      <c r="D638" s="14" t="s">
        <v>986</v>
      </c>
      <c r="E638" s="14" t="s">
        <v>987</v>
      </c>
      <c r="F638" s="13">
        <v>1</v>
      </c>
      <c r="G638" s="13"/>
      <c r="H638" s="15">
        <v>1</v>
      </c>
      <c r="I638" s="28"/>
      <c r="J638" s="28"/>
      <c r="K638" s="28"/>
      <c r="L638" s="16">
        <v>1659000</v>
      </c>
      <c r="M638" s="11">
        <f t="shared" si="109"/>
        <v>8295</v>
      </c>
      <c r="N638" s="11">
        <f t="shared" si="110"/>
        <v>1650705</v>
      </c>
      <c r="O638" s="11"/>
      <c r="P638" s="13" t="s">
        <v>1049</v>
      </c>
      <c r="Q638" s="7"/>
      <c r="R638" s="102" t="s">
        <v>2271</v>
      </c>
      <c r="S638" s="66">
        <v>0.95</v>
      </c>
      <c r="T638" s="190">
        <v>0.95</v>
      </c>
      <c r="U638" s="120">
        <v>43856</v>
      </c>
      <c r="V638" s="102"/>
      <c r="W638" s="102"/>
      <c r="X638" s="102"/>
      <c r="Y638" s="76">
        <v>43397</v>
      </c>
      <c r="Z638" s="120">
        <v>43410</v>
      </c>
      <c r="AA638" s="76">
        <v>43431</v>
      </c>
      <c r="AB638" s="120">
        <v>43446</v>
      </c>
      <c r="AC638" s="120">
        <v>43696</v>
      </c>
      <c r="AD638" s="121" t="s">
        <v>2503</v>
      </c>
      <c r="AE638" s="7"/>
      <c r="AF638" s="53">
        <f t="shared" si="111"/>
        <v>0</v>
      </c>
      <c r="AG638" s="54">
        <f t="shared" si="112"/>
        <v>0</v>
      </c>
      <c r="AH638" s="54">
        <f t="shared" si="113"/>
        <v>0</v>
      </c>
      <c r="AI638" s="54">
        <f t="shared" si="114"/>
        <v>1</v>
      </c>
      <c r="AJ638" s="54">
        <f t="shared" si="115"/>
        <v>0</v>
      </c>
      <c r="AK638" s="54">
        <f t="shared" si="116"/>
        <v>0</v>
      </c>
      <c r="AL638" s="54">
        <f t="shared" si="117"/>
        <v>0</v>
      </c>
      <c r="AM638" s="54">
        <f t="shared" si="118"/>
        <v>0</v>
      </c>
      <c r="AN638" s="54">
        <f t="shared" si="119"/>
        <v>1</v>
      </c>
      <c r="AO638" s="54">
        <f t="shared" si="120"/>
        <v>0</v>
      </c>
      <c r="AP638" s="7"/>
      <c r="AQ638" s="12" t="s">
        <v>20</v>
      </c>
    </row>
    <row r="639" spans="1:43" ht="33.950000000000003" hidden="1" customHeight="1" x14ac:dyDescent="0.25">
      <c r="A639" s="13" t="s">
        <v>877</v>
      </c>
      <c r="B639" s="13" t="s">
        <v>979</v>
      </c>
      <c r="C639" s="13">
        <v>303811</v>
      </c>
      <c r="D639" s="14" t="s">
        <v>988</v>
      </c>
      <c r="E639" s="14" t="s">
        <v>989</v>
      </c>
      <c r="F639" s="13">
        <v>1</v>
      </c>
      <c r="G639" s="13"/>
      <c r="H639" s="15">
        <v>1</v>
      </c>
      <c r="I639" s="28"/>
      <c r="J639" s="28"/>
      <c r="K639" s="28"/>
      <c r="L639" s="16">
        <v>1521000</v>
      </c>
      <c r="M639" s="11">
        <f t="shared" si="109"/>
        <v>7605</v>
      </c>
      <c r="N639" s="11">
        <f t="shared" si="110"/>
        <v>1513395</v>
      </c>
      <c r="O639" s="11"/>
      <c r="P639" s="13" t="s">
        <v>1049</v>
      </c>
      <c r="Q639" s="7"/>
      <c r="R639" s="102" t="s">
        <v>2271</v>
      </c>
      <c r="S639" s="66">
        <v>0.95</v>
      </c>
      <c r="T639" s="190">
        <v>0.95</v>
      </c>
      <c r="U639" s="120">
        <v>43856</v>
      </c>
      <c r="V639" s="102"/>
      <c r="W639" s="102"/>
      <c r="X639" s="102"/>
      <c r="Y639" s="76">
        <v>43397</v>
      </c>
      <c r="Z639" s="120">
        <v>43410</v>
      </c>
      <c r="AA639" s="76">
        <v>43431</v>
      </c>
      <c r="AB639" s="120">
        <v>43446</v>
      </c>
      <c r="AC639" s="120">
        <v>43696</v>
      </c>
      <c r="AD639" s="121" t="s">
        <v>2503</v>
      </c>
      <c r="AE639" s="7"/>
      <c r="AF639" s="53">
        <f t="shared" si="111"/>
        <v>0</v>
      </c>
      <c r="AG639" s="54">
        <f t="shared" si="112"/>
        <v>0</v>
      </c>
      <c r="AH639" s="54">
        <f t="shared" si="113"/>
        <v>0</v>
      </c>
      <c r="AI639" s="54">
        <f t="shared" si="114"/>
        <v>1</v>
      </c>
      <c r="AJ639" s="54">
        <f t="shared" si="115"/>
        <v>0</v>
      </c>
      <c r="AK639" s="54">
        <f t="shared" si="116"/>
        <v>0</v>
      </c>
      <c r="AL639" s="54">
        <f t="shared" si="117"/>
        <v>0</v>
      </c>
      <c r="AM639" s="54">
        <f t="shared" si="118"/>
        <v>0</v>
      </c>
      <c r="AN639" s="54">
        <f t="shared" si="119"/>
        <v>1</v>
      </c>
      <c r="AO639" s="54">
        <f t="shared" si="120"/>
        <v>0</v>
      </c>
      <c r="AP639" s="7"/>
      <c r="AQ639" s="12" t="s">
        <v>20</v>
      </c>
    </row>
    <row r="640" spans="1:43" ht="33.950000000000003" hidden="1" customHeight="1" x14ac:dyDescent="0.25">
      <c r="A640" s="13" t="s">
        <v>877</v>
      </c>
      <c r="B640" s="13" t="s">
        <v>979</v>
      </c>
      <c r="C640" s="13">
        <v>303774</v>
      </c>
      <c r="D640" s="14" t="s">
        <v>990</v>
      </c>
      <c r="E640" s="14" t="s">
        <v>991</v>
      </c>
      <c r="F640" s="13">
        <v>2</v>
      </c>
      <c r="G640" s="13"/>
      <c r="H640" s="15">
        <v>1</v>
      </c>
      <c r="I640" s="28"/>
      <c r="J640" s="28"/>
      <c r="K640" s="28"/>
      <c r="L640" s="16">
        <v>2092000</v>
      </c>
      <c r="M640" s="11">
        <f t="shared" si="109"/>
        <v>10460</v>
      </c>
      <c r="N640" s="11">
        <f t="shared" si="110"/>
        <v>2081540</v>
      </c>
      <c r="O640" s="11"/>
      <c r="P640" s="13" t="s">
        <v>1049</v>
      </c>
      <c r="Q640" s="7"/>
      <c r="R640" s="102" t="s">
        <v>2271</v>
      </c>
      <c r="S640" s="66">
        <v>0.95</v>
      </c>
      <c r="T640" s="190">
        <v>0.95</v>
      </c>
      <c r="U640" s="120">
        <v>43826</v>
      </c>
      <c r="V640" s="7"/>
      <c r="W640" s="7"/>
      <c r="X640" s="7"/>
      <c r="Y640" s="76">
        <v>43397</v>
      </c>
      <c r="Z640" s="120">
        <v>43410</v>
      </c>
      <c r="AA640" s="76">
        <v>43431</v>
      </c>
      <c r="AB640" s="120">
        <v>43446</v>
      </c>
      <c r="AC640" s="120">
        <v>43696</v>
      </c>
      <c r="AD640" s="121" t="s">
        <v>2504</v>
      </c>
      <c r="AE640" s="7"/>
      <c r="AF640" s="53">
        <f t="shared" si="111"/>
        <v>0</v>
      </c>
      <c r="AG640" s="54">
        <f t="shared" si="112"/>
        <v>0</v>
      </c>
      <c r="AH640" s="54">
        <f t="shared" si="113"/>
        <v>0</v>
      </c>
      <c r="AI640" s="54">
        <f t="shared" si="114"/>
        <v>1</v>
      </c>
      <c r="AJ640" s="54">
        <f t="shared" si="115"/>
        <v>0</v>
      </c>
      <c r="AK640" s="54">
        <f t="shared" si="116"/>
        <v>0</v>
      </c>
      <c r="AL640" s="54">
        <f t="shared" si="117"/>
        <v>0</v>
      </c>
      <c r="AM640" s="54">
        <f t="shared" si="118"/>
        <v>0</v>
      </c>
      <c r="AN640" s="54">
        <f t="shared" si="119"/>
        <v>1</v>
      </c>
      <c r="AO640" s="54">
        <f t="shared" si="120"/>
        <v>0</v>
      </c>
      <c r="AP640" s="7"/>
      <c r="AQ640" s="12" t="s">
        <v>20</v>
      </c>
    </row>
    <row r="641" spans="1:43" ht="33.950000000000003" hidden="1" customHeight="1" x14ac:dyDescent="0.25">
      <c r="A641" s="13" t="s">
        <v>877</v>
      </c>
      <c r="B641" s="13" t="s">
        <v>979</v>
      </c>
      <c r="C641" s="13">
        <v>303808</v>
      </c>
      <c r="D641" s="14" t="s">
        <v>992</v>
      </c>
      <c r="E641" s="14" t="s">
        <v>991</v>
      </c>
      <c r="F641" s="13">
        <v>2</v>
      </c>
      <c r="G641" s="13"/>
      <c r="H641" s="15">
        <v>1</v>
      </c>
      <c r="I641" s="28"/>
      <c r="J641" s="28"/>
      <c r="K641" s="28"/>
      <c r="L641" s="16">
        <v>1501000</v>
      </c>
      <c r="M641" s="11">
        <f t="shared" si="109"/>
        <v>7505</v>
      </c>
      <c r="N641" s="11">
        <f t="shared" si="110"/>
        <v>1493495</v>
      </c>
      <c r="O641" s="11"/>
      <c r="P641" s="13" t="s">
        <v>1049</v>
      </c>
      <c r="Q641" s="7"/>
      <c r="R641" s="102" t="s">
        <v>2271</v>
      </c>
      <c r="S641" s="66">
        <v>0.95</v>
      </c>
      <c r="T641" s="190">
        <v>0.6</v>
      </c>
      <c r="U641" s="120">
        <v>43826</v>
      </c>
      <c r="V641" s="7"/>
      <c r="W641" s="7"/>
      <c r="X641" s="7"/>
      <c r="Y641" s="76">
        <v>43397</v>
      </c>
      <c r="Z641" s="120">
        <v>43410</v>
      </c>
      <c r="AA641" s="76">
        <v>43431</v>
      </c>
      <c r="AB641" s="120">
        <v>43446</v>
      </c>
      <c r="AC641" s="120">
        <v>43696</v>
      </c>
      <c r="AD641" s="121" t="s">
        <v>2504</v>
      </c>
      <c r="AE641" s="7"/>
      <c r="AF641" s="53">
        <f t="shared" si="111"/>
        <v>0</v>
      </c>
      <c r="AG641" s="54">
        <f t="shared" si="112"/>
        <v>0</v>
      </c>
      <c r="AH641" s="54">
        <f t="shared" si="113"/>
        <v>0</v>
      </c>
      <c r="AI641" s="54">
        <f t="shared" si="114"/>
        <v>1</v>
      </c>
      <c r="AJ641" s="54">
        <f t="shared" si="115"/>
        <v>0</v>
      </c>
      <c r="AK641" s="54">
        <f t="shared" si="116"/>
        <v>0</v>
      </c>
      <c r="AL641" s="54">
        <f t="shared" si="117"/>
        <v>0</v>
      </c>
      <c r="AM641" s="54">
        <f t="shared" si="118"/>
        <v>0</v>
      </c>
      <c r="AN641" s="54">
        <f t="shared" si="119"/>
        <v>1</v>
      </c>
      <c r="AO641" s="54">
        <f t="shared" si="120"/>
        <v>0</v>
      </c>
      <c r="AP641" s="7"/>
      <c r="AQ641" s="12" t="s">
        <v>20</v>
      </c>
    </row>
    <row r="642" spans="1:43" ht="33.950000000000003" hidden="1" customHeight="1" x14ac:dyDescent="0.25">
      <c r="A642" s="13" t="s">
        <v>877</v>
      </c>
      <c r="B642" s="13" t="s">
        <v>979</v>
      </c>
      <c r="C642" s="13">
        <v>303784</v>
      </c>
      <c r="D642" s="14" t="s">
        <v>993</v>
      </c>
      <c r="E642" s="14" t="s">
        <v>994</v>
      </c>
      <c r="F642" s="13">
        <v>2</v>
      </c>
      <c r="G642" s="13"/>
      <c r="H642" s="15">
        <v>1</v>
      </c>
      <c r="I642" s="28"/>
      <c r="J642" s="28"/>
      <c r="K642" s="28"/>
      <c r="L642" s="16">
        <v>1672000</v>
      </c>
      <c r="M642" s="11">
        <f t="shared" ref="M642:M705" si="121">L642*0.005</f>
        <v>8360</v>
      </c>
      <c r="N642" s="11">
        <f t="shared" ref="N642:N705" si="122">L642-M642</f>
        <v>1663640</v>
      </c>
      <c r="O642" s="11"/>
      <c r="P642" s="13" t="s">
        <v>1049</v>
      </c>
      <c r="Q642" s="7"/>
      <c r="R642" s="102" t="s">
        <v>2271</v>
      </c>
      <c r="S642" s="66">
        <v>0.6</v>
      </c>
      <c r="T642" s="190">
        <v>0.6</v>
      </c>
      <c r="U642" s="120">
        <v>43820</v>
      </c>
      <c r="V642" s="7"/>
      <c r="W642" s="7"/>
      <c r="X642" s="7"/>
      <c r="Y642" s="76">
        <v>43397</v>
      </c>
      <c r="Z642" s="120">
        <v>43410</v>
      </c>
      <c r="AA642" s="76">
        <v>43431</v>
      </c>
      <c r="AB642" s="120">
        <v>43446</v>
      </c>
      <c r="AC642" s="120">
        <v>43691</v>
      </c>
      <c r="AD642" s="121" t="s">
        <v>2505</v>
      </c>
      <c r="AE642" s="7"/>
      <c r="AF642" s="53">
        <f t="shared" si="111"/>
        <v>0</v>
      </c>
      <c r="AG642" s="54">
        <f t="shared" si="112"/>
        <v>0</v>
      </c>
      <c r="AH642" s="54">
        <f t="shared" si="113"/>
        <v>0</v>
      </c>
      <c r="AI642" s="54">
        <f t="shared" si="114"/>
        <v>1</v>
      </c>
      <c r="AJ642" s="54">
        <f t="shared" si="115"/>
        <v>0</v>
      </c>
      <c r="AK642" s="54">
        <f t="shared" si="116"/>
        <v>0</v>
      </c>
      <c r="AL642" s="54">
        <f t="shared" si="117"/>
        <v>0</v>
      </c>
      <c r="AM642" s="54">
        <f t="shared" si="118"/>
        <v>0</v>
      </c>
      <c r="AN642" s="54">
        <f t="shared" si="119"/>
        <v>1</v>
      </c>
      <c r="AO642" s="54">
        <f t="shared" si="120"/>
        <v>0</v>
      </c>
      <c r="AP642" s="7"/>
      <c r="AQ642" s="12" t="s">
        <v>20</v>
      </c>
    </row>
    <row r="643" spans="1:43" ht="33.950000000000003" hidden="1" customHeight="1" x14ac:dyDescent="0.25">
      <c r="A643" s="24" t="s">
        <v>877</v>
      </c>
      <c r="B643" s="24" t="s">
        <v>979</v>
      </c>
      <c r="C643" s="24">
        <v>303788</v>
      </c>
      <c r="D643" s="25" t="s">
        <v>995</v>
      </c>
      <c r="E643" s="25" t="s">
        <v>996</v>
      </c>
      <c r="F643" s="24">
        <v>2</v>
      </c>
      <c r="G643" s="24"/>
      <c r="H643" s="15">
        <v>1</v>
      </c>
      <c r="I643" s="26"/>
      <c r="J643" s="26"/>
      <c r="K643" s="26"/>
      <c r="L643" s="11">
        <v>1580000</v>
      </c>
      <c r="M643" s="11">
        <f t="shared" si="121"/>
        <v>7900</v>
      </c>
      <c r="N643" s="11">
        <f t="shared" si="122"/>
        <v>1572100</v>
      </c>
      <c r="O643" s="11"/>
      <c r="P643" s="24" t="s">
        <v>1049</v>
      </c>
      <c r="Q643" s="7"/>
      <c r="R643" s="102" t="s">
        <v>2271</v>
      </c>
      <c r="S643" s="66">
        <v>0.85</v>
      </c>
      <c r="T643" s="190">
        <v>0.6</v>
      </c>
      <c r="U643" s="7"/>
      <c r="V643" s="7"/>
      <c r="W643" s="7"/>
      <c r="X643" s="7"/>
      <c r="Y643" s="120">
        <v>43663</v>
      </c>
      <c r="Z643" s="120">
        <v>43679</v>
      </c>
      <c r="AA643" s="76">
        <v>43691</v>
      </c>
      <c r="AB643" s="120">
        <v>43703</v>
      </c>
      <c r="AC643" s="120"/>
      <c r="AD643" s="121" t="s">
        <v>2503</v>
      </c>
      <c r="AE643" s="7"/>
      <c r="AF643" s="53">
        <f t="shared" si="111"/>
        <v>0</v>
      </c>
      <c r="AG643" s="54">
        <f t="shared" si="112"/>
        <v>0</v>
      </c>
      <c r="AH643" s="54">
        <f t="shared" si="113"/>
        <v>0</v>
      </c>
      <c r="AI643" s="54">
        <f t="shared" si="114"/>
        <v>1</v>
      </c>
      <c r="AJ643" s="54">
        <f t="shared" si="115"/>
        <v>0</v>
      </c>
      <c r="AK643" s="54">
        <f t="shared" si="116"/>
        <v>0</v>
      </c>
      <c r="AL643" s="54">
        <f t="shared" si="117"/>
        <v>0</v>
      </c>
      <c r="AM643" s="54">
        <f t="shared" si="118"/>
        <v>0</v>
      </c>
      <c r="AN643" s="54">
        <f t="shared" si="119"/>
        <v>1</v>
      </c>
      <c r="AO643" s="54">
        <f t="shared" si="120"/>
        <v>0</v>
      </c>
      <c r="AP643" s="7" t="s">
        <v>38</v>
      </c>
      <c r="AQ643" s="17"/>
    </row>
    <row r="644" spans="1:43" ht="33.950000000000003" hidden="1" customHeight="1" x14ac:dyDescent="0.25">
      <c r="A644" s="13" t="s">
        <v>877</v>
      </c>
      <c r="B644" s="13" t="s">
        <v>979</v>
      </c>
      <c r="C644" s="13">
        <v>303822</v>
      </c>
      <c r="D644" s="14" t="s">
        <v>997</v>
      </c>
      <c r="E644" s="14" t="s">
        <v>998</v>
      </c>
      <c r="F644" s="13">
        <v>2</v>
      </c>
      <c r="G644" s="13"/>
      <c r="H644" s="15">
        <v>1</v>
      </c>
      <c r="I644" s="28"/>
      <c r="J644" s="28"/>
      <c r="K644" s="28"/>
      <c r="L644" s="16">
        <v>1654000</v>
      </c>
      <c r="M644" s="11">
        <f t="shared" si="121"/>
        <v>8270</v>
      </c>
      <c r="N644" s="11">
        <f t="shared" si="122"/>
        <v>1645730</v>
      </c>
      <c r="O644" s="11"/>
      <c r="P644" s="13" t="s">
        <v>1049</v>
      </c>
      <c r="Q644" s="7"/>
      <c r="R644" s="102" t="s">
        <v>2271</v>
      </c>
      <c r="S644" s="66">
        <v>0.6</v>
      </c>
      <c r="T644" s="190">
        <v>0.85</v>
      </c>
      <c r="U644" s="120">
        <v>43820</v>
      </c>
      <c r="V644" s="7"/>
      <c r="W644" s="7"/>
      <c r="X644" s="7"/>
      <c r="Y644" s="76">
        <v>43397</v>
      </c>
      <c r="Z644" s="120">
        <v>43410</v>
      </c>
      <c r="AA644" s="76">
        <v>43431</v>
      </c>
      <c r="AB644" s="120">
        <v>43446</v>
      </c>
      <c r="AC644" s="120">
        <v>43691</v>
      </c>
      <c r="AD644" s="121" t="s">
        <v>2505</v>
      </c>
      <c r="AE644" s="7"/>
      <c r="AF644" s="53">
        <f t="shared" si="111"/>
        <v>0</v>
      </c>
      <c r="AG644" s="54">
        <f t="shared" si="112"/>
        <v>0</v>
      </c>
      <c r="AH644" s="54">
        <f t="shared" si="113"/>
        <v>0</v>
      </c>
      <c r="AI644" s="54">
        <f t="shared" si="114"/>
        <v>1</v>
      </c>
      <c r="AJ644" s="54">
        <f t="shared" si="115"/>
        <v>0</v>
      </c>
      <c r="AK644" s="54">
        <f t="shared" si="116"/>
        <v>0</v>
      </c>
      <c r="AL644" s="54">
        <f t="shared" si="117"/>
        <v>0</v>
      </c>
      <c r="AM644" s="54">
        <f t="shared" si="118"/>
        <v>0</v>
      </c>
      <c r="AN644" s="54">
        <f t="shared" si="119"/>
        <v>1</v>
      </c>
      <c r="AO644" s="54">
        <f t="shared" si="120"/>
        <v>0</v>
      </c>
      <c r="AP644" s="7"/>
      <c r="AQ644" s="12" t="s">
        <v>20</v>
      </c>
    </row>
    <row r="645" spans="1:43" ht="33.950000000000003" hidden="1" customHeight="1" x14ac:dyDescent="0.25">
      <c r="A645" s="13" t="s">
        <v>877</v>
      </c>
      <c r="B645" s="13" t="s">
        <v>979</v>
      </c>
      <c r="C645" s="13">
        <v>303791</v>
      </c>
      <c r="D645" s="14" t="s">
        <v>999</v>
      </c>
      <c r="E645" s="14" t="s">
        <v>1000</v>
      </c>
      <c r="F645" s="13">
        <v>2</v>
      </c>
      <c r="G645" s="13"/>
      <c r="H645" s="15">
        <v>1</v>
      </c>
      <c r="I645" s="28"/>
      <c r="J645" s="28"/>
      <c r="K645" s="28"/>
      <c r="L645" s="16">
        <v>1524000</v>
      </c>
      <c r="M645" s="11">
        <f t="shared" si="121"/>
        <v>7620</v>
      </c>
      <c r="N645" s="11">
        <f t="shared" si="122"/>
        <v>1516380</v>
      </c>
      <c r="O645" s="11"/>
      <c r="P645" s="13" t="s">
        <v>1049</v>
      </c>
      <c r="Q645" s="7"/>
      <c r="R645" s="102" t="s">
        <v>2271</v>
      </c>
      <c r="S645" s="66">
        <v>0.6</v>
      </c>
      <c r="T645" s="190">
        <v>0.85</v>
      </c>
      <c r="U645" s="120">
        <v>43820</v>
      </c>
      <c r="V645" s="7"/>
      <c r="W645" s="7"/>
      <c r="X645" s="7"/>
      <c r="Y645" s="76">
        <v>43397</v>
      </c>
      <c r="Z645" s="120">
        <v>43410</v>
      </c>
      <c r="AA645" s="76">
        <v>43431</v>
      </c>
      <c r="AB645" s="120">
        <v>43446</v>
      </c>
      <c r="AC645" s="120">
        <v>43691</v>
      </c>
      <c r="AD645" s="121" t="s">
        <v>2505</v>
      </c>
      <c r="AE645" s="7"/>
      <c r="AF645" s="53">
        <f t="shared" si="111"/>
        <v>0</v>
      </c>
      <c r="AG645" s="54">
        <f t="shared" si="112"/>
        <v>0</v>
      </c>
      <c r="AH645" s="54">
        <f t="shared" si="113"/>
        <v>0</v>
      </c>
      <c r="AI645" s="54">
        <f t="shared" si="114"/>
        <v>1</v>
      </c>
      <c r="AJ645" s="54">
        <f t="shared" si="115"/>
        <v>0</v>
      </c>
      <c r="AK645" s="54">
        <f t="shared" si="116"/>
        <v>0</v>
      </c>
      <c r="AL645" s="54">
        <f t="shared" si="117"/>
        <v>0</v>
      </c>
      <c r="AM645" s="54">
        <f t="shared" si="118"/>
        <v>0</v>
      </c>
      <c r="AN645" s="54">
        <f t="shared" si="119"/>
        <v>1</v>
      </c>
      <c r="AO645" s="54">
        <f t="shared" si="120"/>
        <v>0</v>
      </c>
      <c r="AP645" s="7"/>
      <c r="AQ645" s="12" t="s">
        <v>20</v>
      </c>
    </row>
    <row r="646" spans="1:43" ht="33.950000000000003" hidden="1" customHeight="1" x14ac:dyDescent="0.25">
      <c r="A646" s="24" t="s">
        <v>877</v>
      </c>
      <c r="B646" s="24" t="s">
        <v>1001</v>
      </c>
      <c r="C646" s="24">
        <v>303825</v>
      </c>
      <c r="D646" s="25" t="s">
        <v>1002</v>
      </c>
      <c r="E646" s="25" t="s">
        <v>1003</v>
      </c>
      <c r="F646" s="24">
        <v>1</v>
      </c>
      <c r="G646" s="24"/>
      <c r="H646" s="15">
        <v>1</v>
      </c>
      <c r="I646" s="26"/>
      <c r="J646" s="26"/>
      <c r="K646" s="26"/>
      <c r="L646" s="11">
        <v>3684763.21</v>
      </c>
      <c r="M646" s="11">
        <f t="shared" si="121"/>
        <v>18423.816050000001</v>
      </c>
      <c r="N646" s="11">
        <f t="shared" si="122"/>
        <v>3666339.3939499999</v>
      </c>
      <c r="O646" s="11"/>
      <c r="P646" s="24" t="s">
        <v>1049</v>
      </c>
      <c r="Q646" s="7"/>
      <c r="R646" s="102" t="s">
        <v>2280</v>
      </c>
      <c r="S646" s="7"/>
      <c r="T646" s="66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53">
        <f t="shared" si="111"/>
        <v>0</v>
      </c>
      <c r="AG646" s="54">
        <f t="shared" si="112"/>
        <v>0</v>
      </c>
      <c r="AH646" s="54">
        <f t="shared" si="113"/>
        <v>1</v>
      </c>
      <c r="AI646" s="54">
        <f t="shared" si="114"/>
        <v>0</v>
      </c>
      <c r="AJ646" s="54">
        <f t="shared" si="115"/>
        <v>0</v>
      </c>
      <c r="AK646" s="54">
        <f t="shared" si="116"/>
        <v>0</v>
      </c>
      <c r="AL646" s="54">
        <f t="shared" si="117"/>
        <v>0</v>
      </c>
      <c r="AM646" s="54">
        <f t="shared" si="118"/>
        <v>1</v>
      </c>
      <c r="AN646" s="54">
        <f t="shared" si="119"/>
        <v>0</v>
      </c>
      <c r="AO646" s="54">
        <f t="shared" si="120"/>
        <v>0</v>
      </c>
      <c r="AP646" s="7" t="s">
        <v>38</v>
      </c>
      <c r="AQ646" s="17"/>
    </row>
    <row r="647" spans="1:43" ht="33.950000000000003" hidden="1" customHeight="1" x14ac:dyDescent="0.25">
      <c r="A647" s="13" t="s">
        <v>877</v>
      </c>
      <c r="B647" s="13" t="s">
        <v>1001</v>
      </c>
      <c r="C647" s="13">
        <v>303824</v>
      </c>
      <c r="D647" s="14" t="s">
        <v>1004</v>
      </c>
      <c r="E647" s="14" t="s">
        <v>1003</v>
      </c>
      <c r="F647" s="13">
        <v>1</v>
      </c>
      <c r="G647" s="13"/>
      <c r="H647" s="15">
        <v>1</v>
      </c>
      <c r="I647" s="28"/>
      <c r="J647" s="28"/>
      <c r="K647" s="28"/>
      <c r="L647" s="16">
        <v>4847218.66</v>
      </c>
      <c r="M647" s="11">
        <f t="shared" si="121"/>
        <v>24236.0933</v>
      </c>
      <c r="N647" s="11">
        <f t="shared" si="122"/>
        <v>4822982.5667000003</v>
      </c>
      <c r="O647" s="11"/>
      <c r="P647" s="13" t="s">
        <v>1049</v>
      </c>
      <c r="Q647" s="7"/>
      <c r="R647" s="102" t="s">
        <v>2271</v>
      </c>
      <c r="S647" s="7"/>
      <c r="T647" s="66">
        <v>0.9</v>
      </c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53">
        <f t="shared" ref="AF647:AF710" si="123">IF($R647="Reverted",1,0)</f>
        <v>0</v>
      </c>
      <c r="AG647" s="54">
        <f t="shared" ref="AG647:AG710" si="124">IF($R647="Not yet started",1,0)</f>
        <v>0</v>
      </c>
      <c r="AH647" s="54">
        <f t="shared" ref="AH647:AH710" si="125">IF($R647="Under Procurement",1,0)</f>
        <v>0</v>
      </c>
      <c r="AI647" s="54">
        <f t="shared" ref="AI647:AI710" si="126">IF($R647="Ongoing",1,0)</f>
        <v>1</v>
      </c>
      <c r="AJ647" s="54">
        <f t="shared" ref="AJ647:AJ710" si="127">IF($R647="Completed",1,0)</f>
        <v>0</v>
      </c>
      <c r="AK647" s="54">
        <f t="shared" ref="AK647:AK710" si="128">IF($AF647=1,$H647,0)</f>
        <v>0</v>
      </c>
      <c r="AL647" s="54">
        <f t="shared" ref="AL647:AL710" si="129">IF($AG647=1,$H647,0)</f>
        <v>0</v>
      </c>
      <c r="AM647" s="54">
        <f t="shared" ref="AM647:AM710" si="130">IF($AH647=1,$H647,0)</f>
        <v>0</v>
      </c>
      <c r="AN647" s="54">
        <f t="shared" ref="AN647:AN710" si="131">IF($AI647=1,$H647,0)</f>
        <v>1</v>
      </c>
      <c r="AO647" s="54">
        <f t="shared" ref="AO647:AO710" si="132">IF($AJ647=1,$H647,0)</f>
        <v>0</v>
      </c>
      <c r="AP647" s="7"/>
      <c r="AQ647" s="12" t="s">
        <v>20</v>
      </c>
    </row>
    <row r="648" spans="1:43" ht="33.950000000000003" hidden="1" customHeight="1" x14ac:dyDescent="0.25">
      <c r="A648" s="24" t="s">
        <v>877</v>
      </c>
      <c r="B648" s="24" t="s">
        <v>1001</v>
      </c>
      <c r="C648" s="24">
        <v>303829</v>
      </c>
      <c r="D648" s="25" t="s">
        <v>1005</v>
      </c>
      <c r="E648" s="25" t="s">
        <v>1006</v>
      </c>
      <c r="F648" s="24">
        <v>1</v>
      </c>
      <c r="G648" s="24"/>
      <c r="H648" s="15">
        <v>1</v>
      </c>
      <c r="I648" s="26"/>
      <c r="J648" s="26"/>
      <c r="K648" s="26"/>
      <c r="L648" s="11">
        <v>5650378.4500000002</v>
      </c>
      <c r="M648" s="11">
        <f t="shared" si="121"/>
        <v>28251.892250000001</v>
      </c>
      <c r="N648" s="11">
        <f t="shared" si="122"/>
        <v>5622126.5577500006</v>
      </c>
      <c r="O648" s="11"/>
      <c r="P648" s="24" t="s">
        <v>1049</v>
      </c>
      <c r="Q648" s="7"/>
      <c r="R648" s="102" t="s">
        <v>2280</v>
      </c>
      <c r="S648" s="7"/>
      <c r="T648" s="66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53">
        <f t="shared" si="123"/>
        <v>0</v>
      </c>
      <c r="AG648" s="54">
        <f t="shared" si="124"/>
        <v>0</v>
      </c>
      <c r="AH648" s="54">
        <f t="shared" si="125"/>
        <v>1</v>
      </c>
      <c r="AI648" s="54">
        <f t="shared" si="126"/>
        <v>0</v>
      </c>
      <c r="AJ648" s="54">
        <f t="shared" si="127"/>
        <v>0</v>
      </c>
      <c r="AK648" s="54">
        <f t="shared" si="128"/>
        <v>0</v>
      </c>
      <c r="AL648" s="54">
        <f t="shared" si="129"/>
        <v>0</v>
      </c>
      <c r="AM648" s="54">
        <f t="shared" si="130"/>
        <v>1</v>
      </c>
      <c r="AN648" s="54">
        <f t="shared" si="131"/>
        <v>0</v>
      </c>
      <c r="AO648" s="54">
        <f t="shared" si="132"/>
        <v>0</v>
      </c>
      <c r="AP648" s="7" t="s">
        <v>38</v>
      </c>
      <c r="AQ648" s="17"/>
    </row>
    <row r="649" spans="1:43" ht="33.950000000000003" hidden="1" customHeight="1" x14ac:dyDescent="0.25">
      <c r="A649" s="24" t="s">
        <v>877</v>
      </c>
      <c r="B649" s="24" t="s">
        <v>1001</v>
      </c>
      <c r="C649" s="24">
        <v>303828</v>
      </c>
      <c r="D649" s="25" t="s">
        <v>1007</v>
      </c>
      <c r="E649" s="14" t="s">
        <v>1008</v>
      </c>
      <c r="F649" s="24">
        <v>1</v>
      </c>
      <c r="G649" s="24"/>
      <c r="H649" s="15">
        <v>1</v>
      </c>
      <c r="I649" s="26"/>
      <c r="J649" s="26"/>
      <c r="K649" s="26"/>
      <c r="L649" s="11">
        <v>3089516.4</v>
      </c>
      <c r="M649" s="11">
        <f t="shared" si="121"/>
        <v>15447.582</v>
      </c>
      <c r="N649" s="11">
        <f t="shared" si="122"/>
        <v>3074068.818</v>
      </c>
      <c r="O649" s="11"/>
      <c r="P649" s="24" t="s">
        <v>1049</v>
      </c>
      <c r="Q649" s="7"/>
      <c r="R649" s="102" t="s">
        <v>2280</v>
      </c>
      <c r="S649" s="7"/>
      <c r="T649" s="66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53">
        <f t="shared" si="123"/>
        <v>0</v>
      </c>
      <c r="AG649" s="54">
        <f t="shared" si="124"/>
        <v>0</v>
      </c>
      <c r="AH649" s="54">
        <f t="shared" si="125"/>
        <v>1</v>
      </c>
      <c r="AI649" s="54">
        <f t="shared" si="126"/>
        <v>0</v>
      </c>
      <c r="AJ649" s="54">
        <f t="shared" si="127"/>
        <v>0</v>
      </c>
      <c r="AK649" s="54">
        <f t="shared" si="128"/>
        <v>0</v>
      </c>
      <c r="AL649" s="54">
        <f t="shared" si="129"/>
        <v>0</v>
      </c>
      <c r="AM649" s="54">
        <f t="shared" si="130"/>
        <v>1</v>
      </c>
      <c r="AN649" s="54">
        <f t="shared" si="131"/>
        <v>0</v>
      </c>
      <c r="AO649" s="54">
        <f t="shared" si="132"/>
        <v>0</v>
      </c>
      <c r="AP649" s="7" t="s">
        <v>38</v>
      </c>
      <c r="AQ649" s="17"/>
    </row>
    <row r="650" spans="1:43" ht="33.950000000000003" hidden="1" customHeight="1" x14ac:dyDescent="0.25">
      <c r="A650" s="13" t="s">
        <v>877</v>
      </c>
      <c r="B650" s="13" t="s">
        <v>1001</v>
      </c>
      <c r="C650" s="13">
        <v>314314</v>
      </c>
      <c r="D650" s="14" t="s">
        <v>1009</v>
      </c>
      <c r="E650" s="14" t="s">
        <v>1008</v>
      </c>
      <c r="F650" s="13">
        <v>1</v>
      </c>
      <c r="G650" s="13"/>
      <c r="H650" s="15">
        <v>1</v>
      </c>
      <c r="I650" s="28"/>
      <c r="J650" s="28"/>
      <c r="K650" s="28"/>
      <c r="L650" s="16">
        <v>445687.91</v>
      </c>
      <c r="M650" s="11">
        <f t="shared" si="121"/>
        <v>2228.4395500000001</v>
      </c>
      <c r="N650" s="11">
        <f t="shared" si="122"/>
        <v>443459.47044999996</v>
      </c>
      <c r="O650" s="11"/>
      <c r="P650" s="13" t="s">
        <v>1049</v>
      </c>
      <c r="Q650" s="7"/>
      <c r="R650" s="102" t="s">
        <v>2547</v>
      </c>
      <c r="S650" s="7"/>
      <c r="T650" s="66">
        <v>11</v>
      </c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53">
        <f t="shared" si="123"/>
        <v>0</v>
      </c>
      <c r="AG650" s="54">
        <f t="shared" si="124"/>
        <v>0</v>
      </c>
      <c r="AH650" s="54">
        <f t="shared" si="125"/>
        <v>0</v>
      </c>
      <c r="AI650" s="54">
        <f t="shared" si="126"/>
        <v>0</v>
      </c>
      <c r="AJ650" s="54">
        <f t="shared" si="127"/>
        <v>1</v>
      </c>
      <c r="AK650" s="54">
        <f t="shared" si="128"/>
        <v>0</v>
      </c>
      <c r="AL650" s="54">
        <f t="shared" si="129"/>
        <v>0</v>
      </c>
      <c r="AM650" s="54">
        <f t="shared" si="130"/>
        <v>0</v>
      </c>
      <c r="AN650" s="54">
        <f t="shared" si="131"/>
        <v>0</v>
      </c>
      <c r="AO650" s="54">
        <f t="shared" si="132"/>
        <v>1</v>
      </c>
      <c r="AP650" s="7"/>
      <c r="AQ650" s="12" t="s">
        <v>20</v>
      </c>
    </row>
    <row r="651" spans="1:43" ht="33.950000000000003" hidden="1" customHeight="1" x14ac:dyDescent="0.25">
      <c r="A651" s="13" t="s">
        <v>877</v>
      </c>
      <c r="B651" s="13" t="s">
        <v>1001</v>
      </c>
      <c r="C651" s="13">
        <v>303837</v>
      </c>
      <c r="D651" s="14" t="s">
        <v>1010</v>
      </c>
      <c r="E651" s="14" t="s">
        <v>1011</v>
      </c>
      <c r="F651" s="13">
        <v>1</v>
      </c>
      <c r="G651" s="13"/>
      <c r="H651" s="15">
        <v>1</v>
      </c>
      <c r="I651" s="28"/>
      <c r="J651" s="28"/>
      <c r="K651" s="28"/>
      <c r="L651" s="16">
        <v>3077673.45</v>
      </c>
      <c r="M651" s="11">
        <f t="shared" si="121"/>
        <v>15388.367250000001</v>
      </c>
      <c r="N651" s="11">
        <f t="shared" si="122"/>
        <v>3062285.0827500001</v>
      </c>
      <c r="O651" s="11"/>
      <c r="P651" s="13" t="s">
        <v>1049</v>
      </c>
      <c r="Q651" s="7"/>
      <c r="R651" s="102" t="s">
        <v>2547</v>
      </c>
      <c r="S651" s="7"/>
      <c r="T651" s="66">
        <v>1</v>
      </c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53">
        <f t="shared" si="123"/>
        <v>0</v>
      </c>
      <c r="AG651" s="54">
        <f t="shared" si="124"/>
        <v>0</v>
      </c>
      <c r="AH651" s="54">
        <f t="shared" si="125"/>
        <v>0</v>
      </c>
      <c r="AI651" s="54">
        <f t="shared" si="126"/>
        <v>0</v>
      </c>
      <c r="AJ651" s="54">
        <f t="shared" si="127"/>
        <v>1</v>
      </c>
      <c r="AK651" s="54">
        <f t="shared" si="128"/>
        <v>0</v>
      </c>
      <c r="AL651" s="54">
        <f t="shared" si="129"/>
        <v>0</v>
      </c>
      <c r="AM651" s="54">
        <f t="shared" si="130"/>
        <v>0</v>
      </c>
      <c r="AN651" s="54">
        <f t="shared" si="131"/>
        <v>0</v>
      </c>
      <c r="AO651" s="54">
        <f t="shared" si="132"/>
        <v>1</v>
      </c>
      <c r="AP651" s="7"/>
      <c r="AQ651" s="12" t="s">
        <v>20</v>
      </c>
    </row>
    <row r="652" spans="1:43" ht="33.950000000000003" hidden="1" customHeight="1" x14ac:dyDescent="0.25">
      <c r="A652" s="24" t="s">
        <v>877</v>
      </c>
      <c r="B652" s="24" t="s">
        <v>1001</v>
      </c>
      <c r="C652" s="24">
        <v>303852</v>
      </c>
      <c r="D652" s="25" t="s">
        <v>1012</v>
      </c>
      <c r="E652" s="25" t="s">
        <v>1013</v>
      </c>
      <c r="F652" s="24">
        <v>1</v>
      </c>
      <c r="G652" s="24"/>
      <c r="H652" s="15">
        <v>1</v>
      </c>
      <c r="I652" s="26"/>
      <c r="J652" s="26"/>
      <c r="K652" s="26"/>
      <c r="L652" s="11">
        <v>2581516.65</v>
      </c>
      <c r="M652" s="11">
        <f t="shared" si="121"/>
        <v>12907.58325</v>
      </c>
      <c r="N652" s="11">
        <f t="shared" si="122"/>
        <v>2568609.0667499998</v>
      </c>
      <c r="O652" s="11"/>
      <c r="P652" s="24" t="s">
        <v>1049</v>
      </c>
      <c r="Q652" s="7"/>
      <c r="R652" s="102" t="s">
        <v>2280</v>
      </c>
      <c r="S652" s="7"/>
      <c r="T652" s="66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53">
        <f t="shared" si="123"/>
        <v>0</v>
      </c>
      <c r="AG652" s="54">
        <f t="shared" si="124"/>
        <v>0</v>
      </c>
      <c r="AH652" s="54">
        <f t="shared" si="125"/>
        <v>1</v>
      </c>
      <c r="AI652" s="54">
        <f t="shared" si="126"/>
        <v>0</v>
      </c>
      <c r="AJ652" s="54">
        <f t="shared" si="127"/>
        <v>0</v>
      </c>
      <c r="AK652" s="54">
        <f t="shared" si="128"/>
        <v>0</v>
      </c>
      <c r="AL652" s="54">
        <f t="shared" si="129"/>
        <v>0</v>
      </c>
      <c r="AM652" s="54">
        <f t="shared" si="130"/>
        <v>1</v>
      </c>
      <c r="AN652" s="54">
        <f t="shared" si="131"/>
        <v>0</v>
      </c>
      <c r="AO652" s="54">
        <f t="shared" si="132"/>
        <v>0</v>
      </c>
      <c r="AP652" s="7" t="s">
        <v>38</v>
      </c>
      <c r="AQ652" s="17"/>
    </row>
    <row r="653" spans="1:43" ht="33.950000000000003" hidden="1" customHeight="1" x14ac:dyDescent="0.25">
      <c r="A653" s="13" t="s">
        <v>877</v>
      </c>
      <c r="B653" s="13" t="s">
        <v>1001</v>
      </c>
      <c r="C653" s="13">
        <v>314315</v>
      </c>
      <c r="D653" s="14" t="s">
        <v>1014</v>
      </c>
      <c r="E653" s="14" t="s">
        <v>1013</v>
      </c>
      <c r="F653" s="13">
        <v>1</v>
      </c>
      <c r="G653" s="13"/>
      <c r="H653" s="15">
        <v>1</v>
      </c>
      <c r="I653" s="28"/>
      <c r="J653" s="28"/>
      <c r="K653" s="28"/>
      <c r="L653" s="16">
        <v>726852.11</v>
      </c>
      <c r="M653" s="11">
        <f t="shared" si="121"/>
        <v>3634.26055</v>
      </c>
      <c r="N653" s="11">
        <f t="shared" si="122"/>
        <v>723217.84944999998</v>
      </c>
      <c r="O653" s="11"/>
      <c r="P653" s="13" t="s">
        <v>1049</v>
      </c>
      <c r="Q653" s="7"/>
      <c r="R653" s="102" t="s">
        <v>2547</v>
      </c>
      <c r="S653" s="7"/>
      <c r="T653" s="66">
        <v>1</v>
      </c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53">
        <f t="shared" si="123"/>
        <v>0</v>
      </c>
      <c r="AG653" s="54">
        <f t="shared" si="124"/>
        <v>0</v>
      </c>
      <c r="AH653" s="54">
        <f t="shared" si="125"/>
        <v>0</v>
      </c>
      <c r="AI653" s="54">
        <f t="shared" si="126"/>
        <v>0</v>
      </c>
      <c r="AJ653" s="54">
        <f t="shared" si="127"/>
        <v>1</v>
      </c>
      <c r="AK653" s="54">
        <f t="shared" si="128"/>
        <v>0</v>
      </c>
      <c r="AL653" s="54">
        <f t="shared" si="129"/>
        <v>0</v>
      </c>
      <c r="AM653" s="54">
        <f t="shared" si="130"/>
        <v>0</v>
      </c>
      <c r="AN653" s="54">
        <f t="shared" si="131"/>
        <v>0</v>
      </c>
      <c r="AO653" s="54">
        <f t="shared" si="132"/>
        <v>1</v>
      </c>
      <c r="AP653" s="7"/>
      <c r="AQ653" s="12" t="s">
        <v>20</v>
      </c>
    </row>
    <row r="654" spans="1:43" ht="33.950000000000003" hidden="1" customHeight="1" x14ac:dyDescent="0.25">
      <c r="A654" s="13" t="s">
        <v>877</v>
      </c>
      <c r="B654" s="13" t="s">
        <v>1001</v>
      </c>
      <c r="C654" s="13">
        <v>303845</v>
      </c>
      <c r="D654" s="14" t="s">
        <v>1015</v>
      </c>
      <c r="E654" s="14" t="s">
        <v>1016</v>
      </c>
      <c r="F654" s="13">
        <v>1</v>
      </c>
      <c r="G654" s="13"/>
      <c r="H654" s="15">
        <v>1</v>
      </c>
      <c r="I654" s="28"/>
      <c r="J654" s="28"/>
      <c r="K654" s="28"/>
      <c r="L654" s="16">
        <v>2901868.51</v>
      </c>
      <c r="M654" s="11">
        <f t="shared" si="121"/>
        <v>14509.342549999999</v>
      </c>
      <c r="N654" s="11">
        <f t="shared" si="122"/>
        <v>2887359.1674499996</v>
      </c>
      <c r="O654" s="11"/>
      <c r="P654" s="13" t="s">
        <v>1049</v>
      </c>
      <c r="Q654" s="7"/>
      <c r="R654" s="102" t="s">
        <v>2547</v>
      </c>
      <c r="S654" s="7"/>
      <c r="T654" s="66">
        <v>1</v>
      </c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53">
        <f t="shared" si="123"/>
        <v>0</v>
      </c>
      <c r="AG654" s="54">
        <f t="shared" si="124"/>
        <v>0</v>
      </c>
      <c r="AH654" s="54">
        <f t="shared" si="125"/>
        <v>0</v>
      </c>
      <c r="AI654" s="54">
        <f t="shared" si="126"/>
        <v>0</v>
      </c>
      <c r="AJ654" s="54">
        <f t="shared" si="127"/>
        <v>1</v>
      </c>
      <c r="AK654" s="54">
        <f t="shared" si="128"/>
        <v>0</v>
      </c>
      <c r="AL654" s="54">
        <f t="shared" si="129"/>
        <v>0</v>
      </c>
      <c r="AM654" s="54">
        <f t="shared" si="130"/>
        <v>0</v>
      </c>
      <c r="AN654" s="54">
        <f t="shared" si="131"/>
        <v>0</v>
      </c>
      <c r="AO654" s="54">
        <f t="shared" si="132"/>
        <v>1</v>
      </c>
      <c r="AP654" s="7"/>
      <c r="AQ654" s="12" t="s">
        <v>20</v>
      </c>
    </row>
    <row r="655" spans="1:43" ht="33.950000000000003" hidden="1" customHeight="1" x14ac:dyDescent="0.25">
      <c r="A655" s="13" t="s">
        <v>877</v>
      </c>
      <c r="B655" s="13" t="s">
        <v>1001</v>
      </c>
      <c r="C655" s="13">
        <v>303851</v>
      </c>
      <c r="D655" s="14" t="s">
        <v>1017</v>
      </c>
      <c r="E655" s="14" t="s">
        <v>1018</v>
      </c>
      <c r="F655" s="13">
        <v>1</v>
      </c>
      <c r="G655" s="13"/>
      <c r="H655" s="15">
        <v>1</v>
      </c>
      <c r="I655" s="28"/>
      <c r="J655" s="28"/>
      <c r="K655" s="28"/>
      <c r="L655" s="16">
        <v>2532995.73</v>
      </c>
      <c r="M655" s="11">
        <f t="shared" si="121"/>
        <v>12664.978650000001</v>
      </c>
      <c r="N655" s="11">
        <f t="shared" si="122"/>
        <v>2520330.75135</v>
      </c>
      <c r="O655" s="11"/>
      <c r="P655" s="13" t="s">
        <v>1049</v>
      </c>
      <c r="Q655" s="7"/>
      <c r="R655" s="102" t="s">
        <v>2547</v>
      </c>
      <c r="S655" s="7"/>
      <c r="T655" s="66">
        <v>1</v>
      </c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53">
        <f t="shared" si="123"/>
        <v>0</v>
      </c>
      <c r="AG655" s="54">
        <f t="shared" si="124"/>
        <v>0</v>
      </c>
      <c r="AH655" s="54">
        <f t="shared" si="125"/>
        <v>0</v>
      </c>
      <c r="AI655" s="54">
        <f t="shared" si="126"/>
        <v>0</v>
      </c>
      <c r="AJ655" s="54">
        <f t="shared" si="127"/>
        <v>1</v>
      </c>
      <c r="AK655" s="54">
        <f t="shared" si="128"/>
        <v>0</v>
      </c>
      <c r="AL655" s="54">
        <f t="shared" si="129"/>
        <v>0</v>
      </c>
      <c r="AM655" s="54">
        <f t="shared" si="130"/>
        <v>0</v>
      </c>
      <c r="AN655" s="54">
        <f t="shared" si="131"/>
        <v>0</v>
      </c>
      <c r="AO655" s="54">
        <f t="shared" si="132"/>
        <v>1</v>
      </c>
      <c r="AP655" s="7"/>
      <c r="AQ655" s="12" t="s">
        <v>20</v>
      </c>
    </row>
    <row r="656" spans="1:43" ht="33.950000000000003" hidden="1" customHeight="1" x14ac:dyDescent="0.25">
      <c r="A656" s="24" t="s">
        <v>877</v>
      </c>
      <c r="B656" s="24" t="s">
        <v>1001</v>
      </c>
      <c r="C656" s="24">
        <v>303856</v>
      </c>
      <c r="D656" s="25" t="s">
        <v>1019</v>
      </c>
      <c r="E656" s="25" t="s">
        <v>1020</v>
      </c>
      <c r="F656" s="24">
        <v>1</v>
      </c>
      <c r="G656" s="24"/>
      <c r="H656" s="15">
        <v>1</v>
      </c>
      <c r="I656" s="26"/>
      <c r="J656" s="26"/>
      <c r="K656" s="26"/>
      <c r="L656" s="11">
        <v>3031211.49</v>
      </c>
      <c r="M656" s="11">
        <f t="shared" si="121"/>
        <v>15156.057450000002</v>
      </c>
      <c r="N656" s="11">
        <f t="shared" si="122"/>
        <v>3016055.43255</v>
      </c>
      <c r="O656" s="11"/>
      <c r="P656" s="24" t="s">
        <v>1049</v>
      </c>
      <c r="Q656" s="7"/>
      <c r="R656" s="102" t="s">
        <v>2280</v>
      </c>
      <c r="S656" s="7"/>
      <c r="T656" s="66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53">
        <f t="shared" si="123"/>
        <v>0</v>
      </c>
      <c r="AG656" s="54">
        <f t="shared" si="124"/>
        <v>0</v>
      </c>
      <c r="AH656" s="54">
        <f t="shared" si="125"/>
        <v>1</v>
      </c>
      <c r="AI656" s="54">
        <f t="shared" si="126"/>
        <v>0</v>
      </c>
      <c r="AJ656" s="54">
        <f t="shared" si="127"/>
        <v>0</v>
      </c>
      <c r="AK656" s="54">
        <f t="shared" si="128"/>
        <v>0</v>
      </c>
      <c r="AL656" s="54">
        <f t="shared" si="129"/>
        <v>0</v>
      </c>
      <c r="AM656" s="54">
        <f t="shared" si="130"/>
        <v>1</v>
      </c>
      <c r="AN656" s="54">
        <f t="shared" si="131"/>
        <v>0</v>
      </c>
      <c r="AO656" s="54">
        <f t="shared" si="132"/>
        <v>0</v>
      </c>
      <c r="AP656" s="7" t="s">
        <v>38</v>
      </c>
      <c r="AQ656" s="17"/>
    </row>
    <row r="657" spans="1:43" ht="33.950000000000003" hidden="1" customHeight="1" x14ac:dyDescent="0.25">
      <c r="A657" s="13" t="s">
        <v>877</v>
      </c>
      <c r="B657" s="13" t="s">
        <v>1001</v>
      </c>
      <c r="C657" s="13">
        <v>303854</v>
      </c>
      <c r="D657" s="14" t="s">
        <v>1021</v>
      </c>
      <c r="E657" s="14" t="s">
        <v>1022</v>
      </c>
      <c r="F657" s="13">
        <v>2</v>
      </c>
      <c r="G657" s="13"/>
      <c r="H657" s="15">
        <v>1</v>
      </c>
      <c r="I657" s="28"/>
      <c r="J657" s="28"/>
      <c r="K657" s="28"/>
      <c r="L657" s="16">
        <v>3089516.4</v>
      </c>
      <c r="M657" s="11">
        <f t="shared" si="121"/>
        <v>15447.582</v>
      </c>
      <c r="N657" s="11">
        <f t="shared" si="122"/>
        <v>3074068.818</v>
      </c>
      <c r="O657" s="11"/>
      <c r="P657" s="13" t="s">
        <v>1049</v>
      </c>
      <c r="Q657" s="7"/>
      <c r="R657" s="102" t="s">
        <v>2271</v>
      </c>
      <c r="S657" s="7"/>
      <c r="T657" s="66">
        <v>0.95</v>
      </c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53">
        <f t="shared" si="123"/>
        <v>0</v>
      </c>
      <c r="AG657" s="54">
        <f t="shared" si="124"/>
        <v>0</v>
      </c>
      <c r="AH657" s="54">
        <f t="shared" si="125"/>
        <v>0</v>
      </c>
      <c r="AI657" s="54">
        <f t="shared" si="126"/>
        <v>1</v>
      </c>
      <c r="AJ657" s="54">
        <f t="shared" si="127"/>
        <v>0</v>
      </c>
      <c r="AK657" s="54">
        <f t="shared" si="128"/>
        <v>0</v>
      </c>
      <c r="AL657" s="54">
        <f t="shared" si="129"/>
        <v>0</v>
      </c>
      <c r="AM657" s="54">
        <f t="shared" si="130"/>
        <v>0</v>
      </c>
      <c r="AN657" s="54">
        <f t="shared" si="131"/>
        <v>1</v>
      </c>
      <c r="AO657" s="54">
        <f t="shared" si="132"/>
        <v>0</v>
      </c>
      <c r="AP657" s="7"/>
      <c r="AQ657" s="12" t="s">
        <v>20</v>
      </c>
    </row>
    <row r="658" spans="1:43" ht="33.950000000000003" hidden="1" customHeight="1" x14ac:dyDescent="0.25">
      <c r="A658" s="13" t="s">
        <v>877</v>
      </c>
      <c r="B658" s="13" t="s">
        <v>1001</v>
      </c>
      <c r="C658" s="13">
        <v>303827</v>
      </c>
      <c r="D658" s="14" t="s">
        <v>1023</v>
      </c>
      <c r="E658" s="14" t="s">
        <v>1024</v>
      </c>
      <c r="F658" s="13">
        <v>2</v>
      </c>
      <c r="G658" s="13"/>
      <c r="H658" s="15">
        <v>1</v>
      </c>
      <c r="I658" s="28"/>
      <c r="J658" s="28"/>
      <c r="K658" s="28"/>
      <c r="L658" s="16">
        <v>2072864.62</v>
      </c>
      <c r="M658" s="11">
        <f t="shared" si="121"/>
        <v>10364.323100000001</v>
      </c>
      <c r="N658" s="11">
        <f t="shared" si="122"/>
        <v>2062500.2969000002</v>
      </c>
      <c r="O658" s="11"/>
      <c r="P658" s="13" t="s">
        <v>1049</v>
      </c>
      <c r="Q658" s="7"/>
      <c r="R658" s="102" t="s">
        <v>2547</v>
      </c>
      <c r="S658" s="7"/>
      <c r="T658" s="66">
        <v>1</v>
      </c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53">
        <f t="shared" si="123"/>
        <v>0</v>
      </c>
      <c r="AG658" s="54">
        <f t="shared" si="124"/>
        <v>0</v>
      </c>
      <c r="AH658" s="54">
        <f t="shared" si="125"/>
        <v>0</v>
      </c>
      <c r="AI658" s="54">
        <f t="shared" si="126"/>
        <v>0</v>
      </c>
      <c r="AJ658" s="54">
        <f t="shared" si="127"/>
        <v>1</v>
      </c>
      <c r="AK658" s="54">
        <f t="shared" si="128"/>
        <v>0</v>
      </c>
      <c r="AL658" s="54">
        <f t="shared" si="129"/>
        <v>0</v>
      </c>
      <c r="AM658" s="54">
        <f t="shared" si="130"/>
        <v>0</v>
      </c>
      <c r="AN658" s="54">
        <f t="shared" si="131"/>
        <v>0</v>
      </c>
      <c r="AO658" s="54">
        <f t="shared" si="132"/>
        <v>1</v>
      </c>
      <c r="AP658" s="7"/>
      <c r="AQ658" s="12" t="s">
        <v>20</v>
      </c>
    </row>
    <row r="659" spans="1:43" ht="33.950000000000003" hidden="1" customHeight="1" x14ac:dyDescent="0.25">
      <c r="A659" s="13" t="s">
        <v>877</v>
      </c>
      <c r="B659" s="13" t="s">
        <v>1001</v>
      </c>
      <c r="C659" s="13">
        <v>303872</v>
      </c>
      <c r="D659" s="14" t="s">
        <v>1025</v>
      </c>
      <c r="E659" s="14" t="s">
        <v>1026</v>
      </c>
      <c r="F659" s="13">
        <v>2</v>
      </c>
      <c r="G659" s="13"/>
      <c r="H659" s="15">
        <v>1</v>
      </c>
      <c r="I659" s="28"/>
      <c r="J659" s="28"/>
      <c r="K659" s="28"/>
      <c r="L659" s="16">
        <v>1140480.9099999999</v>
      </c>
      <c r="M659" s="11">
        <f t="shared" si="121"/>
        <v>5702.4045499999993</v>
      </c>
      <c r="N659" s="11">
        <f t="shared" si="122"/>
        <v>1134778.5054499998</v>
      </c>
      <c r="O659" s="11"/>
      <c r="P659" s="13" t="s">
        <v>1049</v>
      </c>
      <c r="Q659" s="7"/>
      <c r="R659" s="102" t="s">
        <v>2547</v>
      </c>
      <c r="S659" s="7"/>
      <c r="T659" s="66">
        <v>1</v>
      </c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53">
        <f t="shared" si="123"/>
        <v>0</v>
      </c>
      <c r="AG659" s="54">
        <f t="shared" si="124"/>
        <v>0</v>
      </c>
      <c r="AH659" s="54">
        <f t="shared" si="125"/>
        <v>0</v>
      </c>
      <c r="AI659" s="54">
        <f t="shared" si="126"/>
        <v>0</v>
      </c>
      <c r="AJ659" s="54">
        <f t="shared" si="127"/>
        <v>1</v>
      </c>
      <c r="AK659" s="54">
        <f t="shared" si="128"/>
        <v>0</v>
      </c>
      <c r="AL659" s="54">
        <f t="shared" si="129"/>
        <v>0</v>
      </c>
      <c r="AM659" s="54">
        <f t="shared" si="130"/>
        <v>0</v>
      </c>
      <c r="AN659" s="54">
        <f t="shared" si="131"/>
        <v>0</v>
      </c>
      <c r="AO659" s="54">
        <f t="shared" si="132"/>
        <v>1</v>
      </c>
      <c r="AP659" s="7"/>
      <c r="AQ659" s="12" t="s">
        <v>20</v>
      </c>
    </row>
    <row r="660" spans="1:43" ht="33.950000000000003" hidden="1" customHeight="1" x14ac:dyDescent="0.25">
      <c r="A660" s="13" t="s">
        <v>877</v>
      </c>
      <c r="B660" s="13" t="s">
        <v>1001</v>
      </c>
      <c r="C660" s="13">
        <v>303859</v>
      </c>
      <c r="D660" s="14" t="s">
        <v>1027</v>
      </c>
      <c r="E660" s="14" t="s">
        <v>1028</v>
      </c>
      <c r="F660" s="13">
        <v>2</v>
      </c>
      <c r="G660" s="13"/>
      <c r="H660" s="15">
        <v>1</v>
      </c>
      <c r="I660" s="28"/>
      <c r="J660" s="28"/>
      <c r="K660" s="28"/>
      <c r="L660" s="16">
        <v>411731.69</v>
      </c>
      <c r="M660" s="11">
        <f t="shared" si="121"/>
        <v>2058.6584499999999</v>
      </c>
      <c r="N660" s="11">
        <f t="shared" si="122"/>
        <v>409673.03155000001</v>
      </c>
      <c r="O660" s="11"/>
      <c r="P660" s="13" t="s">
        <v>1049</v>
      </c>
      <c r="Q660" s="7"/>
      <c r="R660" s="102" t="s">
        <v>2547</v>
      </c>
      <c r="S660" s="7"/>
      <c r="T660" s="66">
        <v>1</v>
      </c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53">
        <f t="shared" si="123"/>
        <v>0</v>
      </c>
      <c r="AG660" s="54">
        <f t="shared" si="124"/>
        <v>0</v>
      </c>
      <c r="AH660" s="54">
        <f t="shared" si="125"/>
        <v>0</v>
      </c>
      <c r="AI660" s="54">
        <f t="shared" si="126"/>
        <v>0</v>
      </c>
      <c r="AJ660" s="54">
        <f t="shared" si="127"/>
        <v>1</v>
      </c>
      <c r="AK660" s="54">
        <f t="shared" si="128"/>
        <v>0</v>
      </c>
      <c r="AL660" s="54">
        <f t="shared" si="129"/>
        <v>0</v>
      </c>
      <c r="AM660" s="54">
        <f t="shared" si="130"/>
        <v>0</v>
      </c>
      <c r="AN660" s="54">
        <f t="shared" si="131"/>
        <v>0</v>
      </c>
      <c r="AO660" s="54">
        <f t="shared" si="132"/>
        <v>1</v>
      </c>
      <c r="AP660" s="7"/>
      <c r="AQ660" s="12" t="s">
        <v>20</v>
      </c>
    </row>
    <row r="661" spans="1:43" ht="33.950000000000003" hidden="1" customHeight="1" x14ac:dyDescent="0.25">
      <c r="A661" s="13" t="s">
        <v>877</v>
      </c>
      <c r="B661" s="13" t="s">
        <v>1001</v>
      </c>
      <c r="C661" s="13">
        <v>303874</v>
      </c>
      <c r="D661" s="14" t="s">
        <v>1029</v>
      </c>
      <c r="E661" s="14" t="s">
        <v>1028</v>
      </c>
      <c r="F661" s="13">
        <v>2</v>
      </c>
      <c r="G661" s="13"/>
      <c r="H661" s="15">
        <v>1</v>
      </c>
      <c r="I661" s="28"/>
      <c r="J661" s="28"/>
      <c r="K661" s="28"/>
      <c r="L661" s="16">
        <v>1927052.86</v>
      </c>
      <c r="M661" s="11">
        <f t="shared" si="121"/>
        <v>9635.2643000000007</v>
      </c>
      <c r="N661" s="11">
        <f t="shared" si="122"/>
        <v>1917417.5957000002</v>
      </c>
      <c r="O661" s="11"/>
      <c r="P661" s="13" t="s">
        <v>1049</v>
      </c>
      <c r="Q661" s="7"/>
      <c r="R661" s="102" t="s">
        <v>2547</v>
      </c>
      <c r="S661" s="7"/>
      <c r="T661" s="66">
        <v>1</v>
      </c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53">
        <f t="shared" si="123"/>
        <v>0</v>
      </c>
      <c r="AG661" s="54">
        <f t="shared" si="124"/>
        <v>0</v>
      </c>
      <c r="AH661" s="54">
        <f t="shared" si="125"/>
        <v>0</v>
      </c>
      <c r="AI661" s="54">
        <f t="shared" si="126"/>
        <v>0</v>
      </c>
      <c r="AJ661" s="54">
        <f t="shared" si="127"/>
        <v>1</v>
      </c>
      <c r="AK661" s="54">
        <f t="shared" si="128"/>
        <v>0</v>
      </c>
      <c r="AL661" s="54">
        <f t="shared" si="129"/>
        <v>0</v>
      </c>
      <c r="AM661" s="54">
        <f t="shared" si="130"/>
        <v>0</v>
      </c>
      <c r="AN661" s="54">
        <f t="shared" si="131"/>
        <v>0</v>
      </c>
      <c r="AO661" s="54">
        <f t="shared" si="132"/>
        <v>1</v>
      </c>
      <c r="AP661" s="7"/>
      <c r="AQ661" s="12" t="s">
        <v>20</v>
      </c>
    </row>
    <row r="662" spans="1:43" ht="33.950000000000003" hidden="1" customHeight="1" x14ac:dyDescent="0.25">
      <c r="A662" s="7" t="s">
        <v>1030</v>
      </c>
      <c r="B662" s="7" t="s">
        <v>1031</v>
      </c>
      <c r="C662" s="7">
        <v>301863</v>
      </c>
      <c r="D662" s="8" t="s">
        <v>1032</v>
      </c>
      <c r="E662" s="8" t="s">
        <v>1033</v>
      </c>
      <c r="F662" s="7">
        <v>1</v>
      </c>
      <c r="G662" s="7"/>
      <c r="H662" s="9">
        <v>1</v>
      </c>
      <c r="I662" s="9"/>
      <c r="J662" s="9"/>
      <c r="K662" s="9"/>
      <c r="L662" s="10">
        <v>2530593.0299999998</v>
      </c>
      <c r="M662" s="11">
        <f t="shared" si="121"/>
        <v>12652.96515</v>
      </c>
      <c r="N662" s="11">
        <f t="shared" si="122"/>
        <v>2517940.0648499997</v>
      </c>
      <c r="O662" s="11"/>
      <c r="P662" s="7" t="s">
        <v>1049</v>
      </c>
      <c r="Q662" s="7" t="s">
        <v>2270</v>
      </c>
      <c r="R662" s="102" t="s">
        <v>2280</v>
      </c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53">
        <f t="shared" si="123"/>
        <v>0</v>
      </c>
      <c r="AG662" s="54">
        <f t="shared" si="124"/>
        <v>0</v>
      </c>
      <c r="AH662" s="54">
        <f t="shared" si="125"/>
        <v>1</v>
      </c>
      <c r="AI662" s="54">
        <f t="shared" si="126"/>
        <v>0</v>
      </c>
      <c r="AJ662" s="54">
        <f t="shared" si="127"/>
        <v>0</v>
      </c>
      <c r="AK662" s="54">
        <f t="shared" si="128"/>
        <v>0</v>
      </c>
      <c r="AL662" s="54">
        <f t="shared" si="129"/>
        <v>0</v>
      </c>
      <c r="AM662" s="54">
        <f t="shared" si="130"/>
        <v>1</v>
      </c>
      <c r="AN662" s="54">
        <f t="shared" si="131"/>
        <v>0</v>
      </c>
      <c r="AO662" s="54">
        <f t="shared" si="132"/>
        <v>0</v>
      </c>
      <c r="AP662" s="7" t="s">
        <v>38</v>
      </c>
      <c r="AQ662" s="17"/>
    </row>
    <row r="663" spans="1:43" ht="33.950000000000003" hidden="1" customHeight="1" x14ac:dyDescent="0.25">
      <c r="A663" s="7" t="s">
        <v>1030</v>
      </c>
      <c r="B663" s="7" t="s">
        <v>1031</v>
      </c>
      <c r="C663" s="7">
        <v>301878</v>
      </c>
      <c r="D663" s="8" t="s">
        <v>1034</v>
      </c>
      <c r="E663" s="8" t="s">
        <v>1033</v>
      </c>
      <c r="F663" s="7">
        <v>1</v>
      </c>
      <c r="G663" s="7"/>
      <c r="H663" s="9">
        <v>1</v>
      </c>
      <c r="I663" s="9"/>
      <c r="J663" s="9"/>
      <c r="K663" s="9"/>
      <c r="L663" s="10">
        <v>2835628.63</v>
      </c>
      <c r="M663" s="11">
        <f t="shared" si="121"/>
        <v>14178.14315</v>
      </c>
      <c r="N663" s="11">
        <f t="shared" si="122"/>
        <v>2821450.48685</v>
      </c>
      <c r="O663" s="11"/>
      <c r="P663" s="7" t="s">
        <v>1049</v>
      </c>
      <c r="Q663" s="7" t="s">
        <v>2270</v>
      </c>
      <c r="R663" s="102" t="s">
        <v>2280</v>
      </c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53">
        <f t="shared" si="123"/>
        <v>0</v>
      </c>
      <c r="AG663" s="54">
        <f t="shared" si="124"/>
        <v>0</v>
      </c>
      <c r="AH663" s="54">
        <f t="shared" si="125"/>
        <v>1</v>
      </c>
      <c r="AI663" s="54">
        <f t="shared" si="126"/>
        <v>0</v>
      </c>
      <c r="AJ663" s="54">
        <f t="shared" si="127"/>
        <v>0</v>
      </c>
      <c r="AK663" s="54">
        <f t="shared" si="128"/>
        <v>0</v>
      </c>
      <c r="AL663" s="54">
        <f t="shared" si="129"/>
        <v>0</v>
      </c>
      <c r="AM663" s="54">
        <f t="shared" si="130"/>
        <v>1</v>
      </c>
      <c r="AN663" s="54">
        <f t="shared" si="131"/>
        <v>0</v>
      </c>
      <c r="AO663" s="54">
        <f t="shared" si="132"/>
        <v>0</v>
      </c>
      <c r="AP663" s="7" t="s">
        <v>38</v>
      </c>
      <c r="AQ663" s="17"/>
    </row>
    <row r="664" spans="1:43" ht="33.950000000000003" hidden="1" customHeight="1" x14ac:dyDescent="0.25">
      <c r="A664" s="7" t="s">
        <v>1030</v>
      </c>
      <c r="B664" s="7" t="s">
        <v>1031</v>
      </c>
      <c r="C664" s="7">
        <v>301827</v>
      </c>
      <c r="D664" s="8" t="s">
        <v>1035</v>
      </c>
      <c r="E664" s="8" t="s">
        <v>1036</v>
      </c>
      <c r="F664" s="7">
        <v>1</v>
      </c>
      <c r="G664" s="7"/>
      <c r="H664" s="9">
        <v>1</v>
      </c>
      <c r="I664" s="9"/>
      <c r="J664" s="9"/>
      <c r="K664" s="9"/>
      <c r="L664" s="10">
        <v>1251780.25</v>
      </c>
      <c r="M664" s="11">
        <f t="shared" si="121"/>
        <v>6258.9012499999999</v>
      </c>
      <c r="N664" s="11">
        <f t="shared" si="122"/>
        <v>1245521.3487499999</v>
      </c>
      <c r="O664" s="11"/>
      <c r="P664" s="7" t="s">
        <v>1049</v>
      </c>
      <c r="Q664" s="7" t="s">
        <v>2270</v>
      </c>
      <c r="R664" s="102" t="s">
        <v>2280</v>
      </c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53">
        <f t="shared" si="123"/>
        <v>0</v>
      </c>
      <c r="AG664" s="54">
        <f t="shared" si="124"/>
        <v>0</v>
      </c>
      <c r="AH664" s="54">
        <f t="shared" si="125"/>
        <v>1</v>
      </c>
      <c r="AI664" s="54">
        <f t="shared" si="126"/>
        <v>0</v>
      </c>
      <c r="AJ664" s="54">
        <f t="shared" si="127"/>
        <v>0</v>
      </c>
      <c r="AK664" s="54">
        <f t="shared" si="128"/>
        <v>0</v>
      </c>
      <c r="AL664" s="54">
        <f t="shared" si="129"/>
        <v>0</v>
      </c>
      <c r="AM664" s="54">
        <f t="shared" si="130"/>
        <v>1</v>
      </c>
      <c r="AN664" s="54">
        <f t="shared" si="131"/>
        <v>0</v>
      </c>
      <c r="AO664" s="54">
        <f t="shared" si="132"/>
        <v>0</v>
      </c>
      <c r="AP664" s="7" t="s">
        <v>38</v>
      </c>
      <c r="AQ664" s="17"/>
    </row>
    <row r="665" spans="1:43" ht="33.950000000000003" hidden="1" customHeight="1" x14ac:dyDescent="0.25">
      <c r="A665" s="7" t="s">
        <v>1030</v>
      </c>
      <c r="B665" s="7" t="s">
        <v>1031</v>
      </c>
      <c r="C665" s="7">
        <v>301815</v>
      </c>
      <c r="D665" s="8" t="s">
        <v>1037</v>
      </c>
      <c r="E665" s="8" t="s">
        <v>1038</v>
      </c>
      <c r="F665" s="7">
        <v>1</v>
      </c>
      <c r="G665" s="7"/>
      <c r="H665" s="9">
        <v>1</v>
      </c>
      <c r="I665" s="9"/>
      <c r="J665" s="9"/>
      <c r="K665" s="9"/>
      <c r="L665" s="10">
        <v>1031796.91</v>
      </c>
      <c r="M665" s="11">
        <f t="shared" si="121"/>
        <v>5158.9845500000001</v>
      </c>
      <c r="N665" s="11">
        <f t="shared" si="122"/>
        <v>1026637.92545</v>
      </c>
      <c r="O665" s="11"/>
      <c r="P665" s="7" t="s">
        <v>1049</v>
      </c>
      <c r="Q665" s="7" t="s">
        <v>2270</v>
      </c>
      <c r="R665" s="102" t="s">
        <v>2280</v>
      </c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53">
        <f t="shared" si="123"/>
        <v>0</v>
      </c>
      <c r="AG665" s="54">
        <f t="shared" si="124"/>
        <v>0</v>
      </c>
      <c r="AH665" s="54">
        <f t="shared" si="125"/>
        <v>1</v>
      </c>
      <c r="AI665" s="54">
        <f t="shared" si="126"/>
        <v>0</v>
      </c>
      <c r="AJ665" s="54">
        <f t="shared" si="127"/>
        <v>0</v>
      </c>
      <c r="AK665" s="54">
        <f t="shared" si="128"/>
        <v>0</v>
      </c>
      <c r="AL665" s="54">
        <f t="shared" si="129"/>
        <v>0</v>
      </c>
      <c r="AM665" s="54">
        <f t="shared" si="130"/>
        <v>1</v>
      </c>
      <c r="AN665" s="54">
        <f t="shared" si="131"/>
        <v>0</v>
      </c>
      <c r="AO665" s="54">
        <f t="shared" si="132"/>
        <v>0</v>
      </c>
      <c r="AP665" s="7" t="s">
        <v>38</v>
      </c>
      <c r="AQ665" s="17"/>
    </row>
    <row r="666" spans="1:43" ht="33.950000000000003" hidden="1" customHeight="1" x14ac:dyDescent="0.25">
      <c r="A666" s="7" t="s">
        <v>1030</v>
      </c>
      <c r="B666" s="7" t="s">
        <v>1031</v>
      </c>
      <c r="C666" s="7">
        <v>301872</v>
      </c>
      <c r="D666" s="8" t="s">
        <v>1039</v>
      </c>
      <c r="E666" s="8" t="s">
        <v>1038</v>
      </c>
      <c r="F666" s="7">
        <v>1</v>
      </c>
      <c r="G666" s="7"/>
      <c r="H666" s="9">
        <v>1</v>
      </c>
      <c r="I666" s="9"/>
      <c r="J666" s="9"/>
      <c r="K666" s="9"/>
      <c r="L666" s="10">
        <v>1247258.1100000001</v>
      </c>
      <c r="M666" s="11">
        <f t="shared" si="121"/>
        <v>6236.2905500000006</v>
      </c>
      <c r="N666" s="11">
        <f t="shared" si="122"/>
        <v>1241021.8194500001</v>
      </c>
      <c r="O666" s="11"/>
      <c r="P666" s="7" t="s">
        <v>1049</v>
      </c>
      <c r="Q666" s="7" t="s">
        <v>2270</v>
      </c>
      <c r="R666" s="102" t="s">
        <v>2280</v>
      </c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53">
        <f t="shared" si="123"/>
        <v>0</v>
      </c>
      <c r="AG666" s="54">
        <f t="shared" si="124"/>
        <v>0</v>
      </c>
      <c r="AH666" s="54">
        <f t="shared" si="125"/>
        <v>1</v>
      </c>
      <c r="AI666" s="54">
        <f t="shared" si="126"/>
        <v>0</v>
      </c>
      <c r="AJ666" s="54">
        <f t="shared" si="127"/>
        <v>0</v>
      </c>
      <c r="AK666" s="54">
        <f t="shared" si="128"/>
        <v>0</v>
      </c>
      <c r="AL666" s="54">
        <f t="shared" si="129"/>
        <v>0</v>
      </c>
      <c r="AM666" s="54">
        <f t="shared" si="130"/>
        <v>1</v>
      </c>
      <c r="AN666" s="54">
        <f t="shared" si="131"/>
        <v>0</v>
      </c>
      <c r="AO666" s="54">
        <f t="shared" si="132"/>
        <v>0</v>
      </c>
      <c r="AP666" s="7" t="s">
        <v>38</v>
      </c>
      <c r="AQ666" s="17"/>
    </row>
    <row r="667" spans="1:43" ht="33.950000000000003" hidden="1" customHeight="1" x14ac:dyDescent="0.25">
      <c r="A667" s="7" t="s">
        <v>1030</v>
      </c>
      <c r="B667" s="7" t="s">
        <v>1031</v>
      </c>
      <c r="C667" s="7">
        <v>301830</v>
      </c>
      <c r="D667" s="8" t="s">
        <v>1040</v>
      </c>
      <c r="E667" s="8" t="s">
        <v>1041</v>
      </c>
      <c r="F667" s="7">
        <v>3</v>
      </c>
      <c r="G667" s="7"/>
      <c r="H667" s="9">
        <v>1</v>
      </c>
      <c r="I667" s="9"/>
      <c r="J667" s="9"/>
      <c r="K667" s="9"/>
      <c r="L667" s="10">
        <v>2020559.44</v>
      </c>
      <c r="M667" s="11">
        <f t="shared" si="121"/>
        <v>10102.797199999999</v>
      </c>
      <c r="N667" s="11">
        <f t="shared" si="122"/>
        <v>2010456.6428</v>
      </c>
      <c r="O667" s="11"/>
      <c r="P667" s="7" t="s">
        <v>1049</v>
      </c>
      <c r="Q667" s="7" t="s">
        <v>2270</v>
      </c>
      <c r="R667" s="102" t="s">
        <v>2280</v>
      </c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53">
        <f t="shared" si="123"/>
        <v>0</v>
      </c>
      <c r="AG667" s="54">
        <f t="shared" si="124"/>
        <v>0</v>
      </c>
      <c r="AH667" s="54">
        <f t="shared" si="125"/>
        <v>1</v>
      </c>
      <c r="AI667" s="54">
        <f t="shared" si="126"/>
        <v>0</v>
      </c>
      <c r="AJ667" s="54">
        <f t="shared" si="127"/>
        <v>0</v>
      </c>
      <c r="AK667" s="54">
        <f t="shared" si="128"/>
        <v>0</v>
      </c>
      <c r="AL667" s="54">
        <f t="shared" si="129"/>
        <v>0</v>
      </c>
      <c r="AM667" s="54">
        <f t="shared" si="130"/>
        <v>1</v>
      </c>
      <c r="AN667" s="54">
        <f t="shared" si="131"/>
        <v>0</v>
      </c>
      <c r="AO667" s="54">
        <f t="shared" si="132"/>
        <v>0</v>
      </c>
      <c r="AP667" s="7" t="s">
        <v>38</v>
      </c>
      <c r="AQ667" s="17"/>
    </row>
    <row r="668" spans="1:43" ht="33.950000000000003" hidden="1" customHeight="1" x14ac:dyDescent="0.25">
      <c r="A668" s="7" t="s">
        <v>1030</v>
      </c>
      <c r="B668" s="7" t="s">
        <v>1031</v>
      </c>
      <c r="C668" s="7">
        <v>301873</v>
      </c>
      <c r="D668" s="8" t="s">
        <v>1042</v>
      </c>
      <c r="E668" s="8" t="s">
        <v>1041</v>
      </c>
      <c r="F668" s="7">
        <v>3</v>
      </c>
      <c r="G668" s="7"/>
      <c r="H668" s="9">
        <v>1</v>
      </c>
      <c r="I668" s="9"/>
      <c r="J668" s="9"/>
      <c r="K668" s="9"/>
      <c r="L668" s="10">
        <v>1113045.98</v>
      </c>
      <c r="M668" s="11">
        <f t="shared" si="121"/>
        <v>5565.2299000000003</v>
      </c>
      <c r="N668" s="11">
        <f t="shared" si="122"/>
        <v>1107480.7501000001</v>
      </c>
      <c r="O668" s="11"/>
      <c r="P668" s="7" t="s">
        <v>1049</v>
      </c>
      <c r="Q668" s="7" t="s">
        <v>2270</v>
      </c>
      <c r="R668" s="102" t="s">
        <v>2280</v>
      </c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53">
        <f t="shared" si="123"/>
        <v>0</v>
      </c>
      <c r="AG668" s="54">
        <f t="shared" si="124"/>
        <v>0</v>
      </c>
      <c r="AH668" s="54">
        <f t="shared" si="125"/>
        <v>1</v>
      </c>
      <c r="AI668" s="54">
        <f t="shared" si="126"/>
        <v>0</v>
      </c>
      <c r="AJ668" s="54">
        <f t="shared" si="127"/>
        <v>0</v>
      </c>
      <c r="AK668" s="54">
        <f t="shared" si="128"/>
        <v>0</v>
      </c>
      <c r="AL668" s="54">
        <f t="shared" si="129"/>
        <v>0</v>
      </c>
      <c r="AM668" s="54">
        <f t="shared" si="130"/>
        <v>1</v>
      </c>
      <c r="AN668" s="54">
        <f t="shared" si="131"/>
        <v>0</v>
      </c>
      <c r="AO668" s="54">
        <f t="shared" si="132"/>
        <v>0</v>
      </c>
      <c r="AP668" s="7" t="s">
        <v>38</v>
      </c>
      <c r="AQ668" s="17"/>
    </row>
    <row r="669" spans="1:43" ht="33.950000000000003" hidden="1" customHeight="1" x14ac:dyDescent="0.25">
      <c r="A669" s="7" t="s">
        <v>1030</v>
      </c>
      <c r="B669" s="7" t="s">
        <v>1043</v>
      </c>
      <c r="C669" s="7">
        <v>301899</v>
      </c>
      <c r="D669" s="8" t="s">
        <v>1044</v>
      </c>
      <c r="E669" s="8" t="s">
        <v>1045</v>
      </c>
      <c r="F669" s="7">
        <v>1</v>
      </c>
      <c r="G669" s="7"/>
      <c r="H669" s="9">
        <v>1</v>
      </c>
      <c r="I669" s="9"/>
      <c r="J669" s="9"/>
      <c r="K669" s="9"/>
      <c r="L669" s="10">
        <v>4043823.52</v>
      </c>
      <c r="M669" s="11">
        <f t="shared" si="121"/>
        <v>20219.117600000001</v>
      </c>
      <c r="N669" s="11">
        <f t="shared" si="122"/>
        <v>4023604.4024</v>
      </c>
      <c r="O669" s="11"/>
      <c r="P669" s="7" t="s">
        <v>1049</v>
      </c>
      <c r="Q669" s="7" t="s">
        <v>2270</v>
      </c>
      <c r="R669" s="102" t="s">
        <v>2280</v>
      </c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53">
        <f t="shared" si="123"/>
        <v>0</v>
      </c>
      <c r="AG669" s="54">
        <f t="shared" si="124"/>
        <v>0</v>
      </c>
      <c r="AH669" s="54">
        <f t="shared" si="125"/>
        <v>1</v>
      </c>
      <c r="AI669" s="54">
        <f t="shared" si="126"/>
        <v>0</v>
      </c>
      <c r="AJ669" s="54">
        <f t="shared" si="127"/>
        <v>0</v>
      </c>
      <c r="AK669" s="54">
        <f t="shared" si="128"/>
        <v>0</v>
      </c>
      <c r="AL669" s="54">
        <f t="shared" si="129"/>
        <v>0</v>
      </c>
      <c r="AM669" s="54">
        <f t="shared" si="130"/>
        <v>1</v>
      </c>
      <c r="AN669" s="54">
        <f t="shared" si="131"/>
        <v>0</v>
      </c>
      <c r="AO669" s="54">
        <f t="shared" si="132"/>
        <v>0</v>
      </c>
      <c r="AP669" s="7" t="s">
        <v>38</v>
      </c>
      <c r="AQ669" s="17"/>
    </row>
    <row r="670" spans="1:43" ht="33.950000000000003" hidden="1" customHeight="1" x14ac:dyDescent="0.25">
      <c r="A670" s="7" t="s">
        <v>1030</v>
      </c>
      <c r="B670" s="7" t="s">
        <v>1043</v>
      </c>
      <c r="C670" s="7">
        <v>301886</v>
      </c>
      <c r="D670" s="8" t="s">
        <v>1046</v>
      </c>
      <c r="E670" s="8" t="s">
        <v>1045</v>
      </c>
      <c r="F670" s="7">
        <v>1</v>
      </c>
      <c r="G670" s="7"/>
      <c r="H670" s="9">
        <v>1</v>
      </c>
      <c r="I670" s="9"/>
      <c r="J670" s="9"/>
      <c r="K670" s="9"/>
      <c r="L670" s="10">
        <v>3266647.1</v>
      </c>
      <c r="M670" s="11">
        <f t="shared" si="121"/>
        <v>16333.235500000001</v>
      </c>
      <c r="N670" s="11">
        <f t="shared" si="122"/>
        <v>3250313.8645000001</v>
      </c>
      <c r="O670" s="11"/>
      <c r="P670" s="7" t="s">
        <v>1049</v>
      </c>
      <c r="Q670" s="7" t="s">
        <v>2270</v>
      </c>
      <c r="R670" s="102" t="s">
        <v>2280</v>
      </c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53">
        <f t="shared" si="123"/>
        <v>0</v>
      </c>
      <c r="AG670" s="54">
        <f t="shared" si="124"/>
        <v>0</v>
      </c>
      <c r="AH670" s="54">
        <f t="shared" si="125"/>
        <v>1</v>
      </c>
      <c r="AI670" s="54">
        <f t="shared" si="126"/>
        <v>0</v>
      </c>
      <c r="AJ670" s="54">
        <f t="shared" si="127"/>
        <v>0</v>
      </c>
      <c r="AK670" s="54">
        <f t="shared" si="128"/>
        <v>0</v>
      </c>
      <c r="AL670" s="54">
        <f t="shared" si="129"/>
        <v>0</v>
      </c>
      <c r="AM670" s="54">
        <f t="shared" si="130"/>
        <v>1</v>
      </c>
      <c r="AN670" s="54">
        <f t="shared" si="131"/>
        <v>0</v>
      </c>
      <c r="AO670" s="54">
        <f t="shared" si="132"/>
        <v>0</v>
      </c>
      <c r="AP670" s="7" t="s">
        <v>38</v>
      </c>
      <c r="AQ670" s="17"/>
    </row>
    <row r="671" spans="1:43" ht="33.950000000000003" hidden="1" customHeight="1" x14ac:dyDescent="0.25">
      <c r="A671" s="7" t="s">
        <v>1030</v>
      </c>
      <c r="B671" s="7" t="s">
        <v>1043</v>
      </c>
      <c r="C671" s="7">
        <v>301917</v>
      </c>
      <c r="D671" s="8" t="s">
        <v>1047</v>
      </c>
      <c r="E671" s="8" t="s">
        <v>1048</v>
      </c>
      <c r="F671" s="7">
        <v>1</v>
      </c>
      <c r="G671" s="7"/>
      <c r="H671" s="9">
        <v>1</v>
      </c>
      <c r="I671" s="9"/>
      <c r="J671" s="9"/>
      <c r="K671" s="9"/>
      <c r="L671" s="10">
        <v>4043823.52</v>
      </c>
      <c r="M671" s="11">
        <f t="shared" si="121"/>
        <v>20219.117600000001</v>
      </c>
      <c r="N671" s="11">
        <f t="shared" si="122"/>
        <v>4023604.4024</v>
      </c>
      <c r="O671" s="11"/>
      <c r="P671" s="7" t="s">
        <v>1049</v>
      </c>
      <c r="Q671" s="7" t="s">
        <v>2270</v>
      </c>
      <c r="R671" s="102" t="s">
        <v>2280</v>
      </c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53">
        <f t="shared" si="123"/>
        <v>0</v>
      </c>
      <c r="AG671" s="54">
        <f t="shared" si="124"/>
        <v>0</v>
      </c>
      <c r="AH671" s="54">
        <f t="shared" si="125"/>
        <v>1</v>
      </c>
      <c r="AI671" s="54">
        <f t="shared" si="126"/>
        <v>0</v>
      </c>
      <c r="AJ671" s="54">
        <f t="shared" si="127"/>
        <v>0</v>
      </c>
      <c r="AK671" s="54">
        <f t="shared" si="128"/>
        <v>0</v>
      </c>
      <c r="AL671" s="54">
        <f t="shared" si="129"/>
        <v>0</v>
      </c>
      <c r="AM671" s="54">
        <f t="shared" si="130"/>
        <v>1</v>
      </c>
      <c r="AN671" s="54">
        <f t="shared" si="131"/>
        <v>0</v>
      </c>
      <c r="AO671" s="54">
        <f t="shared" si="132"/>
        <v>0</v>
      </c>
      <c r="AP671" s="7" t="s">
        <v>1049</v>
      </c>
      <c r="AQ671" s="12" t="s">
        <v>20</v>
      </c>
    </row>
    <row r="672" spans="1:43" ht="33.950000000000003" hidden="1" customHeight="1" x14ac:dyDescent="0.25">
      <c r="A672" s="7" t="s">
        <v>1030</v>
      </c>
      <c r="B672" s="7" t="s">
        <v>1043</v>
      </c>
      <c r="C672" s="7">
        <v>301891</v>
      </c>
      <c r="D672" s="8" t="s">
        <v>1050</v>
      </c>
      <c r="E672" s="8" t="s">
        <v>1051</v>
      </c>
      <c r="F672" s="7">
        <v>2</v>
      </c>
      <c r="G672" s="7"/>
      <c r="H672" s="9">
        <v>1</v>
      </c>
      <c r="I672" s="9"/>
      <c r="J672" s="9"/>
      <c r="K672" s="9"/>
      <c r="L672" s="10">
        <v>3857618.71</v>
      </c>
      <c r="M672" s="11">
        <f t="shared" si="121"/>
        <v>19288.093550000001</v>
      </c>
      <c r="N672" s="11">
        <f t="shared" si="122"/>
        <v>3838330.6164500001</v>
      </c>
      <c r="O672" s="11"/>
      <c r="P672" s="7" t="s">
        <v>1049</v>
      </c>
      <c r="Q672" s="7" t="s">
        <v>2270</v>
      </c>
      <c r="R672" s="102" t="s">
        <v>2280</v>
      </c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53">
        <f t="shared" si="123"/>
        <v>0</v>
      </c>
      <c r="AG672" s="54">
        <f t="shared" si="124"/>
        <v>0</v>
      </c>
      <c r="AH672" s="54">
        <f t="shared" si="125"/>
        <v>1</v>
      </c>
      <c r="AI672" s="54">
        <f t="shared" si="126"/>
        <v>0</v>
      </c>
      <c r="AJ672" s="54">
        <f t="shared" si="127"/>
        <v>0</v>
      </c>
      <c r="AK672" s="54">
        <f t="shared" si="128"/>
        <v>0</v>
      </c>
      <c r="AL672" s="54">
        <f t="shared" si="129"/>
        <v>0</v>
      </c>
      <c r="AM672" s="54">
        <f t="shared" si="130"/>
        <v>1</v>
      </c>
      <c r="AN672" s="54">
        <f t="shared" si="131"/>
        <v>0</v>
      </c>
      <c r="AO672" s="54">
        <f t="shared" si="132"/>
        <v>0</v>
      </c>
      <c r="AP672" s="7" t="s">
        <v>38</v>
      </c>
      <c r="AQ672" s="17"/>
    </row>
    <row r="673" spans="1:43" ht="33.950000000000003" hidden="1" customHeight="1" x14ac:dyDescent="0.25">
      <c r="A673" s="7" t="s">
        <v>1030</v>
      </c>
      <c r="B673" s="7" t="s">
        <v>1043</v>
      </c>
      <c r="C673" s="7">
        <v>301925</v>
      </c>
      <c r="D673" s="8" t="s">
        <v>1052</v>
      </c>
      <c r="E673" s="8" t="s">
        <v>1053</v>
      </c>
      <c r="F673" s="7">
        <v>2</v>
      </c>
      <c r="G673" s="7"/>
      <c r="H673" s="9">
        <v>1</v>
      </c>
      <c r="I673" s="9"/>
      <c r="J673" s="9"/>
      <c r="K673" s="9"/>
      <c r="L673" s="10">
        <v>14022233.76</v>
      </c>
      <c r="M673" s="11">
        <f t="shared" si="121"/>
        <v>70111.168799999999</v>
      </c>
      <c r="N673" s="11">
        <f t="shared" si="122"/>
        <v>13952122.5912</v>
      </c>
      <c r="O673" s="11"/>
      <c r="P673" s="7" t="s">
        <v>1049</v>
      </c>
      <c r="Q673" s="7" t="s">
        <v>2270</v>
      </c>
      <c r="R673" s="102" t="s">
        <v>2280</v>
      </c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53">
        <f t="shared" si="123"/>
        <v>0</v>
      </c>
      <c r="AG673" s="54">
        <f t="shared" si="124"/>
        <v>0</v>
      </c>
      <c r="AH673" s="54">
        <f t="shared" si="125"/>
        <v>1</v>
      </c>
      <c r="AI673" s="54">
        <f t="shared" si="126"/>
        <v>0</v>
      </c>
      <c r="AJ673" s="54">
        <f t="shared" si="127"/>
        <v>0</v>
      </c>
      <c r="AK673" s="54">
        <f t="shared" si="128"/>
        <v>0</v>
      </c>
      <c r="AL673" s="54">
        <f t="shared" si="129"/>
        <v>0</v>
      </c>
      <c r="AM673" s="54">
        <f t="shared" si="130"/>
        <v>1</v>
      </c>
      <c r="AN673" s="54">
        <f t="shared" si="131"/>
        <v>0</v>
      </c>
      <c r="AO673" s="54">
        <f t="shared" si="132"/>
        <v>0</v>
      </c>
      <c r="AP673" s="7"/>
      <c r="AQ673" s="12" t="s">
        <v>20</v>
      </c>
    </row>
    <row r="674" spans="1:43" ht="33.950000000000003" hidden="1" customHeight="1" x14ac:dyDescent="0.25">
      <c r="A674" s="7" t="s">
        <v>1030</v>
      </c>
      <c r="B674" s="7" t="s">
        <v>1043</v>
      </c>
      <c r="C674" s="7">
        <v>301892</v>
      </c>
      <c r="D674" s="8" t="s">
        <v>1054</v>
      </c>
      <c r="E674" s="8" t="s">
        <v>1053</v>
      </c>
      <c r="F674" s="7">
        <v>2</v>
      </c>
      <c r="G674" s="7"/>
      <c r="H674" s="9">
        <v>1</v>
      </c>
      <c r="I674" s="9"/>
      <c r="J674" s="9"/>
      <c r="K674" s="9"/>
      <c r="L674" s="10">
        <v>4510135.4400000004</v>
      </c>
      <c r="M674" s="11">
        <f t="shared" si="121"/>
        <v>22550.677200000002</v>
      </c>
      <c r="N674" s="11">
        <f t="shared" si="122"/>
        <v>4487584.7628000006</v>
      </c>
      <c r="O674" s="11"/>
      <c r="P674" s="7" t="s">
        <v>1049</v>
      </c>
      <c r="Q674" s="7" t="s">
        <v>2270</v>
      </c>
      <c r="R674" s="102" t="s">
        <v>2280</v>
      </c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53">
        <f t="shared" si="123"/>
        <v>0</v>
      </c>
      <c r="AG674" s="54">
        <f t="shared" si="124"/>
        <v>0</v>
      </c>
      <c r="AH674" s="54">
        <f t="shared" si="125"/>
        <v>1</v>
      </c>
      <c r="AI674" s="54">
        <f t="shared" si="126"/>
        <v>0</v>
      </c>
      <c r="AJ674" s="54">
        <f t="shared" si="127"/>
        <v>0</v>
      </c>
      <c r="AK674" s="54">
        <f t="shared" si="128"/>
        <v>0</v>
      </c>
      <c r="AL674" s="54">
        <f t="shared" si="129"/>
        <v>0</v>
      </c>
      <c r="AM674" s="54">
        <f t="shared" si="130"/>
        <v>1</v>
      </c>
      <c r="AN674" s="54">
        <f t="shared" si="131"/>
        <v>0</v>
      </c>
      <c r="AO674" s="54">
        <f t="shared" si="132"/>
        <v>0</v>
      </c>
      <c r="AP674" s="7"/>
      <c r="AQ674" s="12" t="s">
        <v>20</v>
      </c>
    </row>
    <row r="675" spans="1:43" ht="33.950000000000003" hidden="1" customHeight="1" x14ac:dyDescent="0.25">
      <c r="A675" s="7" t="s">
        <v>1030</v>
      </c>
      <c r="B675" s="7" t="s">
        <v>1055</v>
      </c>
      <c r="C675" s="7">
        <v>302046</v>
      </c>
      <c r="D675" s="8" t="s">
        <v>1056</v>
      </c>
      <c r="E675" s="8" t="s">
        <v>1057</v>
      </c>
      <c r="F675" s="7">
        <v>1</v>
      </c>
      <c r="G675" s="7"/>
      <c r="H675" s="9">
        <v>1</v>
      </c>
      <c r="I675" s="9"/>
      <c r="J675" s="9"/>
      <c r="K675" s="9"/>
      <c r="L675" s="10">
        <v>2089735.91</v>
      </c>
      <c r="M675" s="11">
        <f t="shared" si="121"/>
        <v>10448.679549999999</v>
      </c>
      <c r="N675" s="11">
        <f t="shared" si="122"/>
        <v>2079287.2304499999</v>
      </c>
      <c r="O675" s="11"/>
      <c r="P675" s="7" t="s">
        <v>1049</v>
      </c>
      <c r="Q675" s="7" t="s">
        <v>2270</v>
      </c>
      <c r="R675" s="102" t="s">
        <v>2280</v>
      </c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53">
        <f t="shared" si="123"/>
        <v>0</v>
      </c>
      <c r="AG675" s="54">
        <f t="shared" si="124"/>
        <v>0</v>
      </c>
      <c r="AH675" s="54">
        <f t="shared" si="125"/>
        <v>1</v>
      </c>
      <c r="AI675" s="54">
        <f t="shared" si="126"/>
        <v>0</v>
      </c>
      <c r="AJ675" s="54">
        <f t="shared" si="127"/>
        <v>0</v>
      </c>
      <c r="AK675" s="54">
        <f t="shared" si="128"/>
        <v>0</v>
      </c>
      <c r="AL675" s="54">
        <f t="shared" si="129"/>
        <v>0</v>
      </c>
      <c r="AM675" s="54">
        <f t="shared" si="130"/>
        <v>1</v>
      </c>
      <c r="AN675" s="54">
        <f t="shared" si="131"/>
        <v>0</v>
      </c>
      <c r="AO675" s="54">
        <f t="shared" si="132"/>
        <v>0</v>
      </c>
      <c r="AP675" s="7" t="s">
        <v>38</v>
      </c>
      <c r="AQ675" s="17"/>
    </row>
    <row r="676" spans="1:43" ht="33.950000000000003" hidden="1" customHeight="1" x14ac:dyDescent="0.25">
      <c r="A676" s="7" t="s">
        <v>1030</v>
      </c>
      <c r="B676" s="7" t="s">
        <v>1055</v>
      </c>
      <c r="C676" s="7"/>
      <c r="D676" s="8" t="s">
        <v>1058</v>
      </c>
      <c r="E676" s="8" t="s">
        <v>1057</v>
      </c>
      <c r="F676" s="7">
        <v>1</v>
      </c>
      <c r="G676" s="7"/>
      <c r="H676" s="9">
        <v>1</v>
      </c>
      <c r="I676" s="9"/>
      <c r="J676" s="9"/>
      <c r="K676" s="9"/>
      <c r="L676" s="10">
        <v>1346316.56</v>
      </c>
      <c r="M676" s="11">
        <f t="shared" si="121"/>
        <v>6731.5828000000001</v>
      </c>
      <c r="N676" s="11">
        <f t="shared" si="122"/>
        <v>1339584.9772000001</v>
      </c>
      <c r="O676" s="11"/>
      <c r="P676" s="7" t="s">
        <v>1049</v>
      </c>
      <c r="Q676" s="7" t="s">
        <v>2270</v>
      </c>
      <c r="R676" s="102" t="s">
        <v>2280</v>
      </c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53">
        <f t="shared" si="123"/>
        <v>0</v>
      </c>
      <c r="AG676" s="54">
        <f t="shared" si="124"/>
        <v>0</v>
      </c>
      <c r="AH676" s="54">
        <f t="shared" si="125"/>
        <v>1</v>
      </c>
      <c r="AI676" s="54">
        <f t="shared" si="126"/>
        <v>0</v>
      </c>
      <c r="AJ676" s="54">
        <f t="shared" si="127"/>
        <v>0</v>
      </c>
      <c r="AK676" s="54">
        <f t="shared" si="128"/>
        <v>0</v>
      </c>
      <c r="AL676" s="54">
        <f t="shared" si="129"/>
        <v>0</v>
      </c>
      <c r="AM676" s="54">
        <f t="shared" si="130"/>
        <v>1</v>
      </c>
      <c r="AN676" s="54">
        <f t="shared" si="131"/>
        <v>0</v>
      </c>
      <c r="AO676" s="54">
        <f t="shared" si="132"/>
        <v>0</v>
      </c>
      <c r="AP676" s="7" t="s">
        <v>38</v>
      </c>
      <c r="AQ676" s="17"/>
    </row>
    <row r="677" spans="1:43" ht="33.950000000000003" hidden="1" customHeight="1" x14ac:dyDescent="0.25">
      <c r="A677" s="7" t="s">
        <v>1030</v>
      </c>
      <c r="B677" s="7" t="s">
        <v>1055</v>
      </c>
      <c r="C677" s="7">
        <v>309751</v>
      </c>
      <c r="D677" s="8" t="s">
        <v>1059</v>
      </c>
      <c r="E677" s="8" t="s">
        <v>1060</v>
      </c>
      <c r="F677" s="7">
        <v>1</v>
      </c>
      <c r="G677" s="7"/>
      <c r="H677" s="9">
        <v>1</v>
      </c>
      <c r="I677" s="9"/>
      <c r="J677" s="9"/>
      <c r="K677" s="9"/>
      <c r="L677" s="10">
        <v>2310948.9500000002</v>
      </c>
      <c r="M677" s="11">
        <f t="shared" si="121"/>
        <v>11554.744750000002</v>
      </c>
      <c r="N677" s="11">
        <f t="shared" si="122"/>
        <v>2299394.2052500001</v>
      </c>
      <c r="O677" s="11"/>
      <c r="P677" s="7" t="s">
        <v>1049</v>
      </c>
      <c r="Q677" s="7" t="s">
        <v>2270</v>
      </c>
      <c r="R677" s="102" t="s">
        <v>2280</v>
      </c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53">
        <f t="shared" si="123"/>
        <v>0</v>
      </c>
      <c r="AG677" s="54">
        <f t="shared" si="124"/>
        <v>0</v>
      </c>
      <c r="AH677" s="54">
        <f t="shared" si="125"/>
        <v>1</v>
      </c>
      <c r="AI677" s="54">
        <f t="shared" si="126"/>
        <v>0</v>
      </c>
      <c r="AJ677" s="54">
        <f t="shared" si="127"/>
        <v>0</v>
      </c>
      <c r="AK677" s="54">
        <f t="shared" si="128"/>
        <v>0</v>
      </c>
      <c r="AL677" s="54">
        <f t="shared" si="129"/>
        <v>0</v>
      </c>
      <c r="AM677" s="54">
        <f t="shared" si="130"/>
        <v>1</v>
      </c>
      <c r="AN677" s="54">
        <f t="shared" si="131"/>
        <v>0</v>
      </c>
      <c r="AO677" s="54">
        <f t="shared" si="132"/>
        <v>0</v>
      </c>
      <c r="AP677" s="7" t="s">
        <v>38</v>
      </c>
      <c r="AQ677" s="17"/>
    </row>
    <row r="678" spans="1:43" ht="33.950000000000003" hidden="1" customHeight="1" x14ac:dyDescent="0.25">
      <c r="A678" s="7" t="s">
        <v>1030</v>
      </c>
      <c r="B678" s="7" t="s">
        <v>1055</v>
      </c>
      <c r="C678" s="7">
        <v>301927</v>
      </c>
      <c r="D678" s="8" t="s">
        <v>1061</v>
      </c>
      <c r="E678" s="8" t="s">
        <v>1062</v>
      </c>
      <c r="F678" s="7">
        <v>1</v>
      </c>
      <c r="G678" s="7"/>
      <c r="H678" s="9">
        <v>1</v>
      </c>
      <c r="I678" s="9"/>
      <c r="J678" s="9"/>
      <c r="K678" s="9"/>
      <c r="L678" s="10">
        <v>2458552.08</v>
      </c>
      <c r="M678" s="11">
        <f t="shared" si="121"/>
        <v>12292.760400000001</v>
      </c>
      <c r="N678" s="11">
        <f t="shared" si="122"/>
        <v>2446259.3196</v>
      </c>
      <c r="O678" s="11"/>
      <c r="P678" s="7" t="s">
        <v>1049</v>
      </c>
      <c r="Q678" s="7" t="s">
        <v>2270</v>
      </c>
      <c r="R678" s="102" t="s">
        <v>2280</v>
      </c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53">
        <f t="shared" si="123"/>
        <v>0</v>
      </c>
      <c r="AG678" s="54">
        <f t="shared" si="124"/>
        <v>0</v>
      </c>
      <c r="AH678" s="54">
        <f t="shared" si="125"/>
        <v>1</v>
      </c>
      <c r="AI678" s="54">
        <f t="shared" si="126"/>
        <v>0</v>
      </c>
      <c r="AJ678" s="54">
        <f t="shared" si="127"/>
        <v>0</v>
      </c>
      <c r="AK678" s="54">
        <f t="shared" si="128"/>
        <v>0</v>
      </c>
      <c r="AL678" s="54">
        <f t="shared" si="129"/>
        <v>0</v>
      </c>
      <c r="AM678" s="54">
        <f t="shared" si="130"/>
        <v>1</v>
      </c>
      <c r="AN678" s="54">
        <f t="shared" si="131"/>
        <v>0</v>
      </c>
      <c r="AO678" s="54">
        <f t="shared" si="132"/>
        <v>0</v>
      </c>
      <c r="AP678" s="7" t="s">
        <v>38</v>
      </c>
      <c r="AQ678" s="17"/>
    </row>
    <row r="679" spans="1:43" ht="33.950000000000003" hidden="1" customHeight="1" x14ac:dyDescent="0.25">
      <c r="A679" s="7" t="s">
        <v>1030</v>
      </c>
      <c r="B679" s="7" t="s">
        <v>1055</v>
      </c>
      <c r="C679" s="7">
        <v>309755</v>
      </c>
      <c r="D679" s="8" t="s">
        <v>1063</v>
      </c>
      <c r="E679" s="8" t="s">
        <v>1062</v>
      </c>
      <c r="F679" s="7">
        <v>1</v>
      </c>
      <c r="G679" s="7"/>
      <c r="H679" s="9">
        <v>1</v>
      </c>
      <c r="I679" s="9"/>
      <c r="J679" s="9"/>
      <c r="K679" s="9"/>
      <c r="L679" s="10">
        <v>2318394.14</v>
      </c>
      <c r="M679" s="11">
        <f t="shared" si="121"/>
        <v>11591.970700000002</v>
      </c>
      <c r="N679" s="11">
        <f t="shared" si="122"/>
        <v>2306802.1693000002</v>
      </c>
      <c r="O679" s="11"/>
      <c r="P679" s="7" t="s">
        <v>1049</v>
      </c>
      <c r="Q679" s="7" t="s">
        <v>2270</v>
      </c>
      <c r="R679" s="102" t="s">
        <v>2280</v>
      </c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53">
        <f t="shared" si="123"/>
        <v>0</v>
      </c>
      <c r="AG679" s="54">
        <f t="shared" si="124"/>
        <v>0</v>
      </c>
      <c r="AH679" s="54">
        <f t="shared" si="125"/>
        <v>1</v>
      </c>
      <c r="AI679" s="54">
        <f t="shared" si="126"/>
        <v>0</v>
      </c>
      <c r="AJ679" s="54">
        <f t="shared" si="127"/>
        <v>0</v>
      </c>
      <c r="AK679" s="54">
        <f t="shared" si="128"/>
        <v>0</v>
      </c>
      <c r="AL679" s="54">
        <f t="shared" si="129"/>
        <v>0</v>
      </c>
      <c r="AM679" s="54">
        <f t="shared" si="130"/>
        <v>1</v>
      </c>
      <c r="AN679" s="54">
        <f t="shared" si="131"/>
        <v>0</v>
      </c>
      <c r="AO679" s="54">
        <f t="shared" si="132"/>
        <v>0</v>
      </c>
      <c r="AP679" s="7" t="s">
        <v>38</v>
      </c>
      <c r="AQ679" s="17"/>
    </row>
    <row r="680" spans="1:43" ht="33.950000000000003" hidden="1" customHeight="1" x14ac:dyDescent="0.25">
      <c r="A680" s="7" t="s">
        <v>1030</v>
      </c>
      <c r="B680" s="7" t="s">
        <v>1055</v>
      </c>
      <c r="C680" s="7">
        <v>301973</v>
      </c>
      <c r="D680" s="8" t="s">
        <v>1064</v>
      </c>
      <c r="E680" s="8" t="s">
        <v>1065</v>
      </c>
      <c r="F680" s="7">
        <v>2</v>
      </c>
      <c r="G680" s="7"/>
      <c r="H680" s="9">
        <v>1</v>
      </c>
      <c r="I680" s="9"/>
      <c r="J680" s="9"/>
      <c r="K680" s="9"/>
      <c r="L680" s="10">
        <v>1566614.35</v>
      </c>
      <c r="M680" s="11">
        <f t="shared" si="121"/>
        <v>7833.071750000001</v>
      </c>
      <c r="N680" s="11">
        <f t="shared" si="122"/>
        <v>1558781.2782500002</v>
      </c>
      <c r="O680" s="11"/>
      <c r="P680" s="7" t="s">
        <v>1049</v>
      </c>
      <c r="Q680" s="7" t="s">
        <v>2270</v>
      </c>
      <c r="R680" s="102" t="s">
        <v>2280</v>
      </c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53">
        <f t="shared" si="123"/>
        <v>0</v>
      </c>
      <c r="AG680" s="54">
        <f t="shared" si="124"/>
        <v>0</v>
      </c>
      <c r="AH680" s="54">
        <f t="shared" si="125"/>
        <v>1</v>
      </c>
      <c r="AI680" s="54">
        <f t="shared" si="126"/>
        <v>0</v>
      </c>
      <c r="AJ680" s="54">
        <f t="shared" si="127"/>
        <v>0</v>
      </c>
      <c r="AK680" s="54">
        <f t="shared" si="128"/>
        <v>0</v>
      </c>
      <c r="AL680" s="54">
        <f t="shared" si="129"/>
        <v>0</v>
      </c>
      <c r="AM680" s="54">
        <f t="shared" si="130"/>
        <v>1</v>
      </c>
      <c r="AN680" s="54">
        <f t="shared" si="131"/>
        <v>0</v>
      </c>
      <c r="AO680" s="54">
        <f t="shared" si="132"/>
        <v>0</v>
      </c>
      <c r="AP680" s="7" t="s">
        <v>38</v>
      </c>
      <c r="AQ680" s="17"/>
    </row>
    <row r="681" spans="1:43" ht="33.950000000000003" hidden="1" customHeight="1" x14ac:dyDescent="0.25">
      <c r="A681" s="7" t="s">
        <v>1030</v>
      </c>
      <c r="B681" s="7" t="s">
        <v>1055</v>
      </c>
      <c r="C681" s="7">
        <v>301999</v>
      </c>
      <c r="D681" s="8" t="s">
        <v>1066</v>
      </c>
      <c r="E681" s="8" t="s">
        <v>1067</v>
      </c>
      <c r="F681" s="7">
        <v>2</v>
      </c>
      <c r="G681" s="7"/>
      <c r="H681" s="9">
        <v>1</v>
      </c>
      <c r="I681" s="9"/>
      <c r="J681" s="9"/>
      <c r="K681" s="9"/>
      <c r="L681" s="10">
        <v>2319927.77</v>
      </c>
      <c r="M681" s="11">
        <f t="shared" si="121"/>
        <v>11599.638850000001</v>
      </c>
      <c r="N681" s="11">
        <f t="shared" si="122"/>
        <v>2308328.1311499998</v>
      </c>
      <c r="O681" s="11"/>
      <c r="P681" s="7" t="s">
        <v>1049</v>
      </c>
      <c r="Q681" s="7" t="s">
        <v>2270</v>
      </c>
      <c r="R681" s="102" t="s">
        <v>2280</v>
      </c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53">
        <f t="shared" si="123"/>
        <v>0</v>
      </c>
      <c r="AG681" s="54">
        <f t="shared" si="124"/>
        <v>0</v>
      </c>
      <c r="AH681" s="54">
        <f t="shared" si="125"/>
        <v>1</v>
      </c>
      <c r="AI681" s="54">
        <f t="shared" si="126"/>
        <v>0</v>
      </c>
      <c r="AJ681" s="54">
        <f t="shared" si="127"/>
        <v>0</v>
      </c>
      <c r="AK681" s="54">
        <f t="shared" si="128"/>
        <v>0</v>
      </c>
      <c r="AL681" s="54">
        <f t="shared" si="129"/>
        <v>0</v>
      </c>
      <c r="AM681" s="54">
        <f t="shared" si="130"/>
        <v>1</v>
      </c>
      <c r="AN681" s="54">
        <f t="shared" si="131"/>
        <v>0</v>
      </c>
      <c r="AO681" s="54">
        <f t="shared" si="132"/>
        <v>0</v>
      </c>
      <c r="AP681" s="7" t="s">
        <v>38</v>
      </c>
      <c r="AQ681" s="17"/>
    </row>
    <row r="682" spans="1:43" ht="33.950000000000003" hidden="1" customHeight="1" x14ac:dyDescent="0.25">
      <c r="A682" s="7" t="s">
        <v>1030</v>
      </c>
      <c r="B682" s="7" t="s">
        <v>1055</v>
      </c>
      <c r="C682" s="7">
        <v>301981</v>
      </c>
      <c r="D682" s="8" t="s">
        <v>1068</v>
      </c>
      <c r="E682" s="8" t="s">
        <v>1069</v>
      </c>
      <c r="F682" s="7">
        <v>2</v>
      </c>
      <c r="G682" s="7"/>
      <c r="H682" s="9">
        <v>1</v>
      </c>
      <c r="I682" s="9"/>
      <c r="J682" s="9"/>
      <c r="K682" s="9"/>
      <c r="L682" s="10">
        <v>2868966.33</v>
      </c>
      <c r="M682" s="11">
        <f t="shared" si="121"/>
        <v>14344.83165</v>
      </c>
      <c r="N682" s="11">
        <f t="shared" si="122"/>
        <v>2854621.49835</v>
      </c>
      <c r="O682" s="11"/>
      <c r="P682" s="7" t="s">
        <v>1049</v>
      </c>
      <c r="Q682" s="7" t="s">
        <v>2270</v>
      </c>
      <c r="R682" s="102" t="s">
        <v>2280</v>
      </c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53">
        <f t="shared" si="123"/>
        <v>0</v>
      </c>
      <c r="AG682" s="54">
        <f t="shared" si="124"/>
        <v>0</v>
      </c>
      <c r="AH682" s="54">
        <f t="shared" si="125"/>
        <v>1</v>
      </c>
      <c r="AI682" s="54">
        <f t="shared" si="126"/>
        <v>0</v>
      </c>
      <c r="AJ682" s="54">
        <f t="shared" si="127"/>
        <v>0</v>
      </c>
      <c r="AK682" s="54">
        <f t="shared" si="128"/>
        <v>0</v>
      </c>
      <c r="AL682" s="54">
        <f t="shared" si="129"/>
        <v>0</v>
      </c>
      <c r="AM682" s="54">
        <f t="shared" si="130"/>
        <v>1</v>
      </c>
      <c r="AN682" s="54">
        <f t="shared" si="131"/>
        <v>0</v>
      </c>
      <c r="AO682" s="54">
        <f t="shared" si="132"/>
        <v>0</v>
      </c>
      <c r="AP682" s="7" t="s">
        <v>38</v>
      </c>
      <c r="AQ682" s="17"/>
    </row>
    <row r="683" spans="1:43" ht="33.950000000000003" hidden="1" customHeight="1" x14ac:dyDescent="0.25">
      <c r="A683" s="7" t="s">
        <v>1030</v>
      </c>
      <c r="B683" s="7" t="s">
        <v>1055</v>
      </c>
      <c r="C683" s="7">
        <v>302021</v>
      </c>
      <c r="D683" s="8" t="s">
        <v>1070</v>
      </c>
      <c r="E683" s="8" t="s">
        <v>1071</v>
      </c>
      <c r="F683" s="7">
        <v>2</v>
      </c>
      <c r="G683" s="7"/>
      <c r="H683" s="9">
        <v>1</v>
      </c>
      <c r="I683" s="9"/>
      <c r="J683" s="9"/>
      <c r="K683" s="9"/>
      <c r="L683" s="10">
        <v>2464359.02</v>
      </c>
      <c r="M683" s="11">
        <f t="shared" si="121"/>
        <v>12321.795100000001</v>
      </c>
      <c r="N683" s="11">
        <f t="shared" si="122"/>
        <v>2452037.2248999998</v>
      </c>
      <c r="O683" s="11"/>
      <c r="P683" s="7" t="s">
        <v>1049</v>
      </c>
      <c r="Q683" s="7" t="s">
        <v>2270</v>
      </c>
      <c r="R683" s="102" t="s">
        <v>2280</v>
      </c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53">
        <f t="shared" si="123"/>
        <v>0</v>
      </c>
      <c r="AG683" s="54">
        <f t="shared" si="124"/>
        <v>0</v>
      </c>
      <c r="AH683" s="54">
        <f t="shared" si="125"/>
        <v>1</v>
      </c>
      <c r="AI683" s="54">
        <f t="shared" si="126"/>
        <v>0</v>
      </c>
      <c r="AJ683" s="54">
        <f t="shared" si="127"/>
        <v>0</v>
      </c>
      <c r="AK683" s="54">
        <f t="shared" si="128"/>
        <v>0</v>
      </c>
      <c r="AL683" s="54">
        <f t="shared" si="129"/>
        <v>0</v>
      </c>
      <c r="AM683" s="54">
        <f t="shared" si="130"/>
        <v>1</v>
      </c>
      <c r="AN683" s="54">
        <f t="shared" si="131"/>
        <v>0</v>
      </c>
      <c r="AO683" s="54">
        <f t="shared" si="132"/>
        <v>0</v>
      </c>
      <c r="AP683" s="7" t="s">
        <v>38</v>
      </c>
      <c r="AQ683" s="17"/>
    </row>
    <row r="684" spans="1:43" ht="33.950000000000003" hidden="1" customHeight="1" x14ac:dyDescent="0.25">
      <c r="A684" s="7" t="s">
        <v>1030</v>
      </c>
      <c r="B684" s="7" t="s">
        <v>1055</v>
      </c>
      <c r="C684" s="7">
        <v>309757</v>
      </c>
      <c r="D684" s="8" t="s">
        <v>1072</v>
      </c>
      <c r="E684" s="8" t="s">
        <v>1071</v>
      </c>
      <c r="F684" s="7">
        <v>2</v>
      </c>
      <c r="G684" s="7"/>
      <c r="H684" s="9">
        <v>1</v>
      </c>
      <c r="I684" s="9"/>
      <c r="J684" s="9"/>
      <c r="K684" s="9"/>
      <c r="L684" s="10">
        <v>1223675.9099999999</v>
      </c>
      <c r="M684" s="11">
        <f t="shared" si="121"/>
        <v>6118.3795499999997</v>
      </c>
      <c r="N684" s="11">
        <f t="shared" si="122"/>
        <v>1217557.53045</v>
      </c>
      <c r="O684" s="11"/>
      <c r="P684" s="7" t="s">
        <v>1049</v>
      </c>
      <c r="Q684" s="7" t="s">
        <v>2270</v>
      </c>
      <c r="R684" s="102" t="s">
        <v>2280</v>
      </c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53">
        <f t="shared" si="123"/>
        <v>0</v>
      </c>
      <c r="AG684" s="54">
        <f t="shared" si="124"/>
        <v>0</v>
      </c>
      <c r="AH684" s="54">
        <f t="shared" si="125"/>
        <v>1</v>
      </c>
      <c r="AI684" s="54">
        <f t="shared" si="126"/>
        <v>0</v>
      </c>
      <c r="AJ684" s="54">
        <f t="shared" si="127"/>
        <v>0</v>
      </c>
      <c r="AK684" s="54">
        <f t="shared" si="128"/>
        <v>0</v>
      </c>
      <c r="AL684" s="54">
        <f t="shared" si="129"/>
        <v>0</v>
      </c>
      <c r="AM684" s="54">
        <f t="shared" si="130"/>
        <v>1</v>
      </c>
      <c r="AN684" s="54">
        <f t="shared" si="131"/>
        <v>0</v>
      </c>
      <c r="AO684" s="54">
        <f t="shared" si="132"/>
        <v>0</v>
      </c>
      <c r="AP684" s="7" t="s">
        <v>38</v>
      </c>
      <c r="AQ684" s="17"/>
    </row>
    <row r="685" spans="1:43" ht="33.950000000000003" hidden="1" customHeight="1" x14ac:dyDescent="0.25">
      <c r="A685" s="7" t="s">
        <v>1030</v>
      </c>
      <c r="B685" s="7" t="s">
        <v>1055</v>
      </c>
      <c r="C685" s="7">
        <v>309723</v>
      </c>
      <c r="D685" s="8" t="s">
        <v>1073</v>
      </c>
      <c r="E685" s="8" t="s">
        <v>1071</v>
      </c>
      <c r="F685" s="7">
        <v>2</v>
      </c>
      <c r="G685" s="7"/>
      <c r="H685" s="9">
        <v>1</v>
      </c>
      <c r="I685" s="9"/>
      <c r="J685" s="9"/>
      <c r="K685" s="9"/>
      <c r="L685" s="10">
        <v>1797949.17</v>
      </c>
      <c r="M685" s="11">
        <f t="shared" si="121"/>
        <v>8989.7458499999993</v>
      </c>
      <c r="N685" s="11">
        <f t="shared" si="122"/>
        <v>1788959.4241499999</v>
      </c>
      <c r="O685" s="11"/>
      <c r="P685" s="7" t="s">
        <v>1049</v>
      </c>
      <c r="Q685" s="7" t="s">
        <v>2270</v>
      </c>
      <c r="R685" s="102" t="s">
        <v>2280</v>
      </c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53">
        <f t="shared" si="123"/>
        <v>0</v>
      </c>
      <c r="AG685" s="54">
        <f t="shared" si="124"/>
        <v>0</v>
      </c>
      <c r="AH685" s="54">
        <f t="shared" si="125"/>
        <v>1</v>
      </c>
      <c r="AI685" s="54">
        <f t="shared" si="126"/>
        <v>0</v>
      </c>
      <c r="AJ685" s="54">
        <f t="shared" si="127"/>
        <v>0</v>
      </c>
      <c r="AK685" s="54">
        <f t="shared" si="128"/>
        <v>0</v>
      </c>
      <c r="AL685" s="54">
        <f t="shared" si="129"/>
        <v>0</v>
      </c>
      <c r="AM685" s="54">
        <f t="shared" si="130"/>
        <v>1</v>
      </c>
      <c r="AN685" s="54">
        <f t="shared" si="131"/>
        <v>0</v>
      </c>
      <c r="AO685" s="54">
        <f t="shared" si="132"/>
        <v>0</v>
      </c>
      <c r="AP685" s="7" t="s">
        <v>38</v>
      </c>
      <c r="AQ685" s="17"/>
    </row>
    <row r="686" spans="1:43" ht="33.950000000000003" hidden="1" customHeight="1" x14ac:dyDescent="0.25">
      <c r="A686" s="7" t="s">
        <v>1030</v>
      </c>
      <c r="B686" s="7" t="s">
        <v>1055</v>
      </c>
      <c r="C686" s="7">
        <v>301983</v>
      </c>
      <c r="D686" s="8" t="s">
        <v>1074</v>
      </c>
      <c r="E686" s="8" t="s">
        <v>1075</v>
      </c>
      <c r="F686" s="7">
        <v>3</v>
      </c>
      <c r="G686" s="7"/>
      <c r="H686" s="9">
        <v>1</v>
      </c>
      <c r="I686" s="9"/>
      <c r="J686" s="9"/>
      <c r="K686" s="9"/>
      <c r="L686" s="10">
        <v>2336338.9700000002</v>
      </c>
      <c r="M686" s="11">
        <f t="shared" si="121"/>
        <v>11681.694850000002</v>
      </c>
      <c r="N686" s="11">
        <f t="shared" si="122"/>
        <v>2324657.2751500001</v>
      </c>
      <c r="O686" s="11"/>
      <c r="P686" s="7" t="s">
        <v>1049</v>
      </c>
      <c r="Q686" s="7" t="s">
        <v>2270</v>
      </c>
      <c r="R686" s="102" t="s">
        <v>2280</v>
      </c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53">
        <f t="shared" si="123"/>
        <v>0</v>
      </c>
      <c r="AG686" s="54">
        <f t="shared" si="124"/>
        <v>0</v>
      </c>
      <c r="AH686" s="54">
        <f t="shared" si="125"/>
        <v>1</v>
      </c>
      <c r="AI686" s="54">
        <f t="shared" si="126"/>
        <v>0</v>
      </c>
      <c r="AJ686" s="54">
        <f t="shared" si="127"/>
        <v>0</v>
      </c>
      <c r="AK686" s="54">
        <f t="shared" si="128"/>
        <v>0</v>
      </c>
      <c r="AL686" s="54">
        <f t="shared" si="129"/>
        <v>0</v>
      </c>
      <c r="AM686" s="54">
        <f t="shared" si="130"/>
        <v>1</v>
      </c>
      <c r="AN686" s="54">
        <f t="shared" si="131"/>
        <v>0</v>
      </c>
      <c r="AO686" s="54">
        <f t="shared" si="132"/>
        <v>0</v>
      </c>
      <c r="AP686" s="7" t="s">
        <v>38</v>
      </c>
      <c r="AQ686" s="17"/>
    </row>
    <row r="687" spans="1:43" ht="33.950000000000003" hidden="1" customHeight="1" x14ac:dyDescent="0.25">
      <c r="A687" s="7" t="s">
        <v>1030</v>
      </c>
      <c r="B687" s="7" t="s">
        <v>1055</v>
      </c>
      <c r="C687" s="7">
        <v>301998</v>
      </c>
      <c r="D687" s="8" t="s">
        <v>1076</v>
      </c>
      <c r="E687" s="8" t="s">
        <v>1075</v>
      </c>
      <c r="F687" s="7">
        <v>3</v>
      </c>
      <c r="G687" s="7"/>
      <c r="H687" s="9">
        <v>1</v>
      </c>
      <c r="I687" s="9"/>
      <c r="J687" s="9"/>
      <c r="K687" s="9"/>
      <c r="L687" s="10">
        <v>2831480.62</v>
      </c>
      <c r="M687" s="11">
        <f t="shared" si="121"/>
        <v>14157.403100000001</v>
      </c>
      <c r="N687" s="11">
        <f t="shared" si="122"/>
        <v>2817323.2168999999</v>
      </c>
      <c r="O687" s="11"/>
      <c r="P687" s="7" t="s">
        <v>1049</v>
      </c>
      <c r="Q687" s="7" t="s">
        <v>2270</v>
      </c>
      <c r="R687" s="102" t="s">
        <v>2280</v>
      </c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53">
        <f t="shared" si="123"/>
        <v>0</v>
      </c>
      <c r="AG687" s="54">
        <f t="shared" si="124"/>
        <v>0</v>
      </c>
      <c r="AH687" s="54">
        <f t="shared" si="125"/>
        <v>1</v>
      </c>
      <c r="AI687" s="54">
        <f t="shared" si="126"/>
        <v>0</v>
      </c>
      <c r="AJ687" s="54">
        <f t="shared" si="127"/>
        <v>0</v>
      </c>
      <c r="AK687" s="54">
        <f t="shared" si="128"/>
        <v>0</v>
      </c>
      <c r="AL687" s="54">
        <f t="shared" si="129"/>
        <v>0</v>
      </c>
      <c r="AM687" s="54">
        <f t="shared" si="130"/>
        <v>1</v>
      </c>
      <c r="AN687" s="54">
        <f t="shared" si="131"/>
        <v>0</v>
      </c>
      <c r="AO687" s="54">
        <f t="shared" si="132"/>
        <v>0</v>
      </c>
      <c r="AP687" s="7" t="s">
        <v>38</v>
      </c>
      <c r="AQ687" s="17"/>
    </row>
    <row r="688" spans="1:43" ht="33.950000000000003" hidden="1" customHeight="1" x14ac:dyDescent="0.25">
      <c r="A688" s="7" t="s">
        <v>1030</v>
      </c>
      <c r="B688" s="7" t="s">
        <v>1055</v>
      </c>
      <c r="C688" s="7">
        <v>303542</v>
      </c>
      <c r="D688" s="8" t="s">
        <v>1077</v>
      </c>
      <c r="E688" s="8" t="s">
        <v>1075</v>
      </c>
      <c r="F688" s="7">
        <v>3</v>
      </c>
      <c r="G688" s="7"/>
      <c r="H688" s="9">
        <v>1</v>
      </c>
      <c r="I688" s="9"/>
      <c r="J688" s="9"/>
      <c r="K688" s="9"/>
      <c r="L688" s="10">
        <v>3953216</v>
      </c>
      <c r="M688" s="11">
        <f t="shared" si="121"/>
        <v>19766.080000000002</v>
      </c>
      <c r="N688" s="11">
        <f t="shared" si="122"/>
        <v>3933449.92</v>
      </c>
      <c r="O688" s="11"/>
      <c r="P688" s="7" t="s">
        <v>1049</v>
      </c>
      <c r="Q688" s="7" t="s">
        <v>2270</v>
      </c>
      <c r="R688" s="102" t="s">
        <v>2280</v>
      </c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53">
        <f t="shared" si="123"/>
        <v>0</v>
      </c>
      <c r="AG688" s="54">
        <f t="shared" si="124"/>
        <v>0</v>
      </c>
      <c r="AH688" s="54">
        <f t="shared" si="125"/>
        <v>1</v>
      </c>
      <c r="AI688" s="54">
        <f t="shared" si="126"/>
        <v>0</v>
      </c>
      <c r="AJ688" s="54">
        <f t="shared" si="127"/>
        <v>0</v>
      </c>
      <c r="AK688" s="54">
        <f t="shared" si="128"/>
        <v>0</v>
      </c>
      <c r="AL688" s="54">
        <f t="shared" si="129"/>
        <v>0</v>
      </c>
      <c r="AM688" s="54">
        <f t="shared" si="130"/>
        <v>1</v>
      </c>
      <c r="AN688" s="54">
        <f t="shared" si="131"/>
        <v>0</v>
      </c>
      <c r="AO688" s="54">
        <f t="shared" si="132"/>
        <v>0</v>
      </c>
      <c r="AP688" s="7" t="s">
        <v>38</v>
      </c>
      <c r="AQ688" s="17"/>
    </row>
    <row r="689" spans="1:43" ht="33.950000000000003" hidden="1" customHeight="1" x14ac:dyDescent="0.25">
      <c r="A689" s="7" t="s">
        <v>1030</v>
      </c>
      <c r="B689" s="7" t="s">
        <v>1055</v>
      </c>
      <c r="C689" s="7">
        <v>301955</v>
      </c>
      <c r="D689" s="8" t="s">
        <v>1078</v>
      </c>
      <c r="E689" s="8" t="s">
        <v>1075</v>
      </c>
      <c r="F689" s="7">
        <v>3</v>
      </c>
      <c r="G689" s="7"/>
      <c r="H689" s="9">
        <v>1</v>
      </c>
      <c r="I689" s="9"/>
      <c r="J689" s="9"/>
      <c r="K689" s="9"/>
      <c r="L689" s="10">
        <v>3953216</v>
      </c>
      <c r="M689" s="11">
        <f t="shared" si="121"/>
        <v>19766.080000000002</v>
      </c>
      <c r="N689" s="11">
        <f t="shared" si="122"/>
        <v>3933449.92</v>
      </c>
      <c r="O689" s="11"/>
      <c r="P689" s="7" t="s">
        <v>1049</v>
      </c>
      <c r="Q689" s="7" t="s">
        <v>2270</v>
      </c>
      <c r="R689" s="102" t="s">
        <v>2280</v>
      </c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53">
        <f t="shared" si="123"/>
        <v>0</v>
      </c>
      <c r="AG689" s="54">
        <f t="shared" si="124"/>
        <v>0</v>
      </c>
      <c r="AH689" s="54">
        <f t="shared" si="125"/>
        <v>1</v>
      </c>
      <c r="AI689" s="54">
        <f t="shared" si="126"/>
        <v>0</v>
      </c>
      <c r="AJ689" s="54">
        <f t="shared" si="127"/>
        <v>0</v>
      </c>
      <c r="AK689" s="54">
        <f t="shared" si="128"/>
        <v>0</v>
      </c>
      <c r="AL689" s="54">
        <f t="shared" si="129"/>
        <v>0</v>
      </c>
      <c r="AM689" s="54">
        <f t="shared" si="130"/>
        <v>1</v>
      </c>
      <c r="AN689" s="54">
        <f t="shared" si="131"/>
        <v>0</v>
      </c>
      <c r="AO689" s="54">
        <f t="shared" si="132"/>
        <v>0</v>
      </c>
      <c r="AP689" s="7" t="s">
        <v>38</v>
      </c>
      <c r="AQ689" s="17"/>
    </row>
    <row r="690" spans="1:43" ht="33.950000000000003" hidden="1" customHeight="1" x14ac:dyDescent="0.25">
      <c r="A690" s="7" t="s">
        <v>1030</v>
      </c>
      <c r="B690" s="7" t="s">
        <v>1055</v>
      </c>
      <c r="C690" s="7">
        <v>301954</v>
      </c>
      <c r="D690" s="8" t="s">
        <v>1079</v>
      </c>
      <c r="E690" s="8" t="s">
        <v>1075</v>
      </c>
      <c r="F690" s="7">
        <v>3</v>
      </c>
      <c r="G690" s="7"/>
      <c r="H690" s="9">
        <v>1</v>
      </c>
      <c r="I690" s="9"/>
      <c r="J690" s="9"/>
      <c r="K690" s="9"/>
      <c r="L690" s="10">
        <v>3003112.73</v>
      </c>
      <c r="M690" s="11">
        <f t="shared" si="121"/>
        <v>15015.56365</v>
      </c>
      <c r="N690" s="11">
        <f t="shared" si="122"/>
        <v>2988097.1663500001</v>
      </c>
      <c r="O690" s="11"/>
      <c r="P690" s="7" t="s">
        <v>1049</v>
      </c>
      <c r="Q690" s="7" t="s">
        <v>2270</v>
      </c>
      <c r="R690" s="102" t="s">
        <v>2280</v>
      </c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53">
        <f t="shared" si="123"/>
        <v>0</v>
      </c>
      <c r="AG690" s="54">
        <f t="shared" si="124"/>
        <v>0</v>
      </c>
      <c r="AH690" s="54">
        <f t="shared" si="125"/>
        <v>1</v>
      </c>
      <c r="AI690" s="54">
        <f t="shared" si="126"/>
        <v>0</v>
      </c>
      <c r="AJ690" s="54">
        <f t="shared" si="127"/>
        <v>0</v>
      </c>
      <c r="AK690" s="54">
        <f t="shared" si="128"/>
        <v>0</v>
      </c>
      <c r="AL690" s="54">
        <f t="shared" si="129"/>
        <v>0</v>
      </c>
      <c r="AM690" s="54">
        <f t="shared" si="130"/>
        <v>1</v>
      </c>
      <c r="AN690" s="54">
        <f t="shared" si="131"/>
        <v>0</v>
      </c>
      <c r="AO690" s="54">
        <f t="shared" si="132"/>
        <v>0</v>
      </c>
      <c r="AP690" s="7" t="s">
        <v>38</v>
      </c>
      <c r="AQ690" s="17"/>
    </row>
    <row r="691" spans="1:43" ht="33.950000000000003" hidden="1" customHeight="1" x14ac:dyDescent="0.25">
      <c r="A691" s="7" t="s">
        <v>1030</v>
      </c>
      <c r="B691" s="7" t="s">
        <v>1055</v>
      </c>
      <c r="C691" s="7">
        <v>302065</v>
      </c>
      <c r="D691" s="8" t="s">
        <v>1080</v>
      </c>
      <c r="E691" s="8" t="s">
        <v>1075</v>
      </c>
      <c r="F691" s="7">
        <v>3</v>
      </c>
      <c r="G691" s="7"/>
      <c r="H691" s="9">
        <v>1</v>
      </c>
      <c r="I691" s="9"/>
      <c r="J691" s="9"/>
      <c r="K691" s="9"/>
      <c r="L691" s="10">
        <v>1782299.84</v>
      </c>
      <c r="M691" s="11">
        <f t="shared" si="121"/>
        <v>8911.4992000000002</v>
      </c>
      <c r="N691" s="11">
        <f t="shared" si="122"/>
        <v>1773388.3408000001</v>
      </c>
      <c r="O691" s="11"/>
      <c r="P691" s="7" t="s">
        <v>1049</v>
      </c>
      <c r="Q691" s="7" t="s">
        <v>2270</v>
      </c>
      <c r="R691" s="102" t="s">
        <v>2280</v>
      </c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53">
        <f t="shared" si="123"/>
        <v>0</v>
      </c>
      <c r="AG691" s="54">
        <f t="shared" si="124"/>
        <v>0</v>
      </c>
      <c r="AH691" s="54">
        <f t="shared" si="125"/>
        <v>1</v>
      </c>
      <c r="AI691" s="54">
        <f t="shared" si="126"/>
        <v>0</v>
      </c>
      <c r="AJ691" s="54">
        <f t="shared" si="127"/>
        <v>0</v>
      </c>
      <c r="AK691" s="54">
        <f t="shared" si="128"/>
        <v>0</v>
      </c>
      <c r="AL691" s="54">
        <f t="shared" si="129"/>
        <v>0</v>
      </c>
      <c r="AM691" s="54">
        <f t="shared" si="130"/>
        <v>1</v>
      </c>
      <c r="AN691" s="54">
        <f t="shared" si="131"/>
        <v>0</v>
      </c>
      <c r="AO691" s="54">
        <f t="shared" si="132"/>
        <v>0</v>
      </c>
      <c r="AP691" s="7" t="s">
        <v>38</v>
      </c>
      <c r="AQ691" s="17"/>
    </row>
    <row r="692" spans="1:43" ht="33.950000000000003" hidden="1" customHeight="1" x14ac:dyDescent="0.25">
      <c r="A692" s="7" t="s">
        <v>1030</v>
      </c>
      <c r="B692" s="7" t="s">
        <v>1055</v>
      </c>
      <c r="C692" s="7">
        <v>500157</v>
      </c>
      <c r="D692" s="8" t="s">
        <v>1081</v>
      </c>
      <c r="E692" s="8" t="s">
        <v>1082</v>
      </c>
      <c r="F692" s="7">
        <v>3</v>
      </c>
      <c r="G692" s="7"/>
      <c r="H692" s="9">
        <v>1</v>
      </c>
      <c r="I692" s="9"/>
      <c r="J692" s="9"/>
      <c r="K692" s="9"/>
      <c r="L692" s="10">
        <v>1952525.81</v>
      </c>
      <c r="M692" s="11">
        <f t="shared" si="121"/>
        <v>9762.6290500000014</v>
      </c>
      <c r="N692" s="11">
        <f t="shared" si="122"/>
        <v>1942763.18095</v>
      </c>
      <c r="O692" s="11"/>
      <c r="P692" s="7" t="s">
        <v>1049</v>
      </c>
      <c r="Q692" s="7" t="s">
        <v>2270</v>
      </c>
      <c r="R692" s="102" t="s">
        <v>2280</v>
      </c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53">
        <f t="shared" si="123"/>
        <v>0</v>
      </c>
      <c r="AG692" s="54">
        <f t="shared" si="124"/>
        <v>0</v>
      </c>
      <c r="AH692" s="54">
        <f t="shared" si="125"/>
        <v>1</v>
      </c>
      <c r="AI692" s="54">
        <f t="shared" si="126"/>
        <v>0</v>
      </c>
      <c r="AJ692" s="54">
        <f t="shared" si="127"/>
        <v>0</v>
      </c>
      <c r="AK692" s="54">
        <f t="shared" si="128"/>
        <v>0</v>
      </c>
      <c r="AL692" s="54">
        <f t="shared" si="129"/>
        <v>0</v>
      </c>
      <c r="AM692" s="54">
        <f t="shared" si="130"/>
        <v>1</v>
      </c>
      <c r="AN692" s="54">
        <f t="shared" si="131"/>
        <v>0</v>
      </c>
      <c r="AO692" s="54">
        <f t="shared" si="132"/>
        <v>0</v>
      </c>
      <c r="AP692" s="7" t="s">
        <v>38</v>
      </c>
      <c r="AQ692" s="17"/>
    </row>
    <row r="693" spans="1:43" ht="33.950000000000003" hidden="1" customHeight="1" x14ac:dyDescent="0.25">
      <c r="A693" s="7" t="s">
        <v>1030</v>
      </c>
      <c r="B693" s="7" t="s">
        <v>1055</v>
      </c>
      <c r="C693" s="7">
        <v>301962</v>
      </c>
      <c r="D693" s="8" t="s">
        <v>1083</v>
      </c>
      <c r="E693" s="8" t="s">
        <v>1084</v>
      </c>
      <c r="F693" s="7">
        <v>3</v>
      </c>
      <c r="G693" s="7"/>
      <c r="H693" s="9">
        <v>1</v>
      </c>
      <c r="I693" s="9"/>
      <c r="J693" s="9"/>
      <c r="K693" s="9"/>
      <c r="L693" s="10">
        <v>1816543.54</v>
      </c>
      <c r="M693" s="11">
        <f t="shared" si="121"/>
        <v>9082.7177000000011</v>
      </c>
      <c r="N693" s="11">
        <f t="shared" si="122"/>
        <v>1807460.8223000001</v>
      </c>
      <c r="O693" s="11"/>
      <c r="P693" s="7" t="s">
        <v>1049</v>
      </c>
      <c r="Q693" s="7" t="s">
        <v>2270</v>
      </c>
      <c r="R693" s="102" t="s">
        <v>2280</v>
      </c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53">
        <f t="shared" si="123"/>
        <v>0</v>
      </c>
      <c r="AG693" s="54">
        <f t="shared" si="124"/>
        <v>0</v>
      </c>
      <c r="AH693" s="54">
        <f t="shared" si="125"/>
        <v>1</v>
      </c>
      <c r="AI693" s="54">
        <f t="shared" si="126"/>
        <v>0</v>
      </c>
      <c r="AJ693" s="54">
        <f t="shared" si="127"/>
        <v>0</v>
      </c>
      <c r="AK693" s="54">
        <f t="shared" si="128"/>
        <v>0</v>
      </c>
      <c r="AL693" s="54">
        <f t="shared" si="129"/>
        <v>0</v>
      </c>
      <c r="AM693" s="54">
        <f t="shared" si="130"/>
        <v>1</v>
      </c>
      <c r="AN693" s="54">
        <f t="shared" si="131"/>
        <v>0</v>
      </c>
      <c r="AO693" s="54">
        <f t="shared" si="132"/>
        <v>0</v>
      </c>
      <c r="AP693" s="7" t="s">
        <v>49</v>
      </c>
      <c r="AQ693" s="17"/>
    </row>
    <row r="694" spans="1:43" ht="33.950000000000003" hidden="1" customHeight="1" x14ac:dyDescent="0.25">
      <c r="A694" s="7" t="s">
        <v>1030</v>
      </c>
      <c r="B694" s="7" t="s">
        <v>1055</v>
      </c>
      <c r="C694" s="7">
        <v>309719</v>
      </c>
      <c r="D694" s="8" t="s">
        <v>1085</v>
      </c>
      <c r="E694" s="8" t="s">
        <v>1084</v>
      </c>
      <c r="F694" s="7">
        <v>3</v>
      </c>
      <c r="G694" s="7"/>
      <c r="H694" s="9">
        <v>1</v>
      </c>
      <c r="I694" s="9"/>
      <c r="J694" s="9"/>
      <c r="K694" s="9"/>
      <c r="L694" s="10">
        <v>2134901.77</v>
      </c>
      <c r="M694" s="11">
        <f t="shared" si="121"/>
        <v>10674.50885</v>
      </c>
      <c r="N694" s="11">
        <f t="shared" si="122"/>
        <v>2124227.2611500002</v>
      </c>
      <c r="O694" s="11"/>
      <c r="P694" s="7" t="s">
        <v>1049</v>
      </c>
      <c r="Q694" s="7" t="s">
        <v>2270</v>
      </c>
      <c r="R694" s="102" t="s">
        <v>2280</v>
      </c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53">
        <f t="shared" si="123"/>
        <v>0</v>
      </c>
      <c r="AG694" s="54">
        <f t="shared" si="124"/>
        <v>0</v>
      </c>
      <c r="AH694" s="54">
        <f t="shared" si="125"/>
        <v>1</v>
      </c>
      <c r="AI694" s="54">
        <f t="shared" si="126"/>
        <v>0</v>
      </c>
      <c r="AJ694" s="54">
        <f t="shared" si="127"/>
        <v>0</v>
      </c>
      <c r="AK694" s="54">
        <f t="shared" si="128"/>
        <v>0</v>
      </c>
      <c r="AL694" s="54">
        <f t="shared" si="129"/>
        <v>0</v>
      </c>
      <c r="AM694" s="54">
        <f t="shared" si="130"/>
        <v>1</v>
      </c>
      <c r="AN694" s="54">
        <f t="shared" si="131"/>
        <v>0</v>
      </c>
      <c r="AO694" s="54">
        <f t="shared" si="132"/>
        <v>0</v>
      </c>
      <c r="AP694" s="7" t="s">
        <v>38</v>
      </c>
      <c r="AQ694" s="17"/>
    </row>
    <row r="695" spans="1:43" ht="33.950000000000003" hidden="1" customHeight="1" x14ac:dyDescent="0.25">
      <c r="A695" s="7" t="s">
        <v>1030</v>
      </c>
      <c r="B695" s="7" t="s">
        <v>1055</v>
      </c>
      <c r="C695" s="7">
        <v>309749</v>
      </c>
      <c r="D695" s="8" t="s">
        <v>1086</v>
      </c>
      <c r="E695" s="8" t="s">
        <v>1084</v>
      </c>
      <c r="F695" s="7">
        <v>3</v>
      </c>
      <c r="G695" s="7"/>
      <c r="H695" s="9">
        <v>1</v>
      </c>
      <c r="I695" s="9"/>
      <c r="J695" s="9"/>
      <c r="K695" s="9"/>
      <c r="L695" s="10">
        <v>1240932.1399999999</v>
      </c>
      <c r="M695" s="11">
        <f t="shared" si="121"/>
        <v>6204.6606999999995</v>
      </c>
      <c r="N695" s="11">
        <f t="shared" si="122"/>
        <v>1234727.4793</v>
      </c>
      <c r="O695" s="11"/>
      <c r="P695" s="7" t="s">
        <v>1049</v>
      </c>
      <c r="Q695" s="7" t="s">
        <v>2270</v>
      </c>
      <c r="R695" s="102" t="s">
        <v>2280</v>
      </c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53">
        <f t="shared" si="123"/>
        <v>0</v>
      </c>
      <c r="AG695" s="54">
        <f t="shared" si="124"/>
        <v>0</v>
      </c>
      <c r="AH695" s="54">
        <f t="shared" si="125"/>
        <v>1</v>
      </c>
      <c r="AI695" s="54">
        <f t="shared" si="126"/>
        <v>0</v>
      </c>
      <c r="AJ695" s="54">
        <f t="shared" si="127"/>
        <v>0</v>
      </c>
      <c r="AK695" s="54">
        <f t="shared" si="128"/>
        <v>0</v>
      </c>
      <c r="AL695" s="54">
        <f t="shared" si="129"/>
        <v>0</v>
      </c>
      <c r="AM695" s="54">
        <f t="shared" si="130"/>
        <v>1</v>
      </c>
      <c r="AN695" s="54">
        <f t="shared" si="131"/>
        <v>0</v>
      </c>
      <c r="AO695" s="54">
        <f t="shared" si="132"/>
        <v>0</v>
      </c>
      <c r="AP695" s="7" t="s">
        <v>38</v>
      </c>
      <c r="AQ695" s="17"/>
    </row>
    <row r="696" spans="1:43" ht="33.950000000000003" hidden="1" customHeight="1" x14ac:dyDescent="0.25">
      <c r="A696" s="7" t="s">
        <v>1030</v>
      </c>
      <c r="B696" s="7" t="s">
        <v>1055</v>
      </c>
      <c r="C696" s="7">
        <v>301975</v>
      </c>
      <c r="D696" s="8" t="s">
        <v>1087</v>
      </c>
      <c r="E696" s="8" t="s">
        <v>1088</v>
      </c>
      <c r="F696" s="7">
        <v>4</v>
      </c>
      <c r="G696" s="7"/>
      <c r="H696" s="9">
        <v>1</v>
      </c>
      <c r="I696" s="9"/>
      <c r="J696" s="9"/>
      <c r="K696" s="9"/>
      <c r="L696" s="10">
        <v>3540417.58</v>
      </c>
      <c r="M696" s="11">
        <f t="shared" si="121"/>
        <v>17702.087900000002</v>
      </c>
      <c r="N696" s="11">
        <f t="shared" si="122"/>
        <v>3522715.4920999999</v>
      </c>
      <c r="O696" s="11"/>
      <c r="P696" s="7" t="s">
        <v>1049</v>
      </c>
      <c r="Q696" s="7" t="s">
        <v>2270</v>
      </c>
      <c r="R696" s="102" t="s">
        <v>2280</v>
      </c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53">
        <f t="shared" si="123"/>
        <v>0</v>
      </c>
      <c r="AG696" s="54">
        <f t="shared" si="124"/>
        <v>0</v>
      </c>
      <c r="AH696" s="54">
        <f t="shared" si="125"/>
        <v>1</v>
      </c>
      <c r="AI696" s="54">
        <f t="shared" si="126"/>
        <v>0</v>
      </c>
      <c r="AJ696" s="54">
        <f t="shared" si="127"/>
        <v>0</v>
      </c>
      <c r="AK696" s="54">
        <f t="shared" si="128"/>
        <v>0</v>
      </c>
      <c r="AL696" s="54">
        <f t="shared" si="129"/>
        <v>0</v>
      </c>
      <c r="AM696" s="54">
        <f t="shared" si="130"/>
        <v>1</v>
      </c>
      <c r="AN696" s="54">
        <f t="shared" si="131"/>
        <v>0</v>
      </c>
      <c r="AO696" s="54">
        <f t="shared" si="132"/>
        <v>0</v>
      </c>
      <c r="AP696" s="7" t="s">
        <v>49</v>
      </c>
      <c r="AQ696" s="17"/>
    </row>
    <row r="697" spans="1:43" ht="33.950000000000003" hidden="1" customHeight="1" x14ac:dyDescent="0.25">
      <c r="A697" s="7" t="s">
        <v>1030</v>
      </c>
      <c r="B697" s="7" t="s">
        <v>1055</v>
      </c>
      <c r="C697" s="7">
        <v>309741</v>
      </c>
      <c r="D697" s="8" t="s">
        <v>1089</v>
      </c>
      <c r="E697" s="8" t="s">
        <v>1088</v>
      </c>
      <c r="F697" s="7">
        <v>4</v>
      </c>
      <c r="G697" s="7"/>
      <c r="H697" s="9">
        <v>1</v>
      </c>
      <c r="I697" s="9"/>
      <c r="J697" s="9"/>
      <c r="K697" s="9"/>
      <c r="L697" s="10">
        <v>3640861.92</v>
      </c>
      <c r="M697" s="11">
        <f t="shared" si="121"/>
        <v>18204.309600000001</v>
      </c>
      <c r="N697" s="11">
        <f t="shared" si="122"/>
        <v>3622657.6104000001</v>
      </c>
      <c r="O697" s="11"/>
      <c r="P697" s="7" t="s">
        <v>1049</v>
      </c>
      <c r="Q697" s="7" t="s">
        <v>2270</v>
      </c>
      <c r="R697" s="102" t="s">
        <v>2280</v>
      </c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53">
        <f t="shared" si="123"/>
        <v>0</v>
      </c>
      <c r="AG697" s="54">
        <f t="shared" si="124"/>
        <v>0</v>
      </c>
      <c r="AH697" s="54">
        <f t="shared" si="125"/>
        <v>1</v>
      </c>
      <c r="AI697" s="54">
        <f t="shared" si="126"/>
        <v>0</v>
      </c>
      <c r="AJ697" s="54">
        <f t="shared" si="127"/>
        <v>0</v>
      </c>
      <c r="AK697" s="54">
        <f t="shared" si="128"/>
        <v>0</v>
      </c>
      <c r="AL697" s="54">
        <f t="shared" si="129"/>
        <v>0</v>
      </c>
      <c r="AM697" s="54">
        <f t="shared" si="130"/>
        <v>1</v>
      </c>
      <c r="AN697" s="54">
        <f t="shared" si="131"/>
        <v>0</v>
      </c>
      <c r="AO697" s="54">
        <f t="shared" si="132"/>
        <v>0</v>
      </c>
      <c r="AP697" s="7" t="s">
        <v>38</v>
      </c>
      <c r="AQ697" s="17"/>
    </row>
    <row r="698" spans="1:43" ht="33.950000000000003" hidden="1" customHeight="1" x14ac:dyDescent="0.25">
      <c r="A698" s="7" t="s">
        <v>1030</v>
      </c>
      <c r="B698" s="7" t="s">
        <v>1055</v>
      </c>
      <c r="C698" s="7">
        <v>302040</v>
      </c>
      <c r="D698" s="8" t="s">
        <v>1090</v>
      </c>
      <c r="E698" s="8" t="s">
        <v>1091</v>
      </c>
      <c r="F698" s="7">
        <v>4</v>
      </c>
      <c r="G698" s="7"/>
      <c r="H698" s="9">
        <v>1</v>
      </c>
      <c r="I698" s="9"/>
      <c r="J698" s="9"/>
      <c r="K698" s="9"/>
      <c r="L698" s="10">
        <v>2049381.87</v>
      </c>
      <c r="M698" s="11">
        <f t="shared" si="121"/>
        <v>10246.90935</v>
      </c>
      <c r="N698" s="11">
        <f t="shared" si="122"/>
        <v>2039134.96065</v>
      </c>
      <c r="O698" s="11"/>
      <c r="P698" s="7" t="s">
        <v>1049</v>
      </c>
      <c r="Q698" s="7" t="s">
        <v>2270</v>
      </c>
      <c r="R698" s="102" t="s">
        <v>2280</v>
      </c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53">
        <f t="shared" si="123"/>
        <v>0</v>
      </c>
      <c r="AG698" s="54">
        <f t="shared" si="124"/>
        <v>0</v>
      </c>
      <c r="AH698" s="54">
        <f t="shared" si="125"/>
        <v>1</v>
      </c>
      <c r="AI698" s="54">
        <f t="shared" si="126"/>
        <v>0</v>
      </c>
      <c r="AJ698" s="54">
        <f t="shared" si="127"/>
        <v>0</v>
      </c>
      <c r="AK698" s="54">
        <f t="shared" si="128"/>
        <v>0</v>
      </c>
      <c r="AL698" s="54">
        <f t="shared" si="129"/>
        <v>0</v>
      </c>
      <c r="AM698" s="54">
        <f t="shared" si="130"/>
        <v>1</v>
      </c>
      <c r="AN698" s="54">
        <f t="shared" si="131"/>
        <v>0</v>
      </c>
      <c r="AO698" s="54">
        <f t="shared" si="132"/>
        <v>0</v>
      </c>
      <c r="AP698" s="7" t="s">
        <v>49</v>
      </c>
      <c r="AQ698" s="17"/>
    </row>
    <row r="699" spans="1:43" ht="33.950000000000003" hidden="1" customHeight="1" x14ac:dyDescent="0.25">
      <c r="A699" s="7" t="s">
        <v>1030</v>
      </c>
      <c r="B699" s="7" t="s">
        <v>1055</v>
      </c>
      <c r="C699" s="7">
        <v>309715</v>
      </c>
      <c r="D699" s="8" t="s">
        <v>1092</v>
      </c>
      <c r="E699" s="8" t="s">
        <v>1093</v>
      </c>
      <c r="F699" s="7">
        <v>4</v>
      </c>
      <c r="G699" s="7"/>
      <c r="H699" s="9">
        <v>1</v>
      </c>
      <c r="I699" s="9"/>
      <c r="J699" s="9"/>
      <c r="K699" s="9"/>
      <c r="L699" s="10">
        <v>1757233.46</v>
      </c>
      <c r="M699" s="11">
        <f t="shared" si="121"/>
        <v>8786.1672999999992</v>
      </c>
      <c r="N699" s="11">
        <f t="shared" si="122"/>
        <v>1748447.2926999999</v>
      </c>
      <c r="O699" s="11"/>
      <c r="P699" s="7" t="s">
        <v>1049</v>
      </c>
      <c r="Q699" s="7" t="s">
        <v>2270</v>
      </c>
      <c r="R699" s="102" t="s">
        <v>2280</v>
      </c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53">
        <f t="shared" si="123"/>
        <v>0</v>
      </c>
      <c r="AG699" s="54">
        <f t="shared" si="124"/>
        <v>0</v>
      </c>
      <c r="AH699" s="54">
        <f t="shared" si="125"/>
        <v>1</v>
      </c>
      <c r="AI699" s="54">
        <f t="shared" si="126"/>
        <v>0</v>
      </c>
      <c r="AJ699" s="54">
        <f t="shared" si="127"/>
        <v>0</v>
      </c>
      <c r="AK699" s="54">
        <f t="shared" si="128"/>
        <v>0</v>
      </c>
      <c r="AL699" s="54">
        <f t="shared" si="129"/>
        <v>0</v>
      </c>
      <c r="AM699" s="54">
        <f t="shared" si="130"/>
        <v>1</v>
      </c>
      <c r="AN699" s="54">
        <f t="shared" si="131"/>
        <v>0</v>
      </c>
      <c r="AO699" s="54">
        <f t="shared" si="132"/>
        <v>0</v>
      </c>
      <c r="AP699" s="7" t="s">
        <v>49</v>
      </c>
      <c r="AQ699" s="17"/>
    </row>
    <row r="700" spans="1:43" ht="33.950000000000003" hidden="1" customHeight="1" x14ac:dyDescent="0.25">
      <c r="A700" s="7" t="s">
        <v>1030</v>
      </c>
      <c r="B700" s="7" t="s">
        <v>1055</v>
      </c>
      <c r="C700" s="7">
        <v>309715</v>
      </c>
      <c r="D700" s="8" t="s">
        <v>1094</v>
      </c>
      <c r="E700" s="8" t="s">
        <v>1093</v>
      </c>
      <c r="F700" s="7">
        <v>4</v>
      </c>
      <c r="G700" s="7"/>
      <c r="H700" s="9"/>
      <c r="I700" s="9"/>
      <c r="J700" s="9"/>
      <c r="K700" s="9"/>
      <c r="L700" s="10">
        <v>1798703.1</v>
      </c>
      <c r="M700" s="11">
        <f t="shared" si="121"/>
        <v>8993.5155000000013</v>
      </c>
      <c r="N700" s="11">
        <f t="shared" si="122"/>
        <v>1789709.5845000001</v>
      </c>
      <c r="O700" s="11"/>
      <c r="P700" s="7" t="s">
        <v>1049</v>
      </c>
      <c r="Q700" s="7" t="s">
        <v>2270</v>
      </c>
      <c r="R700" s="102" t="s">
        <v>2280</v>
      </c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53">
        <f t="shared" si="123"/>
        <v>0</v>
      </c>
      <c r="AG700" s="54">
        <f t="shared" si="124"/>
        <v>0</v>
      </c>
      <c r="AH700" s="54">
        <f t="shared" si="125"/>
        <v>1</v>
      </c>
      <c r="AI700" s="54">
        <f t="shared" si="126"/>
        <v>0</v>
      </c>
      <c r="AJ700" s="54">
        <f t="shared" si="127"/>
        <v>0</v>
      </c>
      <c r="AK700" s="54">
        <f t="shared" si="128"/>
        <v>0</v>
      </c>
      <c r="AL700" s="54">
        <f t="shared" si="129"/>
        <v>0</v>
      </c>
      <c r="AM700" s="54">
        <f t="shared" si="130"/>
        <v>0</v>
      </c>
      <c r="AN700" s="54">
        <f t="shared" si="131"/>
        <v>0</v>
      </c>
      <c r="AO700" s="54">
        <f t="shared" si="132"/>
        <v>0</v>
      </c>
      <c r="AP700" s="7" t="s">
        <v>49</v>
      </c>
      <c r="AQ700" s="17"/>
    </row>
    <row r="701" spans="1:43" ht="33.950000000000003" hidden="1" customHeight="1" x14ac:dyDescent="0.25">
      <c r="A701" s="7" t="s">
        <v>1030</v>
      </c>
      <c r="B701" s="7" t="s">
        <v>1055</v>
      </c>
      <c r="C701" s="7">
        <v>309752</v>
      </c>
      <c r="D701" s="8" t="s">
        <v>1095</v>
      </c>
      <c r="E701" s="8" t="s">
        <v>1093</v>
      </c>
      <c r="F701" s="7">
        <v>4</v>
      </c>
      <c r="G701" s="7"/>
      <c r="H701" s="9">
        <v>1</v>
      </c>
      <c r="I701" s="9"/>
      <c r="J701" s="9"/>
      <c r="K701" s="9"/>
      <c r="L701" s="10">
        <v>1449333.92</v>
      </c>
      <c r="M701" s="11">
        <f t="shared" si="121"/>
        <v>7246.6696000000002</v>
      </c>
      <c r="N701" s="11">
        <f t="shared" si="122"/>
        <v>1442087.2504</v>
      </c>
      <c r="O701" s="11"/>
      <c r="P701" s="7" t="s">
        <v>1049</v>
      </c>
      <c r="Q701" s="7" t="s">
        <v>2270</v>
      </c>
      <c r="R701" s="102" t="s">
        <v>2280</v>
      </c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53">
        <f t="shared" si="123"/>
        <v>0</v>
      </c>
      <c r="AG701" s="54">
        <f t="shared" si="124"/>
        <v>0</v>
      </c>
      <c r="AH701" s="54">
        <f t="shared" si="125"/>
        <v>1</v>
      </c>
      <c r="AI701" s="54">
        <f t="shared" si="126"/>
        <v>0</v>
      </c>
      <c r="AJ701" s="54">
        <f t="shared" si="127"/>
        <v>0</v>
      </c>
      <c r="AK701" s="54">
        <f t="shared" si="128"/>
        <v>0</v>
      </c>
      <c r="AL701" s="54">
        <f t="shared" si="129"/>
        <v>0</v>
      </c>
      <c r="AM701" s="54">
        <f t="shared" si="130"/>
        <v>1</v>
      </c>
      <c r="AN701" s="54">
        <f t="shared" si="131"/>
        <v>0</v>
      </c>
      <c r="AO701" s="54">
        <f t="shared" si="132"/>
        <v>0</v>
      </c>
      <c r="AP701" s="7" t="s">
        <v>49</v>
      </c>
      <c r="AQ701" s="17"/>
    </row>
    <row r="702" spans="1:43" ht="33.950000000000003" hidden="1" customHeight="1" x14ac:dyDescent="0.25">
      <c r="A702" s="7" t="s">
        <v>1030</v>
      </c>
      <c r="B702" s="7" t="s">
        <v>1055</v>
      </c>
      <c r="C702" s="7">
        <v>302035</v>
      </c>
      <c r="D702" s="8" t="s">
        <v>1096</v>
      </c>
      <c r="E702" s="8" t="s">
        <v>1097</v>
      </c>
      <c r="F702" s="7">
        <v>4</v>
      </c>
      <c r="G702" s="7"/>
      <c r="H702" s="9">
        <v>1</v>
      </c>
      <c r="I702" s="9"/>
      <c r="J702" s="9"/>
      <c r="K702" s="9"/>
      <c r="L702" s="10">
        <v>1706475.23</v>
      </c>
      <c r="M702" s="11">
        <f t="shared" si="121"/>
        <v>8532.3761500000001</v>
      </c>
      <c r="N702" s="11">
        <f t="shared" si="122"/>
        <v>1697942.8538500001</v>
      </c>
      <c r="O702" s="11"/>
      <c r="P702" s="7" t="s">
        <v>1049</v>
      </c>
      <c r="Q702" s="7" t="s">
        <v>2270</v>
      </c>
      <c r="R702" s="102" t="s">
        <v>2280</v>
      </c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53">
        <f t="shared" si="123"/>
        <v>0</v>
      </c>
      <c r="AG702" s="54">
        <f t="shared" si="124"/>
        <v>0</v>
      </c>
      <c r="AH702" s="54">
        <f t="shared" si="125"/>
        <v>1</v>
      </c>
      <c r="AI702" s="54">
        <f t="shared" si="126"/>
        <v>0</v>
      </c>
      <c r="AJ702" s="54">
        <f t="shared" si="127"/>
        <v>0</v>
      </c>
      <c r="AK702" s="54">
        <f t="shared" si="128"/>
        <v>0</v>
      </c>
      <c r="AL702" s="54">
        <f t="shared" si="129"/>
        <v>0</v>
      </c>
      <c r="AM702" s="54">
        <f t="shared" si="130"/>
        <v>1</v>
      </c>
      <c r="AN702" s="54">
        <f t="shared" si="131"/>
        <v>0</v>
      </c>
      <c r="AO702" s="54">
        <f t="shared" si="132"/>
        <v>0</v>
      </c>
      <c r="AP702" s="7" t="s">
        <v>49</v>
      </c>
      <c r="AQ702" s="17"/>
    </row>
    <row r="703" spans="1:43" ht="33.950000000000003" hidden="1" customHeight="1" x14ac:dyDescent="0.25">
      <c r="A703" s="7" t="s">
        <v>1030</v>
      </c>
      <c r="B703" s="7" t="s">
        <v>1055</v>
      </c>
      <c r="C703" s="7">
        <v>309721</v>
      </c>
      <c r="D703" s="8" t="s">
        <v>1098</v>
      </c>
      <c r="E703" s="8" t="s">
        <v>1099</v>
      </c>
      <c r="F703" s="7">
        <v>4</v>
      </c>
      <c r="G703" s="7"/>
      <c r="H703" s="9">
        <v>1</v>
      </c>
      <c r="I703" s="9"/>
      <c r="J703" s="9"/>
      <c r="K703" s="9"/>
      <c r="L703" s="10">
        <v>2408143.8199999998</v>
      </c>
      <c r="M703" s="11">
        <f t="shared" si="121"/>
        <v>12040.7191</v>
      </c>
      <c r="N703" s="11">
        <f t="shared" si="122"/>
        <v>2396103.1009</v>
      </c>
      <c r="O703" s="11"/>
      <c r="P703" s="7" t="s">
        <v>1049</v>
      </c>
      <c r="Q703" s="7" t="s">
        <v>2270</v>
      </c>
      <c r="R703" s="102" t="s">
        <v>2280</v>
      </c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53">
        <f t="shared" si="123"/>
        <v>0</v>
      </c>
      <c r="AG703" s="54">
        <f t="shared" si="124"/>
        <v>0</v>
      </c>
      <c r="AH703" s="54">
        <f t="shared" si="125"/>
        <v>1</v>
      </c>
      <c r="AI703" s="54">
        <f t="shared" si="126"/>
        <v>0</v>
      </c>
      <c r="AJ703" s="54">
        <f t="shared" si="127"/>
        <v>0</v>
      </c>
      <c r="AK703" s="54">
        <f t="shared" si="128"/>
        <v>0</v>
      </c>
      <c r="AL703" s="54">
        <f t="shared" si="129"/>
        <v>0</v>
      </c>
      <c r="AM703" s="54">
        <f t="shared" si="130"/>
        <v>1</v>
      </c>
      <c r="AN703" s="54">
        <f t="shared" si="131"/>
        <v>0</v>
      </c>
      <c r="AO703" s="54">
        <f t="shared" si="132"/>
        <v>0</v>
      </c>
      <c r="AP703" s="7" t="s">
        <v>49</v>
      </c>
      <c r="AQ703" s="17"/>
    </row>
    <row r="704" spans="1:43" ht="33.950000000000003" hidden="1" customHeight="1" x14ac:dyDescent="0.25">
      <c r="A704" s="7" t="s">
        <v>1030</v>
      </c>
      <c r="B704" s="7" t="s">
        <v>1055</v>
      </c>
      <c r="C704" s="7">
        <v>302015</v>
      </c>
      <c r="D704" s="8" t="s">
        <v>1100</v>
      </c>
      <c r="E704" s="8" t="s">
        <v>1099</v>
      </c>
      <c r="F704" s="7">
        <v>4</v>
      </c>
      <c r="G704" s="7"/>
      <c r="H704" s="9">
        <v>1</v>
      </c>
      <c r="I704" s="9"/>
      <c r="J704" s="9"/>
      <c r="K704" s="9"/>
      <c r="L704" s="10">
        <v>8309190.6699999999</v>
      </c>
      <c r="M704" s="11">
        <f t="shared" si="121"/>
        <v>41545.953350000003</v>
      </c>
      <c r="N704" s="11">
        <f t="shared" si="122"/>
        <v>8267644.7166499998</v>
      </c>
      <c r="O704" s="11"/>
      <c r="P704" s="7" t="s">
        <v>1049</v>
      </c>
      <c r="Q704" s="7" t="s">
        <v>2270</v>
      </c>
      <c r="R704" s="102" t="s">
        <v>2280</v>
      </c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53">
        <f t="shared" si="123"/>
        <v>0</v>
      </c>
      <c r="AG704" s="54">
        <f t="shared" si="124"/>
        <v>0</v>
      </c>
      <c r="AH704" s="54">
        <f t="shared" si="125"/>
        <v>1</v>
      </c>
      <c r="AI704" s="54">
        <f t="shared" si="126"/>
        <v>0</v>
      </c>
      <c r="AJ704" s="54">
        <f t="shared" si="127"/>
        <v>0</v>
      </c>
      <c r="AK704" s="54">
        <f t="shared" si="128"/>
        <v>0</v>
      </c>
      <c r="AL704" s="54">
        <f t="shared" si="129"/>
        <v>0</v>
      </c>
      <c r="AM704" s="54">
        <f t="shared" si="130"/>
        <v>1</v>
      </c>
      <c r="AN704" s="54">
        <f t="shared" si="131"/>
        <v>0</v>
      </c>
      <c r="AO704" s="54">
        <f t="shared" si="132"/>
        <v>0</v>
      </c>
      <c r="AP704" s="7" t="s">
        <v>38</v>
      </c>
      <c r="AQ704" s="17"/>
    </row>
    <row r="705" spans="1:43" ht="33.950000000000003" hidden="1" customHeight="1" x14ac:dyDescent="0.25">
      <c r="A705" s="7" t="s">
        <v>1030</v>
      </c>
      <c r="B705" s="7" t="s">
        <v>1055</v>
      </c>
      <c r="C705" s="7">
        <v>302038</v>
      </c>
      <c r="D705" s="8" t="s">
        <v>220</v>
      </c>
      <c r="E705" s="8" t="s">
        <v>1099</v>
      </c>
      <c r="F705" s="7">
        <v>4</v>
      </c>
      <c r="G705" s="7"/>
      <c r="H705" s="9">
        <v>1</v>
      </c>
      <c r="I705" s="9"/>
      <c r="J705" s="9"/>
      <c r="K705" s="9"/>
      <c r="L705" s="10">
        <v>3690189.18</v>
      </c>
      <c r="M705" s="11">
        <f t="shared" si="121"/>
        <v>18450.945900000002</v>
      </c>
      <c r="N705" s="11">
        <f t="shared" si="122"/>
        <v>3671738.2341</v>
      </c>
      <c r="O705" s="11"/>
      <c r="P705" s="7" t="s">
        <v>1049</v>
      </c>
      <c r="Q705" s="7" t="s">
        <v>2270</v>
      </c>
      <c r="R705" s="102" t="s">
        <v>2280</v>
      </c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53">
        <f t="shared" si="123"/>
        <v>0</v>
      </c>
      <c r="AG705" s="54">
        <f t="shared" si="124"/>
        <v>0</v>
      </c>
      <c r="AH705" s="54">
        <f t="shared" si="125"/>
        <v>1</v>
      </c>
      <c r="AI705" s="54">
        <f t="shared" si="126"/>
        <v>0</v>
      </c>
      <c r="AJ705" s="54">
        <f t="shared" si="127"/>
        <v>0</v>
      </c>
      <c r="AK705" s="54">
        <f t="shared" si="128"/>
        <v>0</v>
      </c>
      <c r="AL705" s="54">
        <f t="shared" si="129"/>
        <v>0</v>
      </c>
      <c r="AM705" s="54">
        <f t="shared" si="130"/>
        <v>1</v>
      </c>
      <c r="AN705" s="54">
        <f t="shared" si="131"/>
        <v>0</v>
      </c>
      <c r="AO705" s="54">
        <f t="shared" si="132"/>
        <v>0</v>
      </c>
      <c r="AP705" s="7" t="s">
        <v>38</v>
      </c>
      <c r="AQ705" s="17"/>
    </row>
    <row r="706" spans="1:43" ht="33.950000000000003" hidden="1" customHeight="1" x14ac:dyDescent="0.25">
      <c r="A706" s="7" t="s">
        <v>1030</v>
      </c>
      <c r="B706" s="7" t="s">
        <v>1055</v>
      </c>
      <c r="C706" s="7"/>
      <c r="D706" s="8" t="s">
        <v>1101</v>
      </c>
      <c r="E706" s="8" t="s">
        <v>1102</v>
      </c>
      <c r="F706" s="7">
        <v>4</v>
      </c>
      <c r="G706" s="7"/>
      <c r="H706" s="9">
        <v>1</v>
      </c>
      <c r="I706" s="9"/>
      <c r="J706" s="9"/>
      <c r="K706" s="9"/>
      <c r="L706" s="10">
        <v>4921431.62</v>
      </c>
      <c r="M706" s="11">
        <f t="shared" ref="M706:M769" si="133">L706*0.005</f>
        <v>24607.158100000001</v>
      </c>
      <c r="N706" s="11">
        <f t="shared" ref="N706:N769" si="134">L706-M706</f>
        <v>4896824.4619000005</v>
      </c>
      <c r="O706" s="11"/>
      <c r="P706" s="7" t="s">
        <v>1049</v>
      </c>
      <c r="Q706" s="7" t="s">
        <v>2270</v>
      </c>
      <c r="R706" s="102" t="s">
        <v>2280</v>
      </c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53">
        <f t="shared" si="123"/>
        <v>0</v>
      </c>
      <c r="AG706" s="54">
        <f t="shared" si="124"/>
        <v>0</v>
      </c>
      <c r="AH706" s="54">
        <f t="shared" si="125"/>
        <v>1</v>
      </c>
      <c r="AI706" s="54">
        <f t="shared" si="126"/>
        <v>0</v>
      </c>
      <c r="AJ706" s="54">
        <f t="shared" si="127"/>
        <v>0</v>
      </c>
      <c r="AK706" s="54">
        <f t="shared" si="128"/>
        <v>0</v>
      </c>
      <c r="AL706" s="54">
        <f t="shared" si="129"/>
        <v>0</v>
      </c>
      <c r="AM706" s="54">
        <f t="shared" si="130"/>
        <v>1</v>
      </c>
      <c r="AN706" s="54">
        <f t="shared" si="131"/>
        <v>0</v>
      </c>
      <c r="AO706" s="54">
        <f t="shared" si="132"/>
        <v>0</v>
      </c>
      <c r="AP706" s="7" t="s">
        <v>38</v>
      </c>
      <c r="AQ706" s="17"/>
    </row>
    <row r="707" spans="1:43" ht="33.950000000000003" hidden="1" customHeight="1" x14ac:dyDescent="0.25">
      <c r="A707" s="7" t="s">
        <v>1030</v>
      </c>
      <c r="B707" s="7" t="s">
        <v>1055</v>
      </c>
      <c r="C707" s="7">
        <v>302056</v>
      </c>
      <c r="D707" s="8" t="s">
        <v>1103</v>
      </c>
      <c r="E707" s="8" t="s">
        <v>1104</v>
      </c>
      <c r="F707" s="7">
        <v>4</v>
      </c>
      <c r="G707" s="7"/>
      <c r="H707" s="9">
        <v>1</v>
      </c>
      <c r="I707" s="9"/>
      <c r="J707" s="9"/>
      <c r="K707" s="9"/>
      <c r="L707" s="10">
        <v>7264217.7400000002</v>
      </c>
      <c r="M707" s="11">
        <f t="shared" si="133"/>
        <v>36321.0887</v>
      </c>
      <c r="N707" s="11">
        <f t="shared" si="134"/>
        <v>7227896.6513</v>
      </c>
      <c r="O707" s="11"/>
      <c r="P707" s="7" t="s">
        <v>1049</v>
      </c>
      <c r="Q707" s="7" t="s">
        <v>2270</v>
      </c>
      <c r="R707" s="102" t="s">
        <v>2280</v>
      </c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53">
        <f t="shared" si="123"/>
        <v>0</v>
      </c>
      <c r="AG707" s="54">
        <f t="shared" si="124"/>
        <v>0</v>
      </c>
      <c r="AH707" s="54">
        <f t="shared" si="125"/>
        <v>1</v>
      </c>
      <c r="AI707" s="54">
        <f t="shared" si="126"/>
        <v>0</v>
      </c>
      <c r="AJ707" s="54">
        <f t="shared" si="127"/>
        <v>0</v>
      </c>
      <c r="AK707" s="54">
        <f t="shared" si="128"/>
        <v>0</v>
      </c>
      <c r="AL707" s="54">
        <f t="shared" si="129"/>
        <v>0</v>
      </c>
      <c r="AM707" s="54">
        <f t="shared" si="130"/>
        <v>1</v>
      </c>
      <c r="AN707" s="54">
        <f t="shared" si="131"/>
        <v>0</v>
      </c>
      <c r="AO707" s="54">
        <f t="shared" si="132"/>
        <v>0</v>
      </c>
      <c r="AP707" s="7" t="s">
        <v>38</v>
      </c>
      <c r="AQ707" s="17"/>
    </row>
    <row r="708" spans="1:43" ht="33.950000000000003" hidden="1" customHeight="1" x14ac:dyDescent="0.25">
      <c r="A708" s="7" t="s">
        <v>1030</v>
      </c>
      <c r="B708" s="7" t="s">
        <v>1055</v>
      </c>
      <c r="C708" s="7">
        <v>112317</v>
      </c>
      <c r="D708" s="8" t="s">
        <v>1105</v>
      </c>
      <c r="E708" s="8" t="s">
        <v>1106</v>
      </c>
      <c r="F708" s="7">
        <v>5</v>
      </c>
      <c r="G708" s="7"/>
      <c r="H708" s="9">
        <v>1</v>
      </c>
      <c r="I708" s="9"/>
      <c r="J708" s="9"/>
      <c r="K708" s="9"/>
      <c r="L708" s="10">
        <v>2945467.81</v>
      </c>
      <c r="M708" s="11">
        <f t="shared" si="133"/>
        <v>14727.33905</v>
      </c>
      <c r="N708" s="11">
        <f t="shared" si="134"/>
        <v>2930740.47095</v>
      </c>
      <c r="O708" s="11"/>
      <c r="P708" s="7" t="s">
        <v>1049</v>
      </c>
      <c r="Q708" s="7" t="s">
        <v>2270</v>
      </c>
      <c r="R708" s="102" t="s">
        <v>2280</v>
      </c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53">
        <f t="shared" si="123"/>
        <v>0</v>
      </c>
      <c r="AG708" s="54">
        <f t="shared" si="124"/>
        <v>0</v>
      </c>
      <c r="AH708" s="54">
        <f t="shared" si="125"/>
        <v>1</v>
      </c>
      <c r="AI708" s="54">
        <f t="shared" si="126"/>
        <v>0</v>
      </c>
      <c r="AJ708" s="54">
        <f t="shared" si="127"/>
        <v>0</v>
      </c>
      <c r="AK708" s="54">
        <f t="shared" si="128"/>
        <v>0</v>
      </c>
      <c r="AL708" s="54">
        <f t="shared" si="129"/>
        <v>0</v>
      </c>
      <c r="AM708" s="54">
        <f t="shared" si="130"/>
        <v>1</v>
      </c>
      <c r="AN708" s="54">
        <f t="shared" si="131"/>
        <v>0</v>
      </c>
      <c r="AO708" s="54">
        <f t="shared" si="132"/>
        <v>0</v>
      </c>
      <c r="AP708" s="7" t="s">
        <v>38</v>
      </c>
      <c r="AQ708" s="17"/>
    </row>
    <row r="709" spans="1:43" ht="33.950000000000003" hidden="1" customHeight="1" x14ac:dyDescent="0.25">
      <c r="A709" s="7" t="s">
        <v>1030</v>
      </c>
      <c r="B709" s="7" t="s">
        <v>1055</v>
      </c>
      <c r="C709" s="7">
        <v>301960</v>
      </c>
      <c r="D709" s="8" t="s">
        <v>1107</v>
      </c>
      <c r="E709" s="8" t="s">
        <v>1108</v>
      </c>
      <c r="F709" s="7">
        <v>5</v>
      </c>
      <c r="G709" s="7"/>
      <c r="H709" s="9">
        <v>1</v>
      </c>
      <c r="I709" s="9"/>
      <c r="J709" s="9"/>
      <c r="K709" s="9"/>
      <c r="L709" s="10">
        <v>4586815.53</v>
      </c>
      <c r="M709" s="11">
        <f t="shared" si="133"/>
        <v>22934.077650000003</v>
      </c>
      <c r="N709" s="11">
        <f t="shared" si="134"/>
        <v>4563881.4523499999</v>
      </c>
      <c r="O709" s="11"/>
      <c r="P709" s="7" t="s">
        <v>1049</v>
      </c>
      <c r="Q709" s="7" t="s">
        <v>2270</v>
      </c>
      <c r="R709" s="102" t="s">
        <v>2280</v>
      </c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53">
        <f t="shared" si="123"/>
        <v>0</v>
      </c>
      <c r="AG709" s="54">
        <f t="shared" si="124"/>
        <v>0</v>
      </c>
      <c r="AH709" s="54">
        <f t="shared" si="125"/>
        <v>1</v>
      </c>
      <c r="AI709" s="54">
        <f t="shared" si="126"/>
        <v>0</v>
      </c>
      <c r="AJ709" s="54">
        <f t="shared" si="127"/>
        <v>0</v>
      </c>
      <c r="AK709" s="54">
        <f t="shared" si="128"/>
        <v>0</v>
      </c>
      <c r="AL709" s="54">
        <f t="shared" si="129"/>
        <v>0</v>
      </c>
      <c r="AM709" s="54">
        <f t="shared" si="130"/>
        <v>1</v>
      </c>
      <c r="AN709" s="54">
        <f t="shared" si="131"/>
        <v>0</v>
      </c>
      <c r="AO709" s="54">
        <f t="shared" si="132"/>
        <v>0</v>
      </c>
      <c r="AP709" s="7" t="s">
        <v>38</v>
      </c>
      <c r="AQ709" s="17"/>
    </row>
    <row r="710" spans="1:43" ht="33.950000000000003" hidden="1" customHeight="1" x14ac:dyDescent="0.25">
      <c r="A710" s="7" t="s">
        <v>1030</v>
      </c>
      <c r="B710" s="7" t="s">
        <v>1055</v>
      </c>
      <c r="C710" s="7">
        <v>309725</v>
      </c>
      <c r="D710" s="8" t="s">
        <v>1109</v>
      </c>
      <c r="E710" s="8" t="s">
        <v>1108</v>
      </c>
      <c r="F710" s="7">
        <v>5</v>
      </c>
      <c r="G710" s="7"/>
      <c r="H710" s="9">
        <v>1</v>
      </c>
      <c r="I710" s="9"/>
      <c r="J710" s="9"/>
      <c r="K710" s="9"/>
      <c r="L710" s="10">
        <v>2867429.08</v>
      </c>
      <c r="M710" s="11">
        <f t="shared" si="133"/>
        <v>14337.145400000001</v>
      </c>
      <c r="N710" s="11">
        <f t="shared" si="134"/>
        <v>2853091.9346000003</v>
      </c>
      <c r="O710" s="11"/>
      <c r="P710" s="7" t="s">
        <v>1049</v>
      </c>
      <c r="Q710" s="7" t="s">
        <v>2270</v>
      </c>
      <c r="R710" s="102" t="s">
        <v>2280</v>
      </c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53">
        <f t="shared" si="123"/>
        <v>0</v>
      </c>
      <c r="AG710" s="54">
        <f t="shared" si="124"/>
        <v>0</v>
      </c>
      <c r="AH710" s="54">
        <f t="shared" si="125"/>
        <v>1</v>
      </c>
      <c r="AI710" s="54">
        <f t="shared" si="126"/>
        <v>0</v>
      </c>
      <c r="AJ710" s="54">
        <f t="shared" si="127"/>
        <v>0</v>
      </c>
      <c r="AK710" s="54">
        <f t="shared" si="128"/>
        <v>0</v>
      </c>
      <c r="AL710" s="54">
        <f t="shared" si="129"/>
        <v>0</v>
      </c>
      <c r="AM710" s="54">
        <f t="shared" si="130"/>
        <v>1</v>
      </c>
      <c r="AN710" s="54">
        <f t="shared" si="131"/>
        <v>0</v>
      </c>
      <c r="AO710" s="54">
        <f t="shared" si="132"/>
        <v>0</v>
      </c>
      <c r="AP710" s="7" t="s">
        <v>38</v>
      </c>
      <c r="AQ710" s="17"/>
    </row>
    <row r="711" spans="1:43" ht="33.950000000000003" hidden="1" customHeight="1" x14ac:dyDescent="0.25">
      <c r="A711" s="7" t="s">
        <v>1030</v>
      </c>
      <c r="B711" s="7" t="s">
        <v>1055</v>
      </c>
      <c r="C711" s="7">
        <v>301997</v>
      </c>
      <c r="D711" s="8" t="s">
        <v>1110</v>
      </c>
      <c r="E711" s="8" t="s">
        <v>1111</v>
      </c>
      <c r="F711" s="7">
        <v>5</v>
      </c>
      <c r="G711" s="7"/>
      <c r="H711" s="9">
        <v>1</v>
      </c>
      <c r="I711" s="9"/>
      <c r="J711" s="9"/>
      <c r="K711" s="9"/>
      <c r="L711" s="10">
        <v>1885493.94</v>
      </c>
      <c r="M711" s="11">
        <f t="shared" si="133"/>
        <v>9427.4696999999996</v>
      </c>
      <c r="N711" s="11">
        <f t="shared" si="134"/>
        <v>1876066.4702999999</v>
      </c>
      <c r="O711" s="11"/>
      <c r="P711" s="7" t="s">
        <v>1049</v>
      </c>
      <c r="Q711" s="7" t="s">
        <v>2270</v>
      </c>
      <c r="R711" s="102" t="s">
        <v>2280</v>
      </c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53">
        <f t="shared" ref="AF711:AF774" si="135">IF($R711="Reverted",1,0)</f>
        <v>0</v>
      </c>
      <c r="AG711" s="54">
        <f t="shared" ref="AG711:AG774" si="136">IF($R711="Not yet started",1,0)</f>
        <v>0</v>
      </c>
      <c r="AH711" s="54">
        <f t="shared" ref="AH711:AH774" si="137">IF($R711="Under Procurement",1,0)</f>
        <v>1</v>
      </c>
      <c r="AI711" s="54">
        <f t="shared" ref="AI711:AI774" si="138">IF($R711="Ongoing",1,0)</f>
        <v>0</v>
      </c>
      <c r="AJ711" s="54">
        <f t="shared" ref="AJ711:AJ774" si="139">IF($R711="Completed",1,0)</f>
        <v>0</v>
      </c>
      <c r="AK711" s="54">
        <f t="shared" ref="AK711:AK774" si="140">IF($AF711=1,$H711,0)</f>
        <v>0</v>
      </c>
      <c r="AL711" s="54">
        <f t="shared" ref="AL711:AL774" si="141">IF($AG711=1,$H711,0)</f>
        <v>0</v>
      </c>
      <c r="AM711" s="54">
        <f t="shared" ref="AM711:AM774" si="142">IF($AH711=1,$H711,0)</f>
        <v>1</v>
      </c>
      <c r="AN711" s="54">
        <f t="shared" ref="AN711:AN774" si="143">IF($AI711=1,$H711,0)</f>
        <v>0</v>
      </c>
      <c r="AO711" s="54">
        <f t="shared" ref="AO711:AO774" si="144">IF($AJ711=1,$H711,0)</f>
        <v>0</v>
      </c>
      <c r="AP711" s="7" t="s">
        <v>38</v>
      </c>
      <c r="AQ711" s="17"/>
    </row>
    <row r="712" spans="1:43" ht="33.950000000000003" hidden="1" customHeight="1" x14ac:dyDescent="0.25">
      <c r="A712" s="7" t="s">
        <v>1030</v>
      </c>
      <c r="B712" s="7" t="s">
        <v>1055</v>
      </c>
      <c r="C712" s="7">
        <v>112421</v>
      </c>
      <c r="D712" s="8" t="s">
        <v>1112</v>
      </c>
      <c r="E712" s="8" t="s">
        <v>1113</v>
      </c>
      <c r="F712" s="7">
        <v>5</v>
      </c>
      <c r="G712" s="7"/>
      <c r="H712" s="9">
        <v>1</v>
      </c>
      <c r="I712" s="9"/>
      <c r="J712" s="9"/>
      <c r="K712" s="9"/>
      <c r="L712" s="10">
        <v>2495578.9700000002</v>
      </c>
      <c r="M712" s="11">
        <f t="shared" si="133"/>
        <v>12477.894850000001</v>
      </c>
      <c r="N712" s="11">
        <f t="shared" si="134"/>
        <v>2483101.0751500004</v>
      </c>
      <c r="O712" s="11"/>
      <c r="P712" s="7" t="s">
        <v>1049</v>
      </c>
      <c r="Q712" s="7" t="s">
        <v>2270</v>
      </c>
      <c r="R712" s="102" t="s">
        <v>2280</v>
      </c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53">
        <f t="shared" si="135"/>
        <v>0</v>
      </c>
      <c r="AG712" s="54">
        <f t="shared" si="136"/>
        <v>0</v>
      </c>
      <c r="AH712" s="54">
        <f t="shared" si="137"/>
        <v>1</v>
      </c>
      <c r="AI712" s="54">
        <f t="shared" si="138"/>
        <v>0</v>
      </c>
      <c r="AJ712" s="54">
        <f t="shared" si="139"/>
        <v>0</v>
      </c>
      <c r="AK712" s="54">
        <f t="shared" si="140"/>
        <v>0</v>
      </c>
      <c r="AL712" s="54">
        <f t="shared" si="141"/>
        <v>0</v>
      </c>
      <c r="AM712" s="54">
        <f t="shared" si="142"/>
        <v>1</v>
      </c>
      <c r="AN712" s="54">
        <f t="shared" si="143"/>
        <v>0</v>
      </c>
      <c r="AO712" s="54">
        <f t="shared" si="144"/>
        <v>0</v>
      </c>
      <c r="AP712" s="7" t="s">
        <v>38</v>
      </c>
      <c r="AQ712" s="17"/>
    </row>
    <row r="713" spans="1:43" ht="33.950000000000003" hidden="1" customHeight="1" x14ac:dyDescent="0.25">
      <c r="A713" s="7" t="s">
        <v>1030</v>
      </c>
      <c r="B713" s="7" t="s">
        <v>1055</v>
      </c>
      <c r="C713" s="7">
        <v>301938</v>
      </c>
      <c r="D713" s="8" t="s">
        <v>1114</v>
      </c>
      <c r="E713" s="8" t="s">
        <v>1115</v>
      </c>
      <c r="F713" s="7">
        <v>5</v>
      </c>
      <c r="G713" s="7"/>
      <c r="H713" s="9">
        <v>1</v>
      </c>
      <c r="I713" s="9"/>
      <c r="J713" s="9"/>
      <c r="K713" s="9"/>
      <c r="L713" s="10">
        <v>1803929.13</v>
      </c>
      <c r="M713" s="11">
        <f t="shared" si="133"/>
        <v>9019.6456500000004</v>
      </c>
      <c r="N713" s="11">
        <f t="shared" si="134"/>
        <v>1794909.4843499998</v>
      </c>
      <c r="O713" s="11"/>
      <c r="P713" s="7" t="s">
        <v>1049</v>
      </c>
      <c r="Q713" s="7" t="s">
        <v>2270</v>
      </c>
      <c r="R713" s="102" t="s">
        <v>2280</v>
      </c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53">
        <f t="shared" si="135"/>
        <v>0</v>
      </c>
      <c r="AG713" s="54">
        <f t="shared" si="136"/>
        <v>0</v>
      </c>
      <c r="AH713" s="54">
        <f t="shared" si="137"/>
        <v>1</v>
      </c>
      <c r="AI713" s="54">
        <f t="shared" si="138"/>
        <v>0</v>
      </c>
      <c r="AJ713" s="54">
        <f t="shared" si="139"/>
        <v>0</v>
      </c>
      <c r="AK713" s="54">
        <f t="shared" si="140"/>
        <v>0</v>
      </c>
      <c r="AL713" s="54">
        <f t="shared" si="141"/>
        <v>0</v>
      </c>
      <c r="AM713" s="54">
        <f t="shared" si="142"/>
        <v>1</v>
      </c>
      <c r="AN713" s="54">
        <f t="shared" si="143"/>
        <v>0</v>
      </c>
      <c r="AO713" s="54">
        <f t="shared" si="144"/>
        <v>0</v>
      </c>
      <c r="AP713" s="7" t="s">
        <v>38</v>
      </c>
      <c r="AQ713" s="17"/>
    </row>
    <row r="714" spans="1:43" ht="33.950000000000003" hidden="1" customHeight="1" x14ac:dyDescent="0.25">
      <c r="A714" s="7" t="s">
        <v>1030</v>
      </c>
      <c r="B714" s="7" t="s">
        <v>1055</v>
      </c>
      <c r="C714" s="7">
        <v>309760</v>
      </c>
      <c r="D714" s="8" t="s">
        <v>1116</v>
      </c>
      <c r="E714" s="8" t="s">
        <v>1115</v>
      </c>
      <c r="F714" s="7">
        <v>5</v>
      </c>
      <c r="G714" s="7"/>
      <c r="H714" s="9">
        <v>1</v>
      </c>
      <c r="I714" s="9"/>
      <c r="J714" s="9"/>
      <c r="K714" s="9"/>
      <c r="L714" s="10">
        <v>3061918.51</v>
      </c>
      <c r="M714" s="11">
        <f t="shared" si="133"/>
        <v>15309.592549999999</v>
      </c>
      <c r="N714" s="11">
        <f t="shared" si="134"/>
        <v>3046608.9174499996</v>
      </c>
      <c r="O714" s="11"/>
      <c r="P714" s="7" t="s">
        <v>1049</v>
      </c>
      <c r="Q714" s="7" t="s">
        <v>2270</v>
      </c>
      <c r="R714" s="102" t="s">
        <v>2280</v>
      </c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53">
        <f t="shared" si="135"/>
        <v>0</v>
      </c>
      <c r="AG714" s="54">
        <f t="shared" si="136"/>
        <v>0</v>
      </c>
      <c r="AH714" s="54">
        <f t="shared" si="137"/>
        <v>1</v>
      </c>
      <c r="AI714" s="54">
        <f t="shared" si="138"/>
        <v>0</v>
      </c>
      <c r="AJ714" s="54">
        <f t="shared" si="139"/>
        <v>0</v>
      </c>
      <c r="AK714" s="54">
        <f t="shared" si="140"/>
        <v>0</v>
      </c>
      <c r="AL714" s="54">
        <f t="shared" si="141"/>
        <v>0</v>
      </c>
      <c r="AM714" s="54">
        <f t="shared" si="142"/>
        <v>1</v>
      </c>
      <c r="AN714" s="54">
        <f t="shared" si="143"/>
        <v>0</v>
      </c>
      <c r="AO714" s="54">
        <f t="shared" si="144"/>
        <v>0</v>
      </c>
      <c r="AP714" s="7" t="s">
        <v>38</v>
      </c>
      <c r="AQ714" s="17"/>
    </row>
    <row r="715" spans="1:43" ht="33.950000000000003" hidden="1" customHeight="1" x14ac:dyDescent="0.25">
      <c r="A715" s="7" t="s">
        <v>1030</v>
      </c>
      <c r="B715" s="7" t="s">
        <v>1055</v>
      </c>
      <c r="C715" s="7">
        <v>302007</v>
      </c>
      <c r="D715" s="8" t="s">
        <v>1117</v>
      </c>
      <c r="E715" s="8" t="s">
        <v>1115</v>
      </c>
      <c r="F715" s="7">
        <v>5</v>
      </c>
      <c r="G715" s="7"/>
      <c r="H715" s="9">
        <v>1</v>
      </c>
      <c r="I715" s="9"/>
      <c r="J715" s="9"/>
      <c r="K715" s="9"/>
      <c r="L715" s="10">
        <v>1826009.25</v>
      </c>
      <c r="M715" s="11">
        <f t="shared" si="133"/>
        <v>9130.0462499999994</v>
      </c>
      <c r="N715" s="11">
        <f t="shared" si="134"/>
        <v>1816879.2037500001</v>
      </c>
      <c r="O715" s="11"/>
      <c r="P715" s="7" t="s">
        <v>1049</v>
      </c>
      <c r="Q715" s="7" t="s">
        <v>2270</v>
      </c>
      <c r="R715" s="102" t="s">
        <v>2280</v>
      </c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53">
        <f t="shared" si="135"/>
        <v>0</v>
      </c>
      <c r="AG715" s="54">
        <f t="shared" si="136"/>
        <v>0</v>
      </c>
      <c r="AH715" s="54">
        <f t="shared" si="137"/>
        <v>1</v>
      </c>
      <c r="AI715" s="54">
        <f t="shared" si="138"/>
        <v>0</v>
      </c>
      <c r="AJ715" s="54">
        <f t="shared" si="139"/>
        <v>0</v>
      </c>
      <c r="AK715" s="54">
        <f t="shared" si="140"/>
        <v>0</v>
      </c>
      <c r="AL715" s="54">
        <f t="shared" si="141"/>
        <v>0</v>
      </c>
      <c r="AM715" s="54">
        <f t="shared" si="142"/>
        <v>1</v>
      </c>
      <c r="AN715" s="54">
        <f t="shared" si="143"/>
        <v>0</v>
      </c>
      <c r="AO715" s="54">
        <f t="shared" si="144"/>
        <v>0</v>
      </c>
      <c r="AP715" s="7" t="s">
        <v>38</v>
      </c>
      <c r="AQ715" s="17"/>
    </row>
    <row r="716" spans="1:43" ht="33.950000000000003" hidden="1" customHeight="1" x14ac:dyDescent="0.25">
      <c r="A716" s="7" t="s">
        <v>1030</v>
      </c>
      <c r="B716" s="7" t="s">
        <v>1055</v>
      </c>
      <c r="C716" s="7">
        <v>301991</v>
      </c>
      <c r="D716" s="8" t="s">
        <v>1118</v>
      </c>
      <c r="E716" s="8" t="s">
        <v>1119</v>
      </c>
      <c r="F716" s="7">
        <v>5</v>
      </c>
      <c r="G716" s="7"/>
      <c r="H716" s="9">
        <v>1</v>
      </c>
      <c r="I716" s="9"/>
      <c r="J716" s="9"/>
      <c r="K716" s="9"/>
      <c r="L716" s="10">
        <v>2064135.14</v>
      </c>
      <c r="M716" s="11">
        <f t="shared" si="133"/>
        <v>10320.6757</v>
      </c>
      <c r="N716" s="11">
        <f t="shared" si="134"/>
        <v>2053814.4642999999</v>
      </c>
      <c r="O716" s="11"/>
      <c r="P716" s="7" t="s">
        <v>1049</v>
      </c>
      <c r="Q716" s="7" t="s">
        <v>2270</v>
      </c>
      <c r="R716" s="102" t="s">
        <v>2280</v>
      </c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53">
        <f t="shared" si="135"/>
        <v>0</v>
      </c>
      <c r="AG716" s="54">
        <f t="shared" si="136"/>
        <v>0</v>
      </c>
      <c r="AH716" s="54">
        <f t="shared" si="137"/>
        <v>1</v>
      </c>
      <c r="AI716" s="54">
        <f t="shared" si="138"/>
        <v>0</v>
      </c>
      <c r="AJ716" s="54">
        <f t="shared" si="139"/>
        <v>0</v>
      </c>
      <c r="AK716" s="54">
        <f t="shared" si="140"/>
        <v>0</v>
      </c>
      <c r="AL716" s="54">
        <f t="shared" si="141"/>
        <v>0</v>
      </c>
      <c r="AM716" s="54">
        <f t="shared" si="142"/>
        <v>1</v>
      </c>
      <c r="AN716" s="54">
        <f t="shared" si="143"/>
        <v>0</v>
      </c>
      <c r="AO716" s="54">
        <f t="shared" si="144"/>
        <v>0</v>
      </c>
      <c r="AP716" s="7" t="s">
        <v>38</v>
      </c>
      <c r="AQ716" s="17"/>
    </row>
    <row r="717" spans="1:43" ht="33.950000000000003" hidden="1" customHeight="1" x14ac:dyDescent="0.25">
      <c r="A717" s="7" t="s">
        <v>1030</v>
      </c>
      <c r="B717" s="7" t="s">
        <v>1055</v>
      </c>
      <c r="C717" s="7">
        <v>302002</v>
      </c>
      <c r="D717" s="8" t="s">
        <v>1120</v>
      </c>
      <c r="E717" s="8" t="s">
        <v>1119</v>
      </c>
      <c r="F717" s="7">
        <v>5</v>
      </c>
      <c r="G717" s="7"/>
      <c r="H717" s="9">
        <v>1</v>
      </c>
      <c r="I717" s="9"/>
      <c r="J717" s="9"/>
      <c r="K717" s="9"/>
      <c r="L717" s="10">
        <v>1255263.79</v>
      </c>
      <c r="M717" s="11">
        <f t="shared" si="133"/>
        <v>6276.3189500000008</v>
      </c>
      <c r="N717" s="11">
        <f t="shared" si="134"/>
        <v>1248987.4710500001</v>
      </c>
      <c r="O717" s="11"/>
      <c r="P717" s="7" t="s">
        <v>1049</v>
      </c>
      <c r="Q717" s="7" t="s">
        <v>2270</v>
      </c>
      <c r="R717" s="102" t="s">
        <v>2280</v>
      </c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53">
        <f t="shared" si="135"/>
        <v>0</v>
      </c>
      <c r="AG717" s="54">
        <f t="shared" si="136"/>
        <v>0</v>
      </c>
      <c r="AH717" s="54">
        <f t="shared" si="137"/>
        <v>1</v>
      </c>
      <c r="AI717" s="54">
        <f t="shared" si="138"/>
        <v>0</v>
      </c>
      <c r="AJ717" s="54">
        <f t="shared" si="139"/>
        <v>0</v>
      </c>
      <c r="AK717" s="54">
        <f t="shared" si="140"/>
        <v>0</v>
      </c>
      <c r="AL717" s="54">
        <f t="shared" si="141"/>
        <v>0</v>
      </c>
      <c r="AM717" s="54">
        <f t="shared" si="142"/>
        <v>1</v>
      </c>
      <c r="AN717" s="54">
        <f t="shared" si="143"/>
        <v>0</v>
      </c>
      <c r="AO717" s="54">
        <f t="shared" si="144"/>
        <v>0</v>
      </c>
      <c r="AP717" s="7" t="s">
        <v>38</v>
      </c>
      <c r="AQ717" s="17"/>
    </row>
    <row r="718" spans="1:43" ht="33.950000000000003" hidden="1" customHeight="1" x14ac:dyDescent="0.25">
      <c r="A718" s="7" t="s">
        <v>1030</v>
      </c>
      <c r="B718" s="7" t="s">
        <v>1121</v>
      </c>
      <c r="C718" s="7">
        <v>302072</v>
      </c>
      <c r="D718" s="8" t="s">
        <v>1122</v>
      </c>
      <c r="E718" s="8" t="s">
        <v>1123</v>
      </c>
      <c r="F718" s="7">
        <v>0</v>
      </c>
      <c r="G718" s="7"/>
      <c r="H718" s="9">
        <v>1</v>
      </c>
      <c r="I718" s="9"/>
      <c r="J718" s="9"/>
      <c r="K718" s="9"/>
      <c r="L718" s="10">
        <v>1681122.6</v>
      </c>
      <c r="M718" s="11">
        <f t="shared" si="133"/>
        <v>8405.6130000000012</v>
      </c>
      <c r="N718" s="11">
        <f t="shared" si="134"/>
        <v>1672716.9870000002</v>
      </c>
      <c r="O718" s="11"/>
      <c r="P718" s="7" t="s">
        <v>1049</v>
      </c>
      <c r="Q718" s="7" t="s">
        <v>2270</v>
      </c>
      <c r="R718" s="102" t="s">
        <v>2280</v>
      </c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53">
        <f t="shared" si="135"/>
        <v>0</v>
      </c>
      <c r="AG718" s="54">
        <f t="shared" si="136"/>
        <v>0</v>
      </c>
      <c r="AH718" s="54">
        <f t="shared" si="137"/>
        <v>1</v>
      </c>
      <c r="AI718" s="54">
        <f t="shared" si="138"/>
        <v>0</v>
      </c>
      <c r="AJ718" s="54">
        <f t="shared" si="139"/>
        <v>0</v>
      </c>
      <c r="AK718" s="54">
        <f t="shared" si="140"/>
        <v>0</v>
      </c>
      <c r="AL718" s="54">
        <f t="shared" si="141"/>
        <v>0</v>
      </c>
      <c r="AM718" s="54">
        <f t="shared" si="142"/>
        <v>1</v>
      </c>
      <c r="AN718" s="54">
        <f t="shared" si="143"/>
        <v>0</v>
      </c>
      <c r="AO718" s="54">
        <f t="shared" si="144"/>
        <v>0</v>
      </c>
      <c r="AP718" s="7" t="s">
        <v>38</v>
      </c>
      <c r="AQ718" s="17"/>
    </row>
    <row r="719" spans="1:43" ht="33.950000000000003" hidden="1" customHeight="1" x14ac:dyDescent="0.25">
      <c r="A719" s="7" t="s">
        <v>1030</v>
      </c>
      <c r="B719" s="7" t="s">
        <v>1121</v>
      </c>
      <c r="C719" s="7">
        <v>302073</v>
      </c>
      <c r="D719" s="8" t="s">
        <v>1124</v>
      </c>
      <c r="E719" s="8" t="s">
        <v>1125</v>
      </c>
      <c r="F719" s="7">
        <v>0</v>
      </c>
      <c r="G719" s="7"/>
      <c r="H719" s="9">
        <v>1</v>
      </c>
      <c r="I719" s="9"/>
      <c r="J719" s="9"/>
      <c r="K719" s="9"/>
      <c r="L719" s="10">
        <v>2235281.4500000002</v>
      </c>
      <c r="M719" s="11">
        <f t="shared" si="133"/>
        <v>11176.407250000002</v>
      </c>
      <c r="N719" s="11">
        <f t="shared" si="134"/>
        <v>2224105.04275</v>
      </c>
      <c r="O719" s="11"/>
      <c r="P719" s="7" t="s">
        <v>1049</v>
      </c>
      <c r="Q719" s="7" t="s">
        <v>2270</v>
      </c>
      <c r="R719" s="102" t="s">
        <v>2280</v>
      </c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53">
        <f t="shared" si="135"/>
        <v>0</v>
      </c>
      <c r="AG719" s="54">
        <f t="shared" si="136"/>
        <v>0</v>
      </c>
      <c r="AH719" s="54">
        <f t="shared" si="137"/>
        <v>1</v>
      </c>
      <c r="AI719" s="54">
        <f t="shared" si="138"/>
        <v>0</v>
      </c>
      <c r="AJ719" s="54">
        <f t="shared" si="139"/>
        <v>0</v>
      </c>
      <c r="AK719" s="54">
        <f t="shared" si="140"/>
        <v>0</v>
      </c>
      <c r="AL719" s="54">
        <f t="shared" si="141"/>
        <v>0</v>
      </c>
      <c r="AM719" s="54">
        <f t="shared" si="142"/>
        <v>1</v>
      </c>
      <c r="AN719" s="54">
        <f t="shared" si="143"/>
        <v>0</v>
      </c>
      <c r="AO719" s="54">
        <f t="shared" si="144"/>
        <v>0</v>
      </c>
      <c r="AP719" s="7" t="s">
        <v>38</v>
      </c>
      <c r="AQ719" s="17"/>
    </row>
    <row r="720" spans="1:43" ht="33.950000000000003" hidden="1" customHeight="1" x14ac:dyDescent="0.25">
      <c r="A720" s="7" t="s">
        <v>1030</v>
      </c>
      <c r="B720" s="7" t="s">
        <v>1121</v>
      </c>
      <c r="C720" s="7">
        <v>500412</v>
      </c>
      <c r="D720" s="8" t="s">
        <v>1126</v>
      </c>
      <c r="E720" s="8" t="s">
        <v>1111</v>
      </c>
      <c r="F720" s="7">
        <v>0</v>
      </c>
      <c r="G720" s="7"/>
      <c r="H720" s="9">
        <v>1</v>
      </c>
      <c r="I720" s="9"/>
      <c r="J720" s="9"/>
      <c r="K720" s="9"/>
      <c r="L720" s="10">
        <v>2692700.44</v>
      </c>
      <c r="M720" s="11">
        <f t="shared" si="133"/>
        <v>13463.502200000001</v>
      </c>
      <c r="N720" s="11">
        <f t="shared" si="134"/>
        <v>2679236.9378</v>
      </c>
      <c r="O720" s="11"/>
      <c r="P720" s="7" t="s">
        <v>1049</v>
      </c>
      <c r="Q720" s="7" t="s">
        <v>2270</v>
      </c>
      <c r="R720" s="102" t="s">
        <v>2280</v>
      </c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53">
        <f t="shared" si="135"/>
        <v>0</v>
      </c>
      <c r="AG720" s="54">
        <f t="shared" si="136"/>
        <v>0</v>
      </c>
      <c r="AH720" s="54">
        <f t="shared" si="137"/>
        <v>1</v>
      </c>
      <c r="AI720" s="54">
        <f t="shared" si="138"/>
        <v>0</v>
      </c>
      <c r="AJ720" s="54">
        <f t="shared" si="139"/>
        <v>0</v>
      </c>
      <c r="AK720" s="54">
        <f t="shared" si="140"/>
        <v>0</v>
      </c>
      <c r="AL720" s="54">
        <f t="shared" si="141"/>
        <v>0</v>
      </c>
      <c r="AM720" s="54">
        <f t="shared" si="142"/>
        <v>1</v>
      </c>
      <c r="AN720" s="54">
        <f t="shared" si="143"/>
        <v>0</v>
      </c>
      <c r="AO720" s="54">
        <f t="shared" si="144"/>
        <v>0</v>
      </c>
      <c r="AP720" s="7" t="s">
        <v>38</v>
      </c>
      <c r="AQ720" s="17"/>
    </row>
    <row r="721" spans="1:43" ht="33.950000000000003" hidden="1" customHeight="1" x14ac:dyDescent="0.25">
      <c r="A721" s="7" t="s">
        <v>1030</v>
      </c>
      <c r="B721" s="7" t="s">
        <v>1121</v>
      </c>
      <c r="C721" s="7">
        <v>302102</v>
      </c>
      <c r="D721" s="8" t="s">
        <v>1127</v>
      </c>
      <c r="E721" s="8" t="s">
        <v>1128</v>
      </c>
      <c r="F721" s="7">
        <v>0</v>
      </c>
      <c r="G721" s="7"/>
      <c r="H721" s="9">
        <v>1</v>
      </c>
      <c r="I721" s="9"/>
      <c r="J721" s="9"/>
      <c r="K721" s="9"/>
      <c r="L721" s="10">
        <v>1273227.26</v>
      </c>
      <c r="M721" s="11">
        <f t="shared" si="133"/>
        <v>6366.1363000000001</v>
      </c>
      <c r="N721" s="11">
        <f t="shared" si="134"/>
        <v>1266861.1237000001</v>
      </c>
      <c r="O721" s="11"/>
      <c r="P721" s="7" t="s">
        <v>1049</v>
      </c>
      <c r="Q721" s="7" t="s">
        <v>2270</v>
      </c>
      <c r="R721" s="102" t="s">
        <v>2280</v>
      </c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53">
        <f t="shared" si="135"/>
        <v>0</v>
      </c>
      <c r="AG721" s="54">
        <f t="shared" si="136"/>
        <v>0</v>
      </c>
      <c r="AH721" s="54">
        <f t="shared" si="137"/>
        <v>1</v>
      </c>
      <c r="AI721" s="54">
        <f t="shared" si="138"/>
        <v>0</v>
      </c>
      <c r="AJ721" s="54">
        <f t="shared" si="139"/>
        <v>0</v>
      </c>
      <c r="AK721" s="54">
        <f t="shared" si="140"/>
        <v>0</v>
      </c>
      <c r="AL721" s="54">
        <f t="shared" si="141"/>
        <v>0</v>
      </c>
      <c r="AM721" s="54">
        <f t="shared" si="142"/>
        <v>1</v>
      </c>
      <c r="AN721" s="54">
        <f t="shared" si="143"/>
        <v>0</v>
      </c>
      <c r="AO721" s="54">
        <f t="shared" si="144"/>
        <v>0</v>
      </c>
      <c r="AP721" s="7" t="s">
        <v>38</v>
      </c>
      <c r="AQ721" s="17"/>
    </row>
    <row r="722" spans="1:43" ht="33.950000000000003" hidden="1" customHeight="1" x14ac:dyDescent="0.25">
      <c r="A722" s="7" t="s">
        <v>1030</v>
      </c>
      <c r="B722" s="7" t="s">
        <v>1121</v>
      </c>
      <c r="C722" s="7">
        <v>302082</v>
      </c>
      <c r="D722" s="8" t="s">
        <v>1129</v>
      </c>
      <c r="E722" s="8" t="s">
        <v>1128</v>
      </c>
      <c r="F722" s="7">
        <v>0</v>
      </c>
      <c r="G722" s="7"/>
      <c r="H722" s="9">
        <v>1</v>
      </c>
      <c r="I722" s="9"/>
      <c r="J722" s="9"/>
      <c r="K722" s="9"/>
      <c r="L722" s="10">
        <v>2620441.0299999998</v>
      </c>
      <c r="M722" s="11">
        <f t="shared" si="133"/>
        <v>13102.20515</v>
      </c>
      <c r="N722" s="11">
        <f t="shared" si="134"/>
        <v>2607338.82485</v>
      </c>
      <c r="O722" s="11"/>
      <c r="P722" s="7" t="s">
        <v>1049</v>
      </c>
      <c r="Q722" s="7" t="s">
        <v>2270</v>
      </c>
      <c r="R722" s="102" t="s">
        <v>2280</v>
      </c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53">
        <f t="shared" si="135"/>
        <v>0</v>
      </c>
      <c r="AG722" s="54">
        <f t="shared" si="136"/>
        <v>0</v>
      </c>
      <c r="AH722" s="54">
        <f t="shared" si="137"/>
        <v>1</v>
      </c>
      <c r="AI722" s="54">
        <f t="shared" si="138"/>
        <v>0</v>
      </c>
      <c r="AJ722" s="54">
        <f t="shared" si="139"/>
        <v>0</v>
      </c>
      <c r="AK722" s="54">
        <f t="shared" si="140"/>
        <v>0</v>
      </c>
      <c r="AL722" s="54">
        <f t="shared" si="141"/>
        <v>0</v>
      </c>
      <c r="AM722" s="54">
        <f t="shared" si="142"/>
        <v>1</v>
      </c>
      <c r="AN722" s="54">
        <f t="shared" si="143"/>
        <v>0</v>
      </c>
      <c r="AO722" s="54">
        <f t="shared" si="144"/>
        <v>0</v>
      </c>
      <c r="AP722" s="7" t="s">
        <v>38</v>
      </c>
      <c r="AQ722" s="17"/>
    </row>
    <row r="723" spans="1:43" ht="33.950000000000003" hidden="1" customHeight="1" x14ac:dyDescent="0.25">
      <c r="A723" s="7" t="s">
        <v>1030</v>
      </c>
      <c r="B723" s="7" t="s">
        <v>1121</v>
      </c>
      <c r="C723" s="7">
        <v>113314</v>
      </c>
      <c r="D723" s="8" t="s">
        <v>1130</v>
      </c>
      <c r="E723" s="8" t="s">
        <v>1131</v>
      </c>
      <c r="F723" s="7">
        <v>0</v>
      </c>
      <c r="G723" s="7"/>
      <c r="H723" s="9">
        <v>1</v>
      </c>
      <c r="I723" s="9"/>
      <c r="J723" s="9"/>
      <c r="K723" s="9"/>
      <c r="L723" s="10">
        <v>1494832.13</v>
      </c>
      <c r="M723" s="11">
        <f t="shared" si="133"/>
        <v>7474.1606499999998</v>
      </c>
      <c r="N723" s="11">
        <f t="shared" si="134"/>
        <v>1487357.9693499999</v>
      </c>
      <c r="O723" s="11"/>
      <c r="P723" s="7" t="s">
        <v>1049</v>
      </c>
      <c r="Q723" s="7" t="s">
        <v>2270</v>
      </c>
      <c r="R723" s="102" t="s">
        <v>2280</v>
      </c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53">
        <f t="shared" si="135"/>
        <v>0</v>
      </c>
      <c r="AG723" s="54">
        <f t="shared" si="136"/>
        <v>0</v>
      </c>
      <c r="AH723" s="54">
        <f t="shared" si="137"/>
        <v>1</v>
      </c>
      <c r="AI723" s="54">
        <f t="shared" si="138"/>
        <v>0</v>
      </c>
      <c r="AJ723" s="54">
        <f t="shared" si="139"/>
        <v>0</v>
      </c>
      <c r="AK723" s="54">
        <f t="shared" si="140"/>
        <v>0</v>
      </c>
      <c r="AL723" s="54">
        <f t="shared" si="141"/>
        <v>0</v>
      </c>
      <c r="AM723" s="54">
        <f t="shared" si="142"/>
        <v>1</v>
      </c>
      <c r="AN723" s="54">
        <f t="shared" si="143"/>
        <v>0</v>
      </c>
      <c r="AO723" s="54">
        <f t="shared" si="144"/>
        <v>0</v>
      </c>
      <c r="AP723" s="7" t="s">
        <v>38</v>
      </c>
      <c r="AQ723" s="17"/>
    </row>
    <row r="724" spans="1:43" ht="33.950000000000003" hidden="1" customHeight="1" x14ac:dyDescent="0.25">
      <c r="A724" s="7" t="s">
        <v>1030</v>
      </c>
      <c r="B724" s="7" t="s">
        <v>1121</v>
      </c>
      <c r="C724" s="7">
        <v>302084</v>
      </c>
      <c r="D724" s="8" t="s">
        <v>1132</v>
      </c>
      <c r="E724" s="8" t="s">
        <v>1133</v>
      </c>
      <c r="F724" s="7">
        <v>0</v>
      </c>
      <c r="G724" s="7"/>
      <c r="H724" s="9">
        <v>1</v>
      </c>
      <c r="I724" s="9"/>
      <c r="J724" s="9"/>
      <c r="K724" s="9"/>
      <c r="L724" s="10">
        <v>1505771.78</v>
      </c>
      <c r="M724" s="11">
        <f t="shared" si="133"/>
        <v>7528.8589000000002</v>
      </c>
      <c r="N724" s="11">
        <f t="shared" si="134"/>
        <v>1498242.9210999999</v>
      </c>
      <c r="O724" s="11"/>
      <c r="P724" s="7" t="s">
        <v>1049</v>
      </c>
      <c r="Q724" s="7" t="s">
        <v>2270</v>
      </c>
      <c r="R724" s="102" t="s">
        <v>2280</v>
      </c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53">
        <f t="shared" si="135"/>
        <v>0</v>
      </c>
      <c r="AG724" s="54">
        <f t="shared" si="136"/>
        <v>0</v>
      </c>
      <c r="AH724" s="54">
        <f t="shared" si="137"/>
        <v>1</v>
      </c>
      <c r="AI724" s="54">
        <f t="shared" si="138"/>
        <v>0</v>
      </c>
      <c r="AJ724" s="54">
        <f t="shared" si="139"/>
        <v>0</v>
      </c>
      <c r="AK724" s="54">
        <f t="shared" si="140"/>
        <v>0</v>
      </c>
      <c r="AL724" s="54">
        <f t="shared" si="141"/>
        <v>0</v>
      </c>
      <c r="AM724" s="54">
        <f t="shared" si="142"/>
        <v>1</v>
      </c>
      <c r="AN724" s="54">
        <f t="shared" si="143"/>
        <v>0</v>
      </c>
      <c r="AO724" s="54">
        <f t="shared" si="144"/>
        <v>0</v>
      </c>
      <c r="AP724" s="7" t="s">
        <v>38</v>
      </c>
      <c r="AQ724" s="17"/>
    </row>
    <row r="725" spans="1:43" ht="33.950000000000003" hidden="1" customHeight="1" x14ac:dyDescent="0.25">
      <c r="A725" s="7" t="s">
        <v>1030</v>
      </c>
      <c r="B725" s="7" t="s">
        <v>1121</v>
      </c>
      <c r="C725" s="7">
        <v>302093</v>
      </c>
      <c r="D725" s="8" t="s">
        <v>1134</v>
      </c>
      <c r="E725" s="8" t="s">
        <v>1133</v>
      </c>
      <c r="F725" s="7">
        <v>0</v>
      </c>
      <c r="G725" s="7"/>
      <c r="H725" s="9">
        <v>1</v>
      </c>
      <c r="I725" s="9"/>
      <c r="J725" s="9"/>
      <c r="K725" s="9"/>
      <c r="L725" s="10">
        <v>1296398.92</v>
      </c>
      <c r="M725" s="11">
        <f t="shared" si="133"/>
        <v>6481.9946</v>
      </c>
      <c r="N725" s="11">
        <f t="shared" si="134"/>
        <v>1289916.9253999998</v>
      </c>
      <c r="O725" s="11"/>
      <c r="P725" s="7" t="s">
        <v>1049</v>
      </c>
      <c r="Q725" s="7" t="s">
        <v>2270</v>
      </c>
      <c r="R725" s="102" t="s">
        <v>2280</v>
      </c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53">
        <f t="shared" si="135"/>
        <v>0</v>
      </c>
      <c r="AG725" s="54">
        <f t="shared" si="136"/>
        <v>0</v>
      </c>
      <c r="AH725" s="54">
        <f t="shared" si="137"/>
        <v>1</v>
      </c>
      <c r="AI725" s="54">
        <f t="shared" si="138"/>
        <v>0</v>
      </c>
      <c r="AJ725" s="54">
        <f t="shared" si="139"/>
        <v>0</v>
      </c>
      <c r="AK725" s="54">
        <f t="shared" si="140"/>
        <v>0</v>
      </c>
      <c r="AL725" s="54">
        <f t="shared" si="141"/>
        <v>0</v>
      </c>
      <c r="AM725" s="54">
        <f t="shared" si="142"/>
        <v>1</v>
      </c>
      <c r="AN725" s="54">
        <f t="shared" si="143"/>
        <v>0</v>
      </c>
      <c r="AO725" s="54">
        <f t="shared" si="144"/>
        <v>0</v>
      </c>
      <c r="AP725" s="7" t="s">
        <v>38</v>
      </c>
      <c r="AQ725" s="17"/>
    </row>
    <row r="726" spans="1:43" ht="33.950000000000003" hidden="1" customHeight="1" x14ac:dyDescent="0.25">
      <c r="A726" s="7" t="s">
        <v>1030</v>
      </c>
      <c r="B726" s="7" t="s">
        <v>1121</v>
      </c>
      <c r="C726" s="7">
        <v>500031</v>
      </c>
      <c r="D726" s="8" t="s">
        <v>1135</v>
      </c>
      <c r="E726" s="8" t="s">
        <v>1133</v>
      </c>
      <c r="F726" s="7">
        <v>0</v>
      </c>
      <c r="G726" s="7"/>
      <c r="H726" s="9">
        <v>1</v>
      </c>
      <c r="I726" s="9"/>
      <c r="J726" s="9"/>
      <c r="K726" s="9"/>
      <c r="L726" s="10">
        <v>3186388.56</v>
      </c>
      <c r="M726" s="11">
        <f t="shared" si="133"/>
        <v>15931.942800000001</v>
      </c>
      <c r="N726" s="11">
        <f t="shared" si="134"/>
        <v>3170456.6172000002</v>
      </c>
      <c r="O726" s="11"/>
      <c r="P726" s="7" t="s">
        <v>1049</v>
      </c>
      <c r="Q726" s="7" t="s">
        <v>2270</v>
      </c>
      <c r="R726" s="102" t="s">
        <v>2280</v>
      </c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53">
        <f t="shared" si="135"/>
        <v>0</v>
      </c>
      <c r="AG726" s="54">
        <f t="shared" si="136"/>
        <v>0</v>
      </c>
      <c r="AH726" s="54">
        <f t="shared" si="137"/>
        <v>1</v>
      </c>
      <c r="AI726" s="54">
        <f t="shared" si="138"/>
        <v>0</v>
      </c>
      <c r="AJ726" s="54">
        <f t="shared" si="139"/>
        <v>0</v>
      </c>
      <c r="AK726" s="54">
        <f t="shared" si="140"/>
        <v>0</v>
      </c>
      <c r="AL726" s="54">
        <f t="shared" si="141"/>
        <v>0</v>
      </c>
      <c r="AM726" s="54">
        <f t="shared" si="142"/>
        <v>1</v>
      </c>
      <c r="AN726" s="54">
        <f t="shared" si="143"/>
        <v>0</v>
      </c>
      <c r="AO726" s="54">
        <f t="shared" si="144"/>
        <v>0</v>
      </c>
      <c r="AP726" s="7" t="s">
        <v>38</v>
      </c>
      <c r="AQ726" s="17"/>
    </row>
    <row r="727" spans="1:43" ht="33.950000000000003" hidden="1" customHeight="1" x14ac:dyDescent="0.25">
      <c r="A727" s="7" t="s">
        <v>1030</v>
      </c>
      <c r="B727" s="7" t="s">
        <v>1121</v>
      </c>
      <c r="C727" s="7">
        <v>302083</v>
      </c>
      <c r="D727" s="8" t="s">
        <v>1136</v>
      </c>
      <c r="E727" s="8" t="s">
        <v>1133</v>
      </c>
      <c r="F727" s="7">
        <v>0</v>
      </c>
      <c r="G727" s="7"/>
      <c r="H727" s="9">
        <v>1</v>
      </c>
      <c r="I727" s="9"/>
      <c r="J727" s="9"/>
      <c r="K727" s="9"/>
      <c r="L727" s="10">
        <v>6858553.6299999999</v>
      </c>
      <c r="M727" s="11">
        <f t="shared" si="133"/>
        <v>34292.768150000004</v>
      </c>
      <c r="N727" s="11">
        <f t="shared" si="134"/>
        <v>6824260.86185</v>
      </c>
      <c r="O727" s="11"/>
      <c r="P727" s="7" t="s">
        <v>1049</v>
      </c>
      <c r="Q727" s="7" t="s">
        <v>2270</v>
      </c>
      <c r="R727" s="102" t="s">
        <v>2280</v>
      </c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53">
        <f t="shared" si="135"/>
        <v>0</v>
      </c>
      <c r="AG727" s="54">
        <f t="shared" si="136"/>
        <v>0</v>
      </c>
      <c r="AH727" s="54">
        <f t="shared" si="137"/>
        <v>1</v>
      </c>
      <c r="AI727" s="54">
        <f t="shared" si="138"/>
        <v>0</v>
      </c>
      <c r="AJ727" s="54">
        <f t="shared" si="139"/>
        <v>0</v>
      </c>
      <c r="AK727" s="54">
        <f t="shared" si="140"/>
        <v>0</v>
      </c>
      <c r="AL727" s="54">
        <f t="shared" si="141"/>
        <v>0</v>
      </c>
      <c r="AM727" s="54">
        <f t="shared" si="142"/>
        <v>1</v>
      </c>
      <c r="AN727" s="54">
        <f t="shared" si="143"/>
        <v>0</v>
      </c>
      <c r="AO727" s="54">
        <f t="shared" si="144"/>
        <v>0</v>
      </c>
      <c r="AP727" s="7"/>
      <c r="AQ727" s="12" t="s">
        <v>20</v>
      </c>
    </row>
    <row r="728" spans="1:43" ht="33.950000000000003" hidden="1" customHeight="1" x14ac:dyDescent="0.25">
      <c r="A728" s="7" t="s">
        <v>1030</v>
      </c>
      <c r="B728" s="7" t="s">
        <v>1137</v>
      </c>
      <c r="C728" s="7">
        <v>500167</v>
      </c>
      <c r="D728" s="8" t="s">
        <v>1138</v>
      </c>
      <c r="E728" s="8" t="s">
        <v>1139</v>
      </c>
      <c r="F728" s="7">
        <v>5</v>
      </c>
      <c r="G728" s="7"/>
      <c r="H728" s="9">
        <v>1</v>
      </c>
      <c r="I728" s="9"/>
      <c r="J728" s="9"/>
      <c r="K728" s="9"/>
      <c r="L728" s="10">
        <v>1586988.5</v>
      </c>
      <c r="M728" s="11">
        <f t="shared" si="133"/>
        <v>7934.9425000000001</v>
      </c>
      <c r="N728" s="11">
        <f t="shared" si="134"/>
        <v>1579053.5575000001</v>
      </c>
      <c r="O728" s="11"/>
      <c r="P728" s="7" t="s">
        <v>1049</v>
      </c>
      <c r="Q728" s="7" t="s">
        <v>2270</v>
      </c>
      <c r="R728" s="102" t="s">
        <v>2280</v>
      </c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53">
        <f t="shared" si="135"/>
        <v>0</v>
      </c>
      <c r="AG728" s="54">
        <f t="shared" si="136"/>
        <v>0</v>
      </c>
      <c r="AH728" s="54">
        <f t="shared" si="137"/>
        <v>1</v>
      </c>
      <c r="AI728" s="54">
        <f t="shared" si="138"/>
        <v>0</v>
      </c>
      <c r="AJ728" s="54">
        <f t="shared" si="139"/>
        <v>0</v>
      </c>
      <c r="AK728" s="54">
        <f t="shared" si="140"/>
        <v>0</v>
      </c>
      <c r="AL728" s="54">
        <f t="shared" si="141"/>
        <v>0</v>
      </c>
      <c r="AM728" s="54">
        <f t="shared" si="142"/>
        <v>1</v>
      </c>
      <c r="AN728" s="54">
        <f t="shared" si="143"/>
        <v>0</v>
      </c>
      <c r="AO728" s="54">
        <f t="shared" si="144"/>
        <v>0</v>
      </c>
      <c r="AP728" s="7" t="s">
        <v>73</v>
      </c>
      <c r="AQ728" s="35"/>
    </row>
    <row r="729" spans="1:43" ht="33.950000000000003" hidden="1" customHeight="1" x14ac:dyDescent="0.25">
      <c r="A729" s="7" t="s">
        <v>1030</v>
      </c>
      <c r="B729" s="7" t="s">
        <v>1137</v>
      </c>
      <c r="C729" s="7">
        <v>302249</v>
      </c>
      <c r="D729" s="8" t="s">
        <v>1140</v>
      </c>
      <c r="E729" s="8" t="s">
        <v>1139</v>
      </c>
      <c r="F729" s="7">
        <v>5</v>
      </c>
      <c r="G729" s="7"/>
      <c r="H729" s="9">
        <v>1</v>
      </c>
      <c r="I729" s="9"/>
      <c r="J729" s="9"/>
      <c r="K729" s="9"/>
      <c r="L729" s="10">
        <v>1706777.84</v>
      </c>
      <c r="M729" s="11">
        <f t="shared" si="133"/>
        <v>8533.8892000000014</v>
      </c>
      <c r="N729" s="11">
        <f t="shared" si="134"/>
        <v>1698243.9508</v>
      </c>
      <c r="O729" s="11"/>
      <c r="P729" s="7" t="s">
        <v>1049</v>
      </c>
      <c r="Q729" s="7" t="s">
        <v>2270</v>
      </c>
      <c r="R729" s="102" t="s">
        <v>2280</v>
      </c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53">
        <f t="shared" si="135"/>
        <v>0</v>
      </c>
      <c r="AG729" s="54">
        <f t="shared" si="136"/>
        <v>0</v>
      </c>
      <c r="AH729" s="54">
        <f t="shared" si="137"/>
        <v>1</v>
      </c>
      <c r="AI729" s="54">
        <f t="shared" si="138"/>
        <v>0</v>
      </c>
      <c r="AJ729" s="54">
        <f t="shared" si="139"/>
        <v>0</v>
      </c>
      <c r="AK729" s="54">
        <f t="shared" si="140"/>
        <v>0</v>
      </c>
      <c r="AL729" s="54">
        <f t="shared" si="141"/>
        <v>0</v>
      </c>
      <c r="AM729" s="54">
        <f t="shared" si="142"/>
        <v>1</v>
      </c>
      <c r="AN729" s="54">
        <f t="shared" si="143"/>
        <v>0</v>
      </c>
      <c r="AO729" s="54">
        <f t="shared" si="144"/>
        <v>0</v>
      </c>
      <c r="AP729" s="7" t="s">
        <v>73</v>
      </c>
      <c r="AQ729" s="35"/>
    </row>
    <row r="730" spans="1:43" ht="33.950000000000003" hidden="1" customHeight="1" x14ac:dyDescent="0.25">
      <c r="A730" s="7" t="s">
        <v>1030</v>
      </c>
      <c r="B730" s="7" t="s">
        <v>1137</v>
      </c>
      <c r="C730" s="7">
        <v>302252</v>
      </c>
      <c r="D730" s="8" t="s">
        <v>1141</v>
      </c>
      <c r="E730" s="8" t="s">
        <v>1139</v>
      </c>
      <c r="F730" s="7">
        <v>5</v>
      </c>
      <c r="G730" s="7"/>
      <c r="H730" s="9">
        <v>1</v>
      </c>
      <c r="I730" s="9"/>
      <c r="J730" s="9"/>
      <c r="K730" s="9"/>
      <c r="L730" s="10">
        <v>2343563.46</v>
      </c>
      <c r="M730" s="11">
        <f t="shared" si="133"/>
        <v>11717.817300000001</v>
      </c>
      <c r="N730" s="11">
        <f t="shared" si="134"/>
        <v>2331845.6426999997</v>
      </c>
      <c r="O730" s="11"/>
      <c r="P730" s="7" t="s">
        <v>1049</v>
      </c>
      <c r="Q730" s="7" t="s">
        <v>2270</v>
      </c>
      <c r="R730" s="102" t="s">
        <v>2280</v>
      </c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53">
        <f t="shared" si="135"/>
        <v>0</v>
      </c>
      <c r="AG730" s="54">
        <f t="shared" si="136"/>
        <v>0</v>
      </c>
      <c r="AH730" s="54">
        <f t="shared" si="137"/>
        <v>1</v>
      </c>
      <c r="AI730" s="54">
        <f t="shared" si="138"/>
        <v>0</v>
      </c>
      <c r="AJ730" s="54">
        <f t="shared" si="139"/>
        <v>0</v>
      </c>
      <c r="AK730" s="54">
        <f t="shared" si="140"/>
        <v>0</v>
      </c>
      <c r="AL730" s="54">
        <f t="shared" si="141"/>
        <v>0</v>
      </c>
      <c r="AM730" s="54">
        <f t="shared" si="142"/>
        <v>1</v>
      </c>
      <c r="AN730" s="54">
        <f t="shared" si="143"/>
        <v>0</v>
      </c>
      <c r="AO730" s="54">
        <f t="shared" si="144"/>
        <v>0</v>
      </c>
      <c r="AP730" s="7" t="s">
        <v>73</v>
      </c>
      <c r="AQ730" s="35"/>
    </row>
    <row r="731" spans="1:43" ht="33.950000000000003" hidden="1" customHeight="1" x14ac:dyDescent="0.25">
      <c r="A731" s="7" t="s">
        <v>1030</v>
      </c>
      <c r="B731" s="7" t="s">
        <v>1137</v>
      </c>
      <c r="C731" s="7">
        <v>302256</v>
      </c>
      <c r="D731" s="8" t="s">
        <v>1142</v>
      </c>
      <c r="E731" s="8" t="s">
        <v>1139</v>
      </c>
      <c r="F731" s="7">
        <v>5</v>
      </c>
      <c r="G731" s="7"/>
      <c r="H731" s="9">
        <v>1</v>
      </c>
      <c r="I731" s="9"/>
      <c r="J731" s="9"/>
      <c r="K731" s="9"/>
      <c r="L731" s="10">
        <v>3419385.3</v>
      </c>
      <c r="M731" s="11">
        <f t="shared" si="133"/>
        <v>17096.926499999998</v>
      </c>
      <c r="N731" s="11">
        <f t="shared" si="134"/>
        <v>3402288.3734999998</v>
      </c>
      <c r="O731" s="11"/>
      <c r="P731" s="7" t="s">
        <v>1049</v>
      </c>
      <c r="Q731" s="7" t="s">
        <v>2270</v>
      </c>
      <c r="R731" s="102" t="s">
        <v>2280</v>
      </c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53">
        <f t="shared" si="135"/>
        <v>0</v>
      </c>
      <c r="AG731" s="54">
        <f t="shared" si="136"/>
        <v>0</v>
      </c>
      <c r="AH731" s="54">
        <f t="shared" si="137"/>
        <v>1</v>
      </c>
      <c r="AI731" s="54">
        <f t="shared" si="138"/>
        <v>0</v>
      </c>
      <c r="AJ731" s="54">
        <f t="shared" si="139"/>
        <v>0</v>
      </c>
      <c r="AK731" s="54">
        <f t="shared" si="140"/>
        <v>0</v>
      </c>
      <c r="AL731" s="54">
        <f t="shared" si="141"/>
        <v>0</v>
      </c>
      <c r="AM731" s="54">
        <f t="shared" si="142"/>
        <v>1</v>
      </c>
      <c r="AN731" s="54">
        <f t="shared" si="143"/>
        <v>0</v>
      </c>
      <c r="AO731" s="54">
        <f t="shared" si="144"/>
        <v>0</v>
      </c>
      <c r="AP731" s="7" t="s">
        <v>38</v>
      </c>
      <c r="AQ731" s="17"/>
    </row>
    <row r="732" spans="1:43" ht="33.950000000000003" hidden="1" customHeight="1" x14ac:dyDescent="0.25">
      <c r="A732" s="7" t="s">
        <v>1030</v>
      </c>
      <c r="B732" s="7" t="s">
        <v>1143</v>
      </c>
      <c r="C732" s="7">
        <v>114457</v>
      </c>
      <c r="D732" s="8" t="s">
        <v>1144</v>
      </c>
      <c r="E732" s="8" t="s">
        <v>1145</v>
      </c>
      <c r="F732" s="7">
        <v>2</v>
      </c>
      <c r="G732" s="7"/>
      <c r="H732" s="9">
        <v>1</v>
      </c>
      <c r="I732" s="9"/>
      <c r="J732" s="9"/>
      <c r="K732" s="9"/>
      <c r="L732" s="10">
        <v>1408291.48</v>
      </c>
      <c r="M732" s="11">
        <f t="shared" si="133"/>
        <v>7041.4574000000002</v>
      </c>
      <c r="N732" s="11">
        <f t="shared" si="134"/>
        <v>1401250.0226</v>
      </c>
      <c r="O732" s="11"/>
      <c r="P732" s="7" t="s">
        <v>1049</v>
      </c>
      <c r="Q732" s="7" t="s">
        <v>2270</v>
      </c>
      <c r="R732" s="102" t="s">
        <v>2280</v>
      </c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53">
        <f t="shared" si="135"/>
        <v>0</v>
      </c>
      <c r="AG732" s="54">
        <f t="shared" si="136"/>
        <v>0</v>
      </c>
      <c r="AH732" s="54">
        <f t="shared" si="137"/>
        <v>1</v>
      </c>
      <c r="AI732" s="54">
        <f t="shared" si="138"/>
        <v>0</v>
      </c>
      <c r="AJ732" s="54">
        <f t="shared" si="139"/>
        <v>0</v>
      </c>
      <c r="AK732" s="54">
        <f t="shared" si="140"/>
        <v>0</v>
      </c>
      <c r="AL732" s="54">
        <f t="shared" si="141"/>
        <v>0</v>
      </c>
      <c r="AM732" s="54">
        <f t="shared" si="142"/>
        <v>1</v>
      </c>
      <c r="AN732" s="54">
        <f t="shared" si="143"/>
        <v>0</v>
      </c>
      <c r="AO732" s="54">
        <f t="shared" si="144"/>
        <v>0</v>
      </c>
      <c r="AP732" s="7" t="s">
        <v>73</v>
      </c>
      <c r="AQ732" s="35"/>
    </row>
    <row r="733" spans="1:43" ht="33.950000000000003" hidden="1" customHeight="1" x14ac:dyDescent="0.25">
      <c r="A733" s="7" t="s">
        <v>1030</v>
      </c>
      <c r="B733" s="7" t="s">
        <v>1143</v>
      </c>
      <c r="C733" s="7">
        <v>302258</v>
      </c>
      <c r="D733" s="8" t="s">
        <v>1146</v>
      </c>
      <c r="E733" s="8" t="s">
        <v>1145</v>
      </c>
      <c r="F733" s="7">
        <v>2</v>
      </c>
      <c r="G733" s="7"/>
      <c r="H733" s="9">
        <v>1</v>
      </c>
      <c r="I733" s="9"/>
      <c r="J733" s="9"/>
      <c r="K733" s="9"/>
      <c r="L733" s="10">
        <v>916949.56</v>
      </c>
      <c r="M733" s="11">
        <f t="shared" si="133"/>
        <v>4584.7478000000001</v>
      </c>
      <c r="N733" s="11">
        <f t="shared" si="134"/>
        <v>912364.81220000004</v>
      </c>
      <c r="O733" s="11"/>
      <c r="P733" s="7" t="s">
        <v>1049</v>
      </c>
      <c r="Q733" s="7" t="s">
        <v>2270</v>
      </c>
      <c r="R733" s="102" t="s">
        <v>2280</v>
      </c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53">
        <f t="shared" si="135"/>
        <v>0</v>
      </c>
      <c r="AG733" s="54">
        <f t="shared" si="136"/>
        <v>0</v>
      </c>
      <c r="AH733" s="54">
        <f t="shared" si="137"/>
        <v>1</v>
      </c>
      <c r="AI733" s="54">
        <f t="shared" si="138"/>
        <v>0</v>
      </c>
      <c r="AJ733" s="54">
        <f t="shared" si="139"/>
        <v>0</v>
      </c>
      <c r="AK733" s="54">
        <f t="shared" si="140"/>
        <v>0</v>
      </c>
      <c r="AL733" s="54">
        <f t="shared" si="141"/>
        <v>0</v>
      </c>
      <c r="AM733" s="54">
        <f t="shared" si="142"/>
        <v>1</v>
      </c>
      <c r="AN733" s="54">
        <f t="shared" si="143"/>
        <v>0</v>
      </c>
      <c r="AO733" s="54">
        <f t="shared" si="144"/>
        <v>0</v>
      </c>
      <c r="AP733" s="7" t="s">
        <v>73</v>
      </c>
      <c r="AQ733" s="35"/>
    </row>
    <row r="734" spans="1:43" ht="33.950000000000003" hidden="1" customHeight="1" x14ac:dyDescent="0.25">
      <c r="A734" s="7" t="s">
        <v>1030</v>
      </c>
      <c r="B734" s="7" t="s">
        <v>1143</v>
      </c>
      <c r="C734" s="7">
        <v>302259</v>
      </c>
      <c r="D734" s="8" t="s">
        <v>1147</v>
      </c>
      <c r="E734" s="8" t="s">
        <v>1145</v>
      </c>
      <c r="F734" s="7">
        <v>2</v>
      </c>
      <c r="G734" s="7"/>
      <c r="H734" s="9">
        <v>1</v>
      </c>
      <c r="I734" s="9"/>
      <c r="J734" s="9"/>
      <c r="K734" s="9"/>
      <c r="L734" s="10">
        <v>1325598.42</v>
      </c>
      <c r="M734" s="11">
        <f t="shared" si="133"/>
        <v>6627.9920999999995</v>
      </c>
      <c r="N734" s="11">
        <f t="shared" si="134"/>
        <v>1318970.4279</v>
      </c>
      <c r="O734" s="11"/>
      <c r="P734" s="7" t="s">
        <v>1049</v>
      </c>
      <c r="Q734" s="7" t="s">
        <v>2270</v>
      </c>
      <c r="R734" s="102" t="s">
        <v>2280</v>
      </c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53">
        <f t="shared" si="135"/>
        <v>0</v>
      </c>
      <c r="AG734" s="54">
        <f t="shared" si="136"/>
        <v>0</v>
      </c>
      <c r="AH734" s="54">
        <f t="shared" si="137"/>
        <v>1</v>
      </c>
      <c r="AI734" s="54">
        <f t="shared" si="138"/>
        <v>0</v>
      </c>
      <c r="AJ734" s="54">
        <f t="shared" si="139"/>
        <v>0</v>
      </c>
      <c r="AK734" s="54">
        <f t="shared" si="140"/>
        <v>0</v>
      </c>
      <c r="AL734" s="54">
        <f t="shared" si="141"/>
        <v>0</v>
      </c>
      <c r="AM734" s="54">
        <f t="shared" si="142"/>
        <v>1</v>
      </c>
      <c r="AN734" s="54">
        <f t="shared" si="143"/>
        <v>0</v>
      </c>
      <c r="AO734" s="54">
        <f t="shared" si="144"/>
        <v>0</v>
      </c>
      <c r="AP734" s="7" t="s">
        <v>73</v>
      </c>
      <c r="AQ734" s="35"/>
    </row>
    <row r="735" spans="1:43" ht="33.950000000000003" hidden="1" customHeight="1" x14ac:dyDescent="0.25">
      <c r="A735" s="7" t="s">
        <v>1030</v>
      </c>
      <c r="B735" s="7" t="s">
        <v>1143</v>
      </c>
      <c r="C735" s="7">
        <v>302262</v>
      </c>
      <c r="D735" s="8" t="s">
        <v>1148</v>
      </c>
      <c r="E735" s="8" t="s">
        <v>1145</v>
      </c>
      <c r="F735" s="7">
        <v>2</v>
      </c>
      <c r="G735" s="7"/>
      <c r="H735" s="9">
        <v>1</v>
      </c>
      <c r="I735" s="9"/>
      <c r="J735" s="9"/>
      <c r="K735" s="9"/>
      <c r="L735" s="10">
        <v>1085598.27</v>
      </c>
      <c r="M735" s="11">
        <f t="shared" si="133"/>
        <v>5427.9913500000002</v>
      </c>
      <c r="N735" s="11">
        <f t="shared" si="134"/>
        <v>1080170.27865</v>
      </c>
      <c r="O735" s="11"/>
      <c r="P735" s="7" t="s">
        <v>1049</v>
      </c>
      <c r="Q735" s="7" t="s">
        <v>2270</v>
      </c>
      <c r="R735" s="102" t="s">
        <v>2280</v>
      </c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53">
        <f t="shared" si="135"/>
        <v>0</v>
      </c>
      <c r="AG735" s="54">
        <f t="shared" si="136"/>
        <v>0</v>
      </c>
      <c r="AH735" s="54">
        <f t="shared" si="137"/>
        <v>1</v>
      </c>
      <c r="AI735" s="54">
        <f t="shared" si="138"/>
        <v>0</v>
      </c>
      <c r="AJ735" s="54">
        <f t="shared" si="139"/>
        <v>0</v>
      </c>
      <c r="AK735" s="54">
        <f t="shared" si="140"/>
        <v>0</v>
      </c>
      <c r="AL735" s="54">
        <f t="shared" si="141"/>
        <v>0</v>
      </c>
      <c r="AM735" s="54">
        <f t="shared" si="142"/>
        <v>1</v>
      </c>
      <c r="AN735" s="54">
        <f t="shared" si="143"/>
        <v>0</v>
      </c>
      <c r="AO735" s="54">
        <f t="shared" si="144"/>
        <v>0</v>
      </c>
      <c r="AP735" s="7" t="s">
        <v>73</v>
      </c>
      <c r="AQ735" s="35"/>
    </row>
    <row r="736" spans="1:43" ht="33.950000000000003" hidden="1" customHeight="1" x14ac:dyDescent="0.25">
      <c r="A736" s="7" t="s">
        <v>1030</v>
      </c>
      <c r="B736" s="7" t="s">
        <v>1143</v>
      </c>
      <c r="C736" s="7">
        <v>500169</v>
      </c>
      <c r="D736" s="8" t="s">
        <v>1149</v>
      </c>
      <c r="E736" s="8" t="s">
        <v>1145</v>
      </c>
      <c r="F736" s="7">
        <v>2</v>
      </c>
      <c r="G736" s="7"/>
      <c r="H736" s="9">
        <v>1</v>
      </c>
      <c r="I736" s="9"/>
      <c r="J736" s="9"/>
      <c r="K736" s="9"/>
      <c r="L736" s="10">
        <v>1280207.32</v>
      </c>
      <c r="M736" s="11">
        <f t="shared" si="133"/>
        <v>6401.0366000000004</v>
      </c>
      <c r="N736" s="11">
        <f t="shared" si="134"/>
        <v>1273806.2834000001</v>
      </c>
      <c r="O736" s="11"/>
      <c r="P736" s="7" t="s">
        <v>1049</v>
      </c>
      <c r="Q736" s="7" t="s">
        <v>2270</v>
      </c>
      <c r="R736" s="102" t="s">
        <v>2280</v>
      </c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53">
        <f t="shared" si="135"/>
        <v>0</v>
      </c>
      <c r="AG736" s="54">
        <f t="shared" si="136"/>
        <v>0</v>
      </c>
      <c r="AH736" s="54">
        <f t="shared" si="137"/>
        <v>1</v>
      </c>
      <c r="AI736" s="54">
        <f t="shared" si="138"/>
        <v>0</v>
      </c>
      <c r="AJ736" s="54">
        <f t="shared" si="139"/>
        <v>0</v>
      </c>
      <c r="AK736" s="54">
        <f t="shared" si="140"/>
        <v>0</v>
      </c>
      <c r="AL736" s="54">
        <f t="shared" si="141"/>
        <v>0</v>
      </c>
      <c r="AM736" s="54">
        <f t="shared" si="142"/>
        <v>1</v>
      </c>
      <c r="AN736" s="54">
        <f t="shared" si="143"/>
        <v>0</v>
      </c>
      <c r="AO736" s="54">
        <f t="shared" si="144"/>
        <v>0</v>
      </c>
      <c r="AP736" s="7" t="s">
        <v>73</v>
      </c>
      <c r="AQ736" s="35"/>
    </row>
    <row r="737" spans="1:43" ht="33.950000000000003" hidden="1" customHeight="1" x14ac:dyDescent="0.25">
      <c r="A737" s="7" t="s">
        <v>1030</v>
      </c>
      <c r="B737" s="7" t="s">
        <v>1143</v>
      </c>
      <c r="C737" s="7">
        <v>310206</v>
      </c>
      <c r="D737" s="8" t="s">
        <v>1150</v>
      </c>
      <c r="E737" s="8" t="s">
        <v>1145</v>
      </c>
      <c r="F737" s="7">
        <v>2</v>
      </c>
      <c r="G737" s="7"/>
      <c r="H737" s="9">
        <v>1</v>
      </c>
      <c r="I737" s="9"/>
      <c r="J737" s="9"/>
      <c r="K737" s="9"/>
      <c r="L737" s="10">
        <v>1031464.78</v>
      </c>
      <c r="M737" s="11">
        <f t="shared" si="133"/>
        <v>5157.3239000000003</v>
      </c>
      <c r="N737" s="11">
        <f t="shared" si="134"/>
        <v>1026307.4561000001</v>
      </c>
      <c r="O737" s="11"/>
      <c r="P737" s="7" t="s">
        <v>1049</v>
      </c>
      <c r="Q737" s="7" t="s">
        <v>2270</v>
      </c>
      <c r="R737" s="102" t="s">
        <v>2280</v>
      </c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53">
        <f t="shared" si="135"/>
        <v>0</v>
      </c>
      <c r="AG737" s="54">
        <f t="shared" si="136"/>
        <v>0</v>
      </c>
      <c r="AH737" s="54">
        <f t="shared" si="137"/>
        <v>1</v>
      </c>
      <c r="AI737" s="54">
        <f t="shared" si="138"/>
        <v>0</v>
      </c>
      <c r="AJ737" s="54">
        <f t="shared" si="139"/>
        <v>0</v>
      </c>
      <c r="AK737" s="54">
        <f t="shared" si="140"/>
        <v>0</v>
      </c>
      <c r="AL737" s="54">
        <f t="shared" si="141"/>
        <v>0</v>
      </c>
      <c r="AM737" s="54">
        <f t="shared" si="142"/>
        <v>1</v>
      </c>
      <c r="AN737" s="54">
        <f t="shared" si="143"/>
        <v>0</v>
      </c>
      <c r="AO737" s="54">
        <f t="shared" si="144"/>
        <v>0</v>
      </c>
      <c r="AP737" s="7" t="s">
        <v>38</v>
      </c>
      <c r="AQ737" s="17"/>
    </row>
    <row r="738" spans="1:43" ht="33.950000000000003" hidden="1" customHeight="1" x14ac:dyDescent="0.25">
      <c r="A738" s="7" t="s">
        <v>1030</v>
      </c>
      <c r="B738" s="7" t="s">
        <v>1143</v>
      </c>
      <c r="C738" s="7">
        <v>302263</v>
      </c>
      <c r="D738" s="8" t="s">
        <v>1151</v>
      </c>
      <c r="E738" s="8" t="s">
        <v>1145</v>
      </c>
      <c r="F738" s="7">
        <v>2</v>
      </c>
      <c r="G738" s="7"/>
      <c r="H738" s="9">
        <v>1</v>
      </c>
      <c r="I738" s="9"/>
      <c r="J738" s="9"/>
      <c r="K738" s="9"/>
      <c r="L738" s="10">
        <v>1518683.47</v>
      </c>
      <c r="M738" s="11">
        <f t="shared" si="133"/>
        <v>7593.4173499999997</v>
      </c>
      <c r="N738" s="11">
        <f t="shared" si="134"/>
        <v>1511090.05265</v>
      </c>
      <c r="O738" s="11"/>
      <c r="P738" s="7" t="s">
        <v>1049</v>
      </c>
      <c r="Q738" s="7" t="s">
        <v>2270</v>
      </c>
      <c r="R738" s="102" t="s">
        <v>2280</v>
      </c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53">
        <f t="shared" si="135"/>
        <v>0</v>
      </c>
      <c r="AG738" s="54">
        <f t="shared" si="136"/>
        <v>0</v>
      </c>
      <c r="AH738" s="54">
        <f t="shared" si="137"/>
        <v>1</v>
      </c>
      <c r="AI738" s="54">
        <f t="shared" si="138"/>
        <v>0</v>
      </c>
      <c r="AJ738" s="54">
        <f t="shared" si="139"/>
        <v>0</v>
      </c>
      <c r="AK738" s="54">
        <f t="shared" si="140"/>
        <v>0</v>
      </c>
      <c r="AL738" s="54">
        <f t="shared" si="141"/>
        <v>0</v>
      </c>
      <c r="AM738" s="54">
        <f t="shared" si="142"/>
        <v>1</v>
      </c>
      <c r="AN738" s="54">
        <f t="shared" si="143"/>
        <v>0</v>
      </c>
      <c r="AO738" s="54">
        <f t="shared" si="144"/>
        <v>0</v>
      </c>
      <c r="AP738" s="7" t="s">
        <v>38</v>
      </c>
      <c r="AQ738" s="17"/>
    </row>
    <row r="739" spans="1:43" ht="33.950000000000003" hidden="1" customHeight="1" x14ac:dyDescent="0.25">
      <c r="A739" s="7" t="s">
        <v>1030</v>
      </c>
      <c r="B739" s="7" t="s">
        <v>1143</v>
      </c>
      <c r="C739" s="7">
        <v>114470</v>
      </c>
      <c r="D739" s="8" t="s">
        <v>1152</v>
      </c>
      <c r="E739" s="8" t="s">
        <v>1145</v>
      </c>
      <c r="F739" s="7">
        <v>2</v>
      </c>
      <c r="G739" s="7"/>
      <c r="H739" s="9">
        <v>1</v>
      </c>
      <c r="I739" s="9"/>
      <c r="J739" s="9"/>
      <c r="K739" s="9"/>
      <c r="L739" s="10">
        <v>545908.56999999995</v>
      </c>
      <c r="M739" s="11">
        <f t="shared" si="133"/>
        <v>2729.5428499999998</v>
      </c>
      <c r="N739" s="11">
        <f t="shared" si="134"/>
        <v>543179.02714999998</v>
      </c>
      <c r="O739" s="11"/>
      <c r="P739" s="7" t="s">
        <v>1049</v>
      </c>
      <c r="Q739" s="7" t="s">
        <v>2270</v>
      </c>
      <c r="R739" s="102" t="s">
        <v>2280</v>
      </c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53">
        <f t="shared" si="135"/>
        <v>0</v>
      </c>
      <c r="AG739" s="54">
        <f t="shared" si="136"/>
        <v>0</v>
      </c>
      <c r="AH739" s="54">
        <f t="shared" si="137"/>
        <v>1</v>
      </c>
      <c r="AI739" s="54">
        <f t="shared" si="138"/>
        <v>0</v>
      </c>
      <c r="AJ739" s="54">
        <f t="shared" si="139"/>
        <v>0</v>
      </c>
      <c r="AK739" s="54">
        <f t="shared" si="140"/>
        <v>0</v>
      </c>
      <c r="AL739" s="54">
        <f t="shared" si="141"/>
        <v>0</v>
      </c>
      <c r="AM739" s="54">
        <f t="shared" si="142"/>
        <v>1</v>
      </c>
      <c r="AN739" s="54">
        <f t="shared" si="143"/>
        <v>0</v>
      </c>
      <c r="AO739" s="54">
        <f t="shared" si="144"/>
        <v>0</v>
      </c>
      <c r="AP739" s="7" t="s">
        <v>38</v>
      </c>
      <c r="AQ739" s="17"/>
    </row>
    <row r="740" spans="1:43" ht="33.950000000000003" hidden="1" customHeight="1" x14ac:dyDescent="0.25">
      <c r="A740" s="7" t="s">
        <v>1030</v>
      </c>
      <c r="B740" s="7" t="s">
        <v>1153</v>
      </c>
      <c r="C740" s="7">
        <v>309932</v>
      </c>
      <c r="D740" s="8" t="s">
        <v>1154</v>
      </c>
      <c r="E740" s="8" t="s">
        <v>1155</v>
      </c>
      <c r="F740" s="7">
        <v>2</v>
      </c>
      <c r="G740" s="7"/>
      <c r="H740" s="9">
        <v>1</v>
      </c>
      <c r="I740" s="9"/>
      <c r="J740" s="9"/>
      <c r="K740" s="9"/>
      <c r="L740" s="10">
        <v>1832115.23</v>
      </c>
      <c r="M740" s="11">
        <f t="shared" si="133"/>
        <v>9160.5761500000008</v>
      </c>
      <c r="N740" s="11">
        <f t="shared" si="134"/>
        <v>1822954.6538499999</v>
      </c>
      <c r="O740" s="11"/>
      <c r="P740" s="7" t="s">
        <v>1049</v>
      </c>
      <c r="Q740" s="7" t="s">
        <v>2270</v>
      </c>
      <c r="R740" s="102" t="s">
        <v>2280</v>
      </c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53">
        <f t="shared" si="135"/>
        <v>0</v>
      </c>
      <c r="AG740" s="54">
        <f t="shared" si="136"/>
        <v>0</v>
      </c>
      <c r="AH740" s="54">
        <f t="shared" si="137"/>
        <v>1</v>
      </c>
      <c r="AI740" s="54">
        <f t="shared" si="138"/>
        <v>0</v>
      </c>
      <c r="AJ740" s="54">
        <f t="shared" si="139"/>
        <v>0</v>
      </c>
      <c r="AK740" s="54">
        <f t="shared" si="140"/>
        <v>0</v>
      </c>
      <c r="AL740" s="54">
        <f t="shared" si="141"/>
        <v>0</v>
      </c>
      <c r="AM740" s="54">
        <f t="shared" si="142"/>
        <v>1</v>
      </c>
      <c r="AN740" s="54">
        <f t="shared" si="143"/>
        <v>0</v>
      </c>
      <c r="AO740" s="54">
        <f t="shared" si="144"/>
        <v>0</v>
      </c>
      <c r="AP740" s="7" t="s">
        <v>38</v>
      </c>
      <c r="AQ740" s="17"/>
    </row>
    <row r="741" spans="1:43" ht="33.950000000000003" hidden="1" customHeight="1" x14ac:dyDescent="0.25">
      <c r="A741" s="7" t="s">
        <v>1030</v>
      </c>
      <c r="B741" s="7" t="s">
        <v>1153</v>
      </c>
      <c r="C741" s="7">
        <v>302143</v>
      </c>
      <c r="D741" s="8" t="s">
        <v>1156</v>
      </c>
      <c r="E741" s="8" t="s">
        <v>1155</v>
      </c>
      <c r="F741" s="7">
        <v>2</v>
      </c>
      <c r="G741" s="7"/>
      <c r="H741" s="9">
        <v>1</v>
      </c>
      <c r="I741" s="9"/>
      <c r="J741" s="9"/>
      <c r="K741" s="9"/>
      <c r="L741" s="10">
        <v>2291424.79</v>
      </c>
      <c r="M741" s="11">
        <f t="shared" si="133"/>
        <v>11457.123950000001</v>
      </c>
      <c r="N741" s="11">
        <f t="shared" si="134"/>
        <v>2279967.6660500001</v>
      </c>
      <c r="O741" s="11"/>
      <c r="P741" s="7" t="s">
        <v>1049</v>
      </c>
      <c r="Q741" s="7" t="s">
        <v>2270</v>
      </c>
      <c r="R741" s="102" t="s">
        <v>2280</v>
      </c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53">
        <f t="shared" si="135"/>
        <v>0</v>
      </c>
      <c r="AG741" s="54">
        <f t="shared" si="136"/>
        <v>0</v>
      </c>
      <c r="AH741" s="54">
        <f t="shared" si="137"/>
        <v>1</v>
      </c>
      <c r="AI741" s="54">
        <f t="shared" si="138"/>
        <v>0</v>
      </c>
      <c r="AJ741" s="54">
        <f t="shared" si="139"/>
        <v>0</v>
      </c>
      <c r="AK741" s="54">
        <f t="shared" si="140"/>
        <v>0</v>
      </c>
      <c r="AL741" s="54">
        <f t="shared" si="141"/>
        <v>0</v>
      </c>
      <c r="AM741" s="54">
        <f t="shared" si="142"/>
        <v>1</v>
      </c>
      <c r="AN741" s="54">
        <f t="shared" si="143"/>
        <v>0</v>
      </c>
      <c r="AO741" s="54">
        <f t="shared" si="144"/>
        <v>0</v>
      </c>
      <c r="AP741" s="7" t="s">
        <v>38</v>
      </c>
      <c r="AQ741" s="17"/>
    </row>
    <row r="742" spans="1:43" ht="33.950000000000003" hidden="1" customHeight="1" x14ac:dyDescent="0.25">
      <c r="A742" s="7" t="s">
        <v>1030</v>
      </c>
      <c r="B742" s="7" t="s">
        <v>1153</v>
      </c>
      <c r="C742" s="7">
        <v>309907</v>
      </c>
      <c r="D742" s="8" t="s">
        <v>1157</v>
      </c>
      <c r="E742" s="8" t="s">
        <v>1158</v>
      </c>
      <c r="F742" s="7">
        <v>2</v>
      </c>
      <c r="G742" s="7"/>
      <c r="H742" s="9">
        <v>1</v>
      </c>
      <c r="I742" s="9"/>
      <c r="J742" s="9"/>
      <c r="K742" s="9"/>
      <c r="L742" s="10">
        <v>1535130.08</v>
      </c>
      <c r="M742" s="11">
        <f t="shared" si="133"/>
        <v>7675.6504000000004</v>
      </c>
      <c r="N742" s="11">
        <f t="shared" si="134"/>
        <v>1527454.4296000001</v>
      </c>
      <c r="O742" s="11"/>
      <c r="P742" s="7" t="s">
        <v>1049</v>
      </c>
      <c r="Q742" s="7" t="s">
        <v>2270</v>
      </c>
      <c r="R742" s="102" t="s">
        <v>2280</v>
      </c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53">
        <f t="shared" si="135"/>
        <v>0</v>
      </c>
      <c r="AG742" s="54">
        <f t="shared" si="136"/>
        <v>0</v>
      </c>
      <c r="AH742" s="54">
        <f t="shared" si="137"/>
        <v>1</v>
      </c>
      <c r="AI742" s="54">
        <f t="shared" si="138"/>
        <v>0</v>
      </c>
      <c r="AJ742" s="54">
        <f t="shared" si="139"/>
        <v>0</v>
      </c>
      <c r="AK742" s="54">
        <f t="shared" si="140"/>
        <v>0</v>
      </c>
      <c r="AL742" s="54">
        <f t="shared" si="141"/>
        <v>0</v>
      </c>
      <c r="AM742" s="54">
        <f t="shared" si="142"/>
        <v>1</v>
      </c>
      <c r="AN742" s="54">
        <f t="shared" si="143"/>
        <v>0</v>
      </c>
      <c r="AO742" s="54">
        <f t="shared" si="144"/>
        <v>0</v>
      </c>
      <c r="AP742" s="7" t="s">
        <v>38</v>
      </c>
      <c r="AQ742" s="17"/>
    </row>
    <row r="743" spans="1:43" ht="33.950000000000003" hidden="1" customHeight="1" x14ac:dyDescent="0.25">
      <c r="A743" s="7" t="s">
        <v>1030</v>
      </c>
      <c r="B743" s="7" t="s">
        <v>1153</v>
      </c>
      <c r="C743" s="7">
        <v>302151</v>
      </c>
      <c r="D743" s="8" t="s">
        <v>1159</v>
      </c>
      <c r="E743" s="8" t="s">
        <v>1160</v>
      </c>
      <c r="F743" s="7">
        <v>2</v>
      </c>
      <c r="G743" s="7"/>
      <c r="H743" s="9">
        <v>1</v>
      </c>
      <c r="I743" s="9"/>
      <c r="J743" s="9"/>
      <c r="K743" s="9"/>
      <c r="L743" s="10">
        <v>1897641.09</v>
      </c>
      <c r="M743" s="11">
        <f t="shared" si="133"/>
        <v>9488.2054500000013</v>
      </c>
      <c r="N743" s="11">
        <f t="shared" si="134"/>
        <v>1888152.8845500001</v>
      </c>
      <c r="O743" s="11"/>
      <c r="P743" s="7" t="s">
        <v>1049</v>
      </c>
      <c r="Q743" s="7" t="s">
        <v>2270</v>
      </c>
      <c r="R743" s="102" t="s">
        <v>2280</v>
      </c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53">
        <f t="shared" si="135"/>
        <v>0</v>
      </c>
      <c r="AG743" s="54">
        <f t="shared" si="136"/>
        <v>0</v>
      </c>
      <c r="AH743" s="54">
        <f t="shared" si="137"/>
        <v>1</v>
      </c>
      <c r="AI743" s="54">
        <f t="shared" si="138"/>
        <v>0</v>
      </c>
      <c r="AJ743" s="54">
        <f t="shared" si="139"/>
        <v>0</v>
      </c>
      <c r="AK743" s="54">
        <f t="shared" si="140"/>
        <v>0</v>
      </c>
      <c r="AL743" s="54">
        <f t="shared" si="141"/>
        <v>0</v>
      </c>
      <c r="AM743" s="54">
        <f t="shared" si="142"/>
        <v>1</v>
      </c>
      <c r="AN743" s="54">
        <f t="shared" si="143"/>
        <v>0</v>
      </c>
      <c r="AO743" s="54">
        <f t="shared" si="144"/>
        <v>0</v>
      </c>
      <c r="AP743" s="7" t="s">
        <v>38</v>
      </c>
      <c r="AQ743" s="17"/>
    </row>
    <row r="744" spans="1:43" ht="33.950000000000003" hidden="1" customHeight="1" x14ac:dyDescent="0.25">
      <c r="A744" s="7" t="s">
        <v>1030</v>
      </c>
      <c r="B744" s="7" t="s">
        <v>1153</v>
      </c>
      <c r="C744" s="7">
        <v>302158</v>
      </c>
      <c r="D744" s="8" t="s">
        <v>1161</v>
      </c>
      <c r="E744" s="8" t="s">
        <v>1162</v>
      </c>
      <c r="F744" s="7">
        <v>3</v>
      </c>
      <c r="G744" s="7"/>
      <c r="H744" s="9">
        <v>1</v>
      </c>
      <c r="I744" s="9"/>
      <c r="J744" s="9"/>
      <c r="K744" s="9"/>
      <c r="L744" s="10">
        <v>4648037.22</v>
      </c>
      <c r="M744" s="11">
        <f t="shared" si="133"/>
        <v>23240.186099999999</v>
      </c>
      <c r="N744" s="11">
        <f t="shared" si="134"/>
        <v>4624797.0339000002</v>
      </c>
      <c r="O744" s="11"/>
      <c r="P744" s="7" t="s">
        <v>1049</v>
      </c>
      <c r="Q744" s="7" t="s">
        <v>2270</v>
      </c>
      <c r="R744" s="102" t="s">
        <v>2280</v>
      </c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53">
        <f t="shared" si="135"/>
        <v>0</v>
      </c>
      <c r="AG744" s="54">
        <f t="shared" si="136"/>
        <v>0</v>
      </c>
      <c r="AH744" s="54">
        <f t="shared" si="137"/>
        <v>1</v>
      </c>
      <c r="AI744" s="54">
        <f t="shared" si="138"/>
        <v>0</v>
      </c>
      <c r="AJ744" s="54">
        <f t="shared" si="139"/>
        <v>0</v>
      </c>
      <c r="AK744" s="54">
        <f t="shared" si="140"/>
        <v>0</v>
      </c>
      <c r="AL744" s="54">
        <f t="shared" si="141"/>
        <v>0</v>
      </c>
      <c r="AM744" s="54">
        <f t="shared" si="142"/>
        <v>1</v>
      </c>
      <c r="AN744" s="54">
        <f t="shared" si="143"/>
        <v>0</v>
      </c>
      <c r="AO744" s="54">
        <f t="shared" si="144"/>
        <v>0</v>
      </c>
      <c r="AP744" s="7" t="s">
        <v>38</v>
      </c>
      <c r="AQ744" s="17"/>
    </row>
    <row r="745" spans="1:43" ht="33.950000000000003" hidden="1" customHeight="1" x14ac:dyDescent="0.25">
      <c r="A745" s="7" t="s">
        <v>1030</v>
      </c>
      <c r="B745" s="7" t="s">
        <v>1153</v>
      </c>
      <c r="C745" s="7">
        <v>302177</v>
      </c>
      <c r="D745" s="8" t="s">
        <v>1163</v>
      </c>
      <c r="E745" s="8" t="s">
        <v>1164</v>
      </c>
      <c r="F745" s="7">
        <v>3</v>
      </c>
      <c r="G745" s="7"/>
      <c r="H745" s="9">
        <v>1</v>
      </c>
      <c r="I745" s="9"/>
      <c r="J745" s="9"/>
      <c r="K745" s="9"/>
      <c r="L745" s="10">
        <v>1559451.65</v>
      </c>
      <c r="M745" s="11">
        <f t="shared" si="133"/>
        <v>7797.2582499999999</v>
      </c>
      <c r="N745" s="11">
        <f t="shared" si="134"/>
        <v>1551654.39175</v>
      </c>
      <c r="O745" s="11"/>
      <c r="P745" s="7" t="s">
        <v>1049</v>
      </c>
      <c r="Q745" s="7" t="s">
        <v>2270</v>
      </c>
      <c r="R745" s="102" t="s">
        <v>2280</v>
      </c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53">
        <f t="shared" si="135"/>
        <v>0</v>
      </c>
      <c r="AG745" s="54">
        <f t="shared" si="136"/>
        <v>0</v>
      </c>
      <c r="AH745" s="54">
        <f t="shared" si="137"/>
        <v>1</v>
      </c>
      <c r="AI745" s="54">
        <f t="shared" si="138"/>
        <v>0</v>
      </c>
      <c r="AJ745" s="54">
        <f t="shared" si="139"/>
        <v>0</v>
      </c>
      <c r="AK745" s="54">
        <f t="shared" si="140"/>
        <v>0</v>
      </c>
      <c r="AL745" s="54">
        <f t="shared" si="141"/>
        <v>0</v>
      </c>
      <c r="AM745" s="54">
        <f t="shared" si="142"/>
        <v>1</v>
      </c>
      <c r="AN745" s="54">
        <f t="shared" si="143"/>
        <v>0</v>
      </c>
      <c r="AO745" s="54">
        <f t="shared" si="144"/>
        <v>0</v>
      </c>
      <c r="AP745" s="7" t="s">
        <v>38</v>
      </c>
      <c r="AQ745" s="17"/>
    </row>
    <row r="746" spans="1:43" ht="33.950000000000003" hidden="1" customHeight="1" x14ac:dyDescent="0.25">
      <c r="A746" s="7" t="s">
        <v>1030</v>
      </c>
      <c r="B746" s="7" t="s">
        <v>1153</v>
      </c>
      <c r="C746" s="7">
        <v>302136</v>
      </c>
      <c r="D746" s="8" t="s">
        <v>1165</v>
      </c>
      <c r="E746" s="8" t="s">
        <v>1166</v>
      </c>
      <c r="F746" s="7">
        <v>3</v>
      </c>
      <c r="G746" s="7"/>
      <c r="H746" s="9">
        <v>1</v>
      </c>
      <c r="I746" s="9"/>
      <c r="J746" s="9"/>
      <c r="K746" s="9"/>
      <c r="L746" s="10">
        <v>2056294.37</v>
      </c>
      <c r="M746" s="11">
        <f t="shared" si="133"/>
        <v>10281.47185</v>
      </c>
      <c r="N746" s="11">
        <f t="shared" si="134"/>
        <v>2046012.89815</v>
      </c>
      <c r="O746" s="11"/>
      <c r="P746" s="7" t="s">
        <v>1049</v>
      </c>
      <c r="Q746" s="7" t="s">
        <v>2270</v>
      </c>
      <c r="R746" s="102" t="s">
        <v>2280</v>
      </c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53">
        <f t="shared" si="135"/>
        <v>0</v>
      </c>
      <c r="AG746" s="54">
        <f t="shared" si="136"/>
        <v>0</v>
      </c>
      <c r="AH746" s="54">
        <f t="shared" si="137"/>
        <v>1</v>
      </c>
      <c r="AI746" s="54">
        <f t="shared" si="138"/>
        <v>0</v>
      </c>
      <c r="AJ746" s="54">
        <f t="shared" si="139"/>
        <v>0</v>
      </c>
      <c r="AK746" s="54">
        <f t="shared" si="140"/>
        <v>0</v>
      </c>
      <c r="AL746" s="54">
        <f t="shared" si="141"/>
        <v>0</v>
      </c>
      <c r="AM746" s="54">
        <f t="shared" si="142"/>
        <v>1</v>
      </c>
      <c r="AN746" s="54">
        <f t="shared" si="143"/>
        <v>0</v>
      </c>
      <c r="AO746" s="54">
        <f t="shared" si="144"/>
        <v>0</v>
      </c>
      <c r="AP746" s="7" t="s">
        <v>38</v>
      </c>
      <c r="AQ746" s="17"/>
    </row>
    <row r="747" spans="1:43" ht="33.950000000000003" hidden="1" customHeight="1" x14ac:dyDescent="0.25">
      <c r="A747" s="7" t="s">
        <v>1030</v>
      </c>
      <c r="B747" s="7" t="s">
        <v>1153</v>
      </c>
      <c r="C747" s="7">
        <v>302170</v>
      </c>
      <c r="D747" s="8" t="s">
        <v>1167</v>
      </c>
      <c r="E747" s="8" t="s">
        <v>1168</v>
      </c>
      <c r="F747" s="7">
        <v>3</v>
      </c>
      <c r="G747" s="7"/>
      <c r="H747" s="9">
        <v>1</v>
      </c>
      <c r="I747" s="9"/>
      <c r="J747" s="9"/>
      <c r="K747" s="9"/>
      <c r="L747" s="10">
        <v>1461341.2</v>
      </c>
      <c r="M747" s="11">
        <f t="shared" si="133"/>
        <v>7306.7060000000001</v>
      </c>
      <c r="N747" s="11">
        <f t="shared" si="134"/>
        <v>1454034.4939999999</v>
      </c>
      <c r="O747" s="11"/>
      <c r="P747" s="7" t="s">
        <v>1049</v>
      </c>
      <c r="Q747" s="7" t="s">
        <v>2270</v>
      </c>
      <c r="R747" s="102" t="s">
        <v>2280</v>
      </c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53">
        <f t="shared" si="135"/>
        <v>0</v>
      </c>
      <c r="AG747" s="54">
        <f t="shared" si="136"/>
        <v>0</v>
      </c>
      <c r="AH747" s="54">
        <f t="shared" si="137"/>
        <v>1</v>
      </c>
      <c r="AI747" s="54">
        <f t="shared" si="138"/>
        <v>0</v>
      </c>
      <c r="AJ747" s="54">
        <f t="shared" si="139"/>
        <v>0</v>
      </c>
      <c r="AK747" s="54">
        <f t="shared" si="140"/>
        <v>0</v>
      </c>
      <c r="AL747" s="54">
        <f t="shared" si="141"/>
        <v>0</v>
      </c>
      <c r="AM747" s="54">
        <f t="shared" si="142"/>
        <v>1</v>
      </c>
      <c r="AN747" s="54">
        <f t="shared" si="143"/>
        <v>0</v>
      </c>
      <c r="AO747" s="54">
        <f t="shared" si="144"/>
        <v>0</v>
      </c>
      <c r="AP747" s="7" t="s">
        <v>38</v>
      </c>
      <c r="AQ747" s="17"/>
    </row>
    <row r="748" spans="1:43" ht="33.950000000000003" hidden="1" customHeight="1" x14ac:dyDescent="0.25">
      <c r="A748" s="7" t="s">
        <v>1030</v>
      </c>
      <c r="B748" s="7" t="s">
        <v>1153</v>
      </c>
      <c r="C748" s="7">
        <v>302175</v>
      </c>
      <c r="D748" s="8" t="s">
        <v>1169</v>
      </c>
      <c r="E748" s="8" t="s">
        <v>1168</v>
      </c>
      <c r="F748" s="7">
        <v>3</v>
      </c>
      <c r="G748" s="7"/>
      <c r="H748" s="9">
        <v>1</v>
      </c>
      <c r="I748" s="9"/>
      <c r="J748" s="9"/>
      <c r="K748" s="9"/>
      <c r="L748" s="10">
        <v>3979065.52</v>
      </c>
      <c r="M748" s="11">
        <f t="shared" si="133"/>
        <v>19895.327600000001</v>
      </c>
      <c r="N748" s="11">
        <f t="shared" si="134"/>
        <v>3959170.1924000001</v>
      </c>
      <c r="O748" s="11"/>
      <c r="P748" s="7" t="s">
        <v>1049</v>
      </c>
      <c r="Q748" s="7" t="s">
        <v>2270</v>
      </c>
      <c r="R748" s="102" t="s">
        <v>2280</v>
      </c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53">
        <f t="shared" si="135"/>
        <v>0</v>
      </c>
      <c r="AG748" s="54">
        <f t="shared" si="136"/>
        <v>0</v>
      </c>
      <c r="AH748" s="54">
        <f t="shared" si="137"/>
        <v>1</v>
      </c>
      <c r="AI748" s="54">
        <f t="shared" si="138"/>
        <v>0</v>
      </c>
      <c r="AJ748" s="54">
        <f t="shared" si="139"/>
        <v>0</v>
      </c>
      <c r="AK748" s="54">
        <f t="shared" si="140"/>
        <v>0</v>
      </c>
      <c r="AL748" s="54">
        <f t="shared" si="141"/>
        <v>0</v>
      </c>
      <c r="AM748" s="54">
        <f t="shared" si="142"/>
        <v>1</v>
      </c>
      <c r="AN748" s="54">
        <f t="shared" si="143"/>
        <v>0</v>
      </c>
      <c r="AO748" s="54">
        <f t="shared" si="144"/>
        <v>0</v>
      </c>
      <c r="AP748" s="7" t="s">
        <v>38</v>
      </c>
      <c r="AQ748" s="17"/>
    </row>
    <row r="749" spans="1:43" ht="33.950000000000003" hidden="1" customHeight="1" x14ac:dyDescent="0.25">
      <c r="A749" s="7" t="s">
        <v>1030</v>
      </c>
      <c r="B749" s="7" t="s">
        <v>1170</v>
      </c>
      <c r="C749" s="7">
        <v>302265</v>
      </c>
      <c r="D749" s="8" t="s">
        <v>1171</v>
      </c>
      <c r="E749" s="8" t="s">
        <v>1172</v>
      </c>
      <c r="F749" s="7">
        <v>3</v>
      </c>
      <c r="G749" s="7"/>
      <c r="H749" s="9">
        <v>1</v>
      </c>
      <c r="I749" s="9"/>
      <c r="J749" s="9"/>
      <c r="K749" s="9"/>
      <c r="L749" s="10">
        <v>6715416.3399999999</v>
      </c>
      <c r="M749" s="11">
        <f t="shared" si="133"/>
        <v>33577.081700000002</v>
      </c>
      <c r="N749" s="11">
        <f t="shared" si="134"/>
        <v>6681839.2582999999</v>
      </c>
      <c r="O749" s="11"/>
      <c r="P749" s="7" t="s">
        <v>1049</v>
      </c>
      <c r="Q749" s="7" t="s">
        <v>2270</v>
      </c>
      <c r="R749" s="102" t="s">
        <v>2280</v>
      </c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53">
        <f t="shared" si="135"/>
        <v>0</v>
      </c>
      <c r="AG749" s="54">
        <f t="shared" si="136"/>
        <v>0</v>
      </c>
      <c r="AH749" s="54">
        <f t="shared" si="137"/>
        <v>1</v>
      </c>
      <c r="AI749" s="54">
        <f t="shared" si="138"/>
        <v>0</v>
      </c>
      <c r="AJ749" s="54">
        <f t="shared" si="139"/>
        <v>0</v>
      </c>
      <c r="AK749" s="54">
        <f t="shared" si="140"/>
        <v>0</v>
      </c>
      <c r="AL749" s="54">
        <f t="shared" si="141"/>
        <v>0</v>
      </c>
      <c r="AM749" s="54">
        <f t="shared" si="142"/>
        <v>1</v>
      </c>
      <c r="AN749" s="54">
        <f t="shared" si="143"/>
        <v>0</v>
      </c>
      <c r="AO749" s="54">
        <f t="shared" si="144"/>
        <v>0</v>
      </c>
      <c r="AP749" s="7" t="s">
        <v>73</v>
      </c>
      <c r="AQ749" s="35"/>
    </row>
    <row r="750" spans="1:43" ht="33.950000000000003" hidden="1" customHeight="1" x14ac:dyDescent="0.25">
      <c r="A750" s="7" t="s">
        <v>1030</v>
      </c>
      <c r="B750" s="7" t="s">
        <v>1170</v>
      </c>
      <c r="C750" s="7">
        <v>302264</v>
      </c>
      <c r="D750" s="8" t="s">
        <v>1173</v>
      </c>
      <c r="E750" s="8" t="s">
        <v>1172</v>
      </c>
      <c r="F750" s="7">
        <v>3</v>
      </c>
      <c r="G750" s="7"/>
      <c r="H750" s="9">
        <v>1</v>
      </c>
      <c r="I750" s="9"/>
      <c r="J750" s="9"/>
      <c r="K750" s="9"/>
      <c r="L750" s="10">
        <v>10695533.449999999</v>
      </c>
      <c r="M750" s="11">
        <f t="shared" si="133"/>
        <v>53477.667249999999</v>
      </c>
      <c r="N750" s="11">
        <f t="shared" si="134"/>
        <v>10642055.782749999</v>
      </c>
      <c r="O750" s="11"/>
      <c r="P750" s="7" t="s">
        <v>1049</v>
      </c>
      <c r="Q750" s="7" t="s">
        <v>2270</v>
      </c>
      <c r="R750" s="102" t="s">
        <v>2280</v>
      </c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53">
        <f t="shared" si="135"/>
        <v>0</v>
      </c>
      <c r="AG750" s="54">
        <f t="shared" si="136"/>
        <v>0</v>
      </c>
      <c r="AH750" s="54">
        <f t="shared" si="137"/>
        <v>1</v>
      </c>
      <c r="AI750" s="54">
        <f t="shared" si="138"/>
        <v>0</v>
      </c>
      <c r="AJ750" s="54">
        <f t="shared" si="139"/>
        <v>0</v>
      </c>
      <c r="AK750" s="54">
        <f t="shared" si="140"/>
        <v>0</v>
      </c>
      <c r="AL750" s="54">
        <f t="shared" si="141"/>
        <v>0</v>
      </c>
      <c r="AM750" s="54">
        <f t="shared" si="142"/>
        <v>1</v>
      </c>
      <c r="AN750" s="54">
        <f t="shared" si="143"/>
        <v>0</v>
      </c>
      <c r="AO750" s="54">
        <f t="shared" si="144"/>
        <v>0</v>
      </c>
      <c r="AP750" s="7" t="s">
        <v>38</v>
      </c>
      <c r="AQ750" s="17"/>
    </row>
    <row r="751" spans="1:43" ht="33.950000000000003" hidden="1" customHeight="1" x14ac:dyDescent="0.25">
      <c r="A751" s="7" t="s">
        <v>1030</v>
      </c>
      <c r="B751" s="7" t="s">
        <v>1174</v>
      </c>
      <c r="C751" s="7">
        <v>302192</v>
      </c>
      <c r="D751" s="8" t="s">
        <v>1175</v>
      </c>
      <c r="E751" s="8" t="s">
        <v>1176</v>
      </c>
      <c r="F751" s="7">
        <v>2</v>
      </c>
      <c r="G751" s="7"/>
      <c r="H751" s="9">
        <v>1</v>
      </c>
      <c r="I751" s="9"/>
      <c r="J751" s="9"/>
      <c r="K751" s="9"/>
      <c r="L751" s="10">
        <v>2841488.36</v>
      </c>
      <c r="M751" s="11">
        <f t="shared" si="133"/>
        <v>14207.441800000001</v>
      </c>
      <c r="N751" s="11">
        <f t="shared" si="134"/>
        <v>2827280.9181999997</v>
      </c>
      <c r="O751" s="11"/>
      <c r="P751" s="7" t="s">
        <v>1049</v>
      </c>
      <c r="Q751" s="7" t="s">
        <v>2270</v>
      </c>
      <c r="R751" s="102" t="s">
        <v>2280</v>
      </c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53">
        <f t="shared" si="135"/>
        <v>0</v>
      </c>
      <c r="AG751" s="54">
        <f t="shared" si="136"/>
        <v>0</v>
      </c>
      <c r="AH751" s="54">
        <f t="shared" si="137"/>
        <v>1</v>
      </c>
      <c r="AI751" s="54">
        <f t="shared" si="138"/>
        <v>0</v>
      </c>
      <c r="AJ751" s="54">
        <f t="shared" si="139"/>
        <v>0</v>
      </c>
      <c r="AK751" s="54">
        <f t="shared" si="140"/>
        <v>0</v>
      </c>
      <c r="AL751" s="54">
        <f t="shared" si="141"/>
        <v>0</v>
      </c>
      <c r="AM751" s="54">
        <f t="shared" si="142"/>
        <v>1</v>
      </c>
      <c r="AN751" s="54">
        <f t="shared" si="143"/>
        <v>0</v>
      </c>
      <c r="AO751" s="54">
        <f t="shared" si="144"/>
        <v>0</v>
      </c>
      <c r="AP751" s="7" t="s">
        <v>49</v>
      </c>
      <c r="AQ751" s="17"/>
    </row>
    <row r="752" spans="1:43" ht="33.950000000000003" hidden="1" customHeight="1" x14ac:dyDescent="0.25">
      <c r="A752" s="7" t="s">
        <v>1030</v>
      </c>
      <c r="B752" s="7" t="s">
        <v>1174</v>
      </c>
      <c r="C752" s="7">
        <v>302242</v>
      </c>
      <c r="D752" s="8" t="s">
        <v>1177</v>
      </c>
      <c r="E752" s="8" t="s">
        <v>1176</v>
      </c>
      <c r="F752" s="7">
        <v>2</v>
      </c>
      <c r="G752" s="7"/>
      <c r="H752" s="9">
        <v>1</v>
      </c>
      <c r="I752" s="9"/>
      <c r="J752" s="9"/>
      <c r="K752" s="9"/>
      <c r="L752" s="10">
        <v>1128354.3</v>
      </c>
      <c r="M752" s="11">
        <f t="shared" si="133"/>
        <v>5641.7715000000007</v>
      </c>
      <c r="N752" s="11">
        <f t="shared" si="134"/>
        <v>1122712.5285</v>
      </c>
      <c r="O752" s="11"/>
      <c r="P752" s="7" t="s">
        <v>1049</v>
      </c>
      <c r="Q752" s="7" t="s">
        <v>2270</v>
      </c>
      <c r="R752" s="102" t="s">
        <v>2280</v>
      </c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53">
        <f t="shared" si="135"/>
        <v>0</v>
      </c>
      <c r="AG752" s="54">
        <f t="shared" si="136"/>
        <v>0</v>
      </c>
      <c r="AH752" s="54">
        <f t="shared" si="137"/>
        <v>1</v>
      </c>
      <c r="AI752" s="54">
        <f t="shared" si="138"/>
        <v>0</v>
      </c>
      <c r="AJ752" s="54">
        <f t="shared" si="139"/>
        <v>0</v>
      </c>
      <c r="AK752" s="54">
        <f t="shared" si="140"/>
        <v>0</v>
      </c>
      <c r="AL752" s="54">
        <f t="shared" si="141"/>
        <v>0</v>
      </c>
      <c r="AM752" s="54">
        <f t="shared" si="142"/>
        <v>1</v>
      </c>
      <c r="AN752" s="54">
        <f t="shared" si="143"/>
        <v>0</v>
      </c>
      <c r="AO752" s="54">
        <f t="shared" si="144"/>
        <v>0</v>
      </c>
      <c r="AP752" s="7" t="s">
        <v>38</v>
      </c>
      <c r="AQ752" s="17"/>
    </row>
    <row r="753" spans="1:43" ht="33.950000000000003" hidden="1" customHeight="1" x14ac:dyDescent="0.25">
      <c r="A753" s="7" t="s">
        <v>1030</v>
      </c>
      <c r="B753" s="7" t="s">
        <v>1174</v>
      </c>
      <c r="C753" s="7">
        <v>302182</v>
      </c>
      <c r="D753" s="8" t="s">
        <v>1178</v>
      </c>
      <c r="E753" s="8" t="s">
        <v>1179</v>
      </c>
      <c r="F753" s="7">
        <v>2</v>
      </c>
      <c r="G753" s="7"/>
      <c r="H753" s="9">
        <v>1</v>
      </c>
      <c r="I753" s="9"/>
      <c r="J753" s="9"/>
      <c r="K753" s="9"/>
      <c r="L753" s="10">
        <v>1686847.85</v>
      </c>
      <c r="M753" s="11">
        <f t="shared" si="133"/>
        <v>8434.2392500000005</v>
      </c>
      <c r="N753" s="11">
        <f t="shared" si="134"/>
        <v>1678413.61075</v>
      </c>
      <c r="O753" s="11"/>
      <c r="P753" s="7" t="s">
        <v>1049</v>
      </c>
      <c r="Q753" s="7" t="s">
        <v>2270</v>
      </c>
      <c r="R753" s="102" t="s">
        <v>2280</v>
      </c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53">
        <f t="shared" si="135"/>
        <v>0</v>
      </c>
      <c r="AG753" s="54">
        <f t="shared" si="136"/>
        <v>0</v>
      </c>
      <c r="AH753" s="54">
        <f t="shared" si="137"/>
        <v>1</v>
      </c>
      <c r="AI753" s="54">
        <f t="shared" si="138"/>
        <v>0</v>
      </c>
      <c r="AJ753" s="54">
        <f t="shared" si="139"/>
        <v>0</v>
      </c>
      <c r="AK753" s="54">
        <f t="shared" si="140"/>
        <v>0</v>
      </c>
      <c r="AL753" s="54">
        <f t="shared" si="141"/>
        <v>0</v>
      </c>
      <c r="AM753" s="54">
        <f t="shared" si="142"/>
        <v>1</v>
      </c>
      <c r="AN753" s="54">
        <f t="shared" si="143"/>
        <v>0</v>
      </c>
      <c r="AO753" s="54">
        <f t="shared" si="144"/>
        <v>0</v>
      </c>
      <c r="AP753" s="7" t="s">
        <v>49</v>
      </c>
      <c r="AQ753" s="17"/>
    </row>
    <row r="754" spans="1:43" ht="33.950000000000003" hidden="1" customHeight="1" x14ac:dyDescent="0.25">
      <c r="A754" s="7" t="s">
        <v>1030</v>
      </c>
      <c r="B754" s="7" t="s">
        <v>1174</v>
      </c>
      <c r="C754" s="7">
        <v>302189</v>
      </c>
      <c r="D754" s="8" t="s">
        <v>1180</v>
      </c>
      <c r="E754" s="8" t="s">
        <v>1179</v>
      </c>
      <c r="F754" s="7">
        <v>2</v>
      </c>
      <c r="G754" s="7"/>
      <c r="H754" s="9">
        <v>1</v>
      </c>
      <c r="I754" s="9"/>
      <c r="J754" s="9"/>
      <c r="K754" s="9"/>
      <c r="L754" s="10">
        <v>1502223.77</v>
      </c>
      <c r="M754" s="11">
        <f t="shared" si="133"/>
        <v>7511.1188499999998</v>
      </c>
      <c r="N754" s="11">
        <f t="shared" si="134"/>
        <v>1494712.65115</v>
      </c>
      <c r="O754" s="11"/>
      <c r="P754" s="7" t="s">
        <v>1049</v>
      </c>
      <c r="Q754" s="7" t="s">
        <v>2270</v>
      </c>
      <c r="R754" s="102" t="s">
        <v>2280</v>
      </c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53">
        <f t="shared" si="135"/>
        <v>0</v>
      </c>
      <c r="AG754" s="54">
        <f t="shared" si="136"/>
        <v>0</v>
      </c>
      <c r="AH754" s="54">
        <f t="shared" si="137"/>
        <v>1</v>
      </c>
      <c r="AI754" s="54">
        <f t="shared" si="138"/>
        <v>0</v>
      </c>
      <c r="AJ754" s="54">
        <f t="shared" si="139"/>
        <v>0</v>
      </c>
      <c r="AK754" s="54">
        <f t="shared" si="140"/>
        <v>0</v>
      </c>
      <c r="AL754" s="54">
        <f t="shared" si="141"/>
        <v>0</v>
      </c>
      <c r="AM754" s="54">
        <f t="shared" si="142"/>
        <v>1</v>
      </c>
      <c r="AN754" s="54">
        <f t="shared" si="143"/>
        <v>0</v>
      </c>
      <c r="AO754" s="54">
        <f t="shared" si="144"/>
        <v>0</v>
      </c>
      <c r="AP754" s="7" t="s">
        <v>38</v>
      </c>
      <c r="AQ754" s="17"/>
    </row>
    <row r="755" spans="1:43" ht="33.950000000000003" hidden="1" customHeight="1" x14ac:dyDescent="0.25">
      <c r="A755" s="7" t="s">
        <v>1030</v>
      </c>
      <c r="B755" s="7" t="s">
        <v>1174</v>
      </c>
      <c r="C755" s="7">
        <v>302185</v>
      </c>
      <c r="D755" s="8" t="s">
        <v>1181</v>
      </c>
      <c r="E755" s="8" t="s">
        <v>1179</v>
      </c>
      <c r="F755" s="7">
        <v>2</v>
      </c>
      <c r="G755" s="7"/>
      <c r="H755" s="9">
        <v>1</v>
      </c>
      <c r="I755" s="9"/>
      <c r="J755" s="9"/>
      <c r="K755" s="9"/>
      <c r="L755" s="10">
        <v>1307787.68</v>
      </c>
      <c r="M755" s="11">
        <f t="shared" si="133"/>
        <v>6538.9384</v>
      </c>
      <c r="N755" s="11">
        <f t="shared" si="134"/>
        <v>1301248.7415999998</v>
      </c>
      <c r="O755" s="11"/>
      <c r="P755" s="7" t="s">
        <v>1049</v>
      </c>
      <c r="Q755" s="7" t="s">
        <v>2270</v>
      </c>
      <c r="R755" s="102" t="s">
        <v>2280</v>
      </c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53">
        <f t="shared" si="135"/>
        <v>0</v>
      </c>
      <c r="AG755" s="54">
        <f t="shared" si="136"/>
        <v>0</v>
      </c>
      <c r="AH755" s="54">
        <f t="shared" si="137"/>
        <v>1</v>
      </c>
      <c r="AI755" s="54">
        <f t="shared" si="138"/>
        <v>0</v>
      </c>
      <c r="AJ755" s="54">
        <f t="shared" si="139"/>
        <v>0</v>
      </c>
      <c r="AK755" s="54">
        <f t="shared" si="140"/>
        <v>0</v>
      </c>
      <c r="AL755" s="54">
        <f t="shared" si="141"/>
        <v>0</v>
      </c>
      <c r="AM755" s="54">
        <f t="shared" si="142"/>
        <v>1</v>
      </c>
      <c r="AN755" s="54">
        <f t="shared" si="143"/>
        <v>0</v>
      </c>
      <c r="AO755" s="54">
        <f t="shared" si="144"/>
        <v>0</v>
      </c>
      <c r="AP755" s="7" t="s">
        <v>38</v>
      </c>
      <c r="AQ755" s="17"/>
    </row>
    <row r="756" spans="1:43" ht="33.950000000000003" hidden="1" customHeight="1" x14ac:dyDescent="0.25">
      <c r="A756" s="7" t="s">
        <v>1182</v>
      </c>
      <c r="B756" s="7" t="s">
        <v>1183</v>
      </c>
      <c r="C756" s="7">
        <v>500543</v>
      </c>
      <c r="D756" s="8" t="s">
        <v>1184</v>
      </c>
      <c r="E756" s="8" t="s">
        <v>1185</v>
      </c>
      <c r="F756" s="7">
        <v>0</v>
      </c>
      <c r="G756" s="7"/>
      <c r="H756" s="9">
        <v>1</v>
      </c>
      <c r="I756" s="9"/>
      <c r="J756" s="9"/>
      <c r="K756" s="9"/>
      <c r="L756" s="10">
        <v>1266873.53</v>
      </c>
      <c r="M756" s="11">
        <f t="shared" si="133"/>
        <v>6334.3676500000001</v>
      </c>
      <c r="N756" s="11">
        <f t="shared" si="134"/>
        <v>1260539.1623500001</v>
      </c>
      <c r="O756" s="11"/>
      <c r="P756" s="7" t="s">
        <v>1049</v>
      </c>
      <c r="Q756" s="7"/>
      <c r="R756" s="102" t="s">
        <v>2408</v>
      </c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53">
        <f t="shared" si="135"/>
        <v>0</v>
      </c>
      <c r="AG756" s="54">
        <f t="shared" si="136"/>
        <v>1</v>
      </c>
      <c r="AH756" s="54">
        <f t="shared" si="137"/>
        <v>0</v>
      </c>
      <c r="AI756" s="54">
        <f t="shared" si="138"/>
        <v>0</v>
      </c>
      <c r="AJ756" s="54">
        <f t="shared" si="139"/>
        <v>0</v>
      </c>
      <c r="AK756" s="54">
        <f t="shared" si="140"/>
        <v>0</v>
      </c>
      <c r="AL756" s="54">
        <f t="shared" si="141"/>
        <v>1</v>
      </c>
      <c r="AM756" s="54">
        <f t="shared" si="142"/>
        <v>0</v>
      </c>
      <c r="AN756" s="54">
        <f t="shared" si="143"/>
        <v>0</v>
      </c>
      <c r="AO756" s="54">
        <f t="shared" si="144"/>
        <v>0</v>
      </c>
      <c r="AP756" s="7" t="s">
        <v>925</v>
      </c>
      <c r="AQ756" s="12" t="s">
        <v>20</v>
      </c>
    </row>
    <row r="757" spans="1:43" ht="33.950000000000003" hidden="1" customHeight="1" x14ac:dyDescent="0.25">
      <c r="A757" s="13" t="s">
        <v>1182</v>
      </c>
      <c r="B757" s="13" t="s">
        <v>1183</v>
      </c>
      <c r="C757" s="13">
        <v>114678</v>
      </c>
      <c r="D757" s="14" t="s">
        <v>1186</v>
      </c>
      <c r="E757" s="14" t="s">
        <v>1187</v>
      </c>
      <c r="F757" s="13">
        <v>0</v>
      </c>
      <c r="G757" s="13"/>
      <c r="H757" s="15">
        <v>1</v>
      </c>
      <c r="I757" s="15"/>
      <c r="J757" s="15"/>
      <c r="K757" s="15"/>
      <c r="L757" s="16">
        <v>1128105.53</v>
      </c>
      <c r="M757" s="11">
        <f t="shared" si="133"/>
        <v>5640.52765</v>
      </c>
      <c r="N757" s="11">
        <f t="shared" si="134"/>
        <v>1122465.00235</v>
      </c>
      <c r="O757" s="11"/>
      <c r="P757" s="13" t="s">
        <v>1049</v>
      </c>
      <c r="Q757" s="7"/>
      <c r="R757" s="102" t="s">
        <v>2408</v>
      </c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53">
        <f t="shared" si="135"/>
        <v>0</v>
      </c>
      <c r="AG757" s="54">
        <f t="shared" si="136"/>
        <v>1</v>
      </c>
      <c r="AH757" s="54">
        <f t="shared" si="137"/>
        <v>0</v>
      </c>
      <c r="AI757" s="54">
        <f t="shared" si="138"/>
        <v>0</v>
      </c>
      <c r="AJ757" s="54">
        <f t="shared" si="139"/>
        <v>0</v>
      </c>
      <c r="AK757" s="54">
        <f t="shared" si="140"/>
        <v>0</v>
      </c>
      <c r="AL757" s="54">
        <f t="shared" si="141"/>
        <v>1</v>
      </c>
      <c r="AM757" s="54">
        <f t="shared" si="142"/>
        <v>0</v>
      </c>
      <c r="AN757" s="54">
        <f t="shared" si="143"/>
        <v>0</v>
      </c>
      <c r="AO757" s="54">
        <f t="shared" si="144"/>
        <v>0</v>
      </c>
      <c r="AP757" s="7" t="s">
        <v>38</v>
      </c>
      <c r="AQ757" s="17"/>
    </row>
    <row r="758" spans="1:43" ht="33.950000000000003" hidden="1" customHeight="1" x14ac:dyDescent="0.25">
      <c r="A758" s="7" t="s">
        <v>1182</v>
      </c>
      <c r="B758" s="7" t="s">
        <v>1183</v>
      </c>
      <c r="C758" s="7">
        <v>114660</v>
      </c>
      <c r="D758" s="8" t="s">
        <v>1188</v>
      </c>
      <c r="E758" s="8" t="s">
        <v>1187</v>
      </c>
      <c r="F758" s="7">
        <v>0</v>
      </c>
      <c r="G758" s="7"/>
      <c r="H758" s="9">
        <v>1</v>
      </c>
      <c r="I758" s="9"/>
      <c r="J758" s="9"/>
      <c r="K758" s="9"/>
      <c r="L758" s="10">
        <v>2162134.0699999998</v>
      </c>
      <c r="M758" s="11">
        <f t="shared" si="133"/>
        <v>10810.670349999999</v>
      </c>
      <c r="N758" s="11">
        <f t="shared" si="134"/>
        <v>2151323.39965</v>
      </c>
      <c r="O758" s="11"/>
      <c r="P758" s="7" t="s">
        <v>1049</v>
      </c>
      <c r="Q758" s="7"/>
      <c r="R758" s="102" t="s">
        <v>2408</v>
      </c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53">
        <f t="shared" si="135"/>
        <v>0</v>
      </c>
      <c r="AG758" s="54">
        <f t="shared" si="136"/>
        <v>1</v>
      </c>
      <c r="AH758" s="54">
        <f t="shared" si="137"/>
        <v>0</v>
      </c>
      <c r="AI758" s="54">
        <f t="shared" si="138"/>
        <v>0</v>
      </c>
      <c r="AJ758" s="54">
        <f t="shared" si="139"/>
        <v>0</v>
      </c>
      <c r="AK758" s="54">
        <f t="shared" si="140"/>
        <v>0</v>
      </c>
      <c r="AL758" s="54">
        <f t="shared" si="141"/>
        <v>1</v>
      </c>
      <c r="AM758" s="54">
        <f t="shared" si="142"/>
        <v>0</v>
      </c>
      <c r="AN758" s="54">
        <f t="shared" si="143"/>
        <v>0</v>
      </c>
      <c r="AO758" s="54">
        <f t="shared" si="144"/>
        <v>0</v>
      </c>
      <c r="AP758" s="7" t="s">
        <v>925</v>
      </c>
      <c r="AQ758" s="12" t="s">
        <v>20</v>
      </c>
    </row>
    <row r="759" spans="1:43" ht="33.950000000000003" hidden="1" customHeight="1" x14ac:dyDescent="0.25">
      <c r="A759" s="13" t="s">
        <v>1182</v>
      </c>
      <c r="B759" s="13" t="s">
        <v>1183</v>
      </c>
      <c r="C759" s="13">
        <v>114686</v>
      </c>
      <c r="D759" s="14" t="s">
        <v>1189</v>
      </c>
      <c r="E759" s="14" t="s">
        <v>1190</v>
      </c>
      <c r="F759" s="13">
        <v>0</v>
      </c>
      <c r="G759" s="13"/>
      <c r="H759" s="15">
        <v>1</v>
      </c>
      <c r="I759" s="15"/>
      <c r="J759" s="15"/>
      <c r="K759" s="15"/>
      <c r="L759" s="16">
        <v>1295560.24</v>
      </c>
      <c r="M759" s="11">
        <f t="shared" si="133"/>
        <v>6477.8011999999999</v>
      </c>
      <c r="N759" s="11">
        <f t="shared" si="134"/>
        <v>1289082.4387999999</v>
      </c>
      <c r="O759" s="11"/>
      <c r="P759" s="13" t="s">
        <v>1049</v>
      </c>
      <c r="Q759" s="7"/>
      <c r="R759" s="102" t="s">
        <v>2408</v>
      </c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53">
        <f t="shared" si="135"/>
        <v>0</v>
      </c>
      <c r="AG759" s="54">
        <f t="shared" si="136"/>
        <v>1</v>
      </c>
      <c r="AH759" s="54">
        <f t="shared" si="137"/>
        <v>0</v>
      </c>
      <c r="AI759" s="54">
        <f t="shared" si="138"/>
        <v>0</v>
      </c>
      <c r="AJ759" s="54">
        <f t="shared" si="139"/>
        <v>0</v>
      </c>
      <c r="AK759" s="54">
        <f t="shared" si="140"/>
        <v>0</v>
      </c>
      <c r="AL759" s="54">
        <f t="shared" si="141"/>
        <v>1</v>
      </c>
      <c r="AM759" s="54">
        <f t="shared" si="142"/>
        <v>0</v>
      </c>
      <c r="AN759" s="54">
        <f t="shared" si="143"/>
        <v>0</v>
      </c>
      <c r="AO759" s="54">
        <f t="shared" si="144"/>
        <v>0</v>
      </c>
      <c r="AP759" s="7" t="s">
        <v>38</v>
      </c>
      <c r="AQ759" s="17"/>
    </row>
    <row r="760" spans="1:43" ht="33.950000000000003" hidden="1" customHeight="1" x14ac:dyDescent="0.25">
      <c r="A760" s="13" t="s">
        <v>1182</v>
      </c>
      <c r="B760" s="13" t="s">
        <v>1183</v>
      </c>
      <c r="C760" s="13">
        <v>500184</v>
      </c>
      <c r="D760" s="14" t="s">
        <v>1191</v>
      </c>
      <c r="E760" s="14" t="s">
        <v>1190</v>
      </c>
      <c r="F760" s="13">
        <v>0</v>
      </c>
      <c r="G760" s="13"/>
      <c r="H760" s="15">
        <v>1</v>
      </c>
      <c r="I760" s="15"/>
      <c r="J760" s="15"/>
      <c r="K760" s="15"/>
      <c r="L760" s="16">
        <v>1287978.53</v>
      </c>
      <c r="M760" s="11">
        <f t="shared" si="133"/>
        <v>6439.8926500000007</v>
      </c>
      <c r="N760" s="11">
        <f t="shared" si="134"/>
        <v>1281538.63735</v>
      </c>
      <c r="O760" s="11"/>
      <c r="P760" s="13" t="s">
        <v>1049</v>
      </c>
      <c r="Q760" s="7"/>
      <c r="R760" s="102" t="s">
        <v>2408</v>
      </c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53">
        <f t="shared" si="135"/>
        <v>0</v>
      </c>
      <c r="AG760" s="54">
        <f t="shared" si="136"/>
        <v>1</v>
      </c>
      <c r="AH760" s="54">
        <f t="shared" si="137"/>
        <v>0</v>
      </c>
      <c r="AI760" s="54">
        <f t="shared" si="138"/>
        <v>0</v>
      </c>
      <c r="AJ760" s="54">
        <f t="shared" si="139"/>
        <v>0</v>
      </c>
      <c r="AK760" s="54">
        <f t="shared" si="140"/>
        <v>0</v>
      </c>
      <c r="AL760" s="54">
        <f t="shared" si="141"/>
        <v>1</v>
      </c>
      <c r="AM760" s="54">
        <f t="shared" si="142"/>
        <v>0</v>
      </c>
      <c r="AN760" s="54">
        <f t="shared" si="143"/>
        <v>0</v>
      </c>
      <c r="AO760" s="54">
        <f t="shared" si="144"/>
        <v>0</v>
      </c>
      <c r="AP760" s="7" t="s">
        <v>38</v>
      </c>
      <c r="AQ760" s="17"/>
    </row>
    <row r="761" spans="1:43" ht="33.950000000000003" hidden="1" customHeight="1" x14ac:dyDescent="0.25">
      <c r="A761" s="7" t="s">
        <v>1182</v>
      </c>
      <c r="B761" s="7" t="s">
        <v>1183</v>
      </c>
      <c r="C761" s="7">
        <v>114681</v>
      </c>
      <c r="D761" s="8" t="s">
        <v>1192</v>
      </c>
      <c r="E761" s="8" t="s">
        <v>1190</v>
      </c>
      <c r="F761" s="7">
        <v>0</v>
      </c>
      <c r="G761" s="7"/>
      <c r="H761" s="9">
        <v>1</v>
      </c>
      <c r="I761" s="9"/>
      <c r="J761" s="9"/>
      <c r="K761" s="9"/>
      <c r="L761" s="10">
        <v>1642173.37</v>
      </c>
      <c r="M761" s="11">
        <f t="shared" si="133"/>
        <v>8210.8668500000003</v>
      </c>
      <c r="N761" s="11">
        <f t="shared" si="134"/>
        <v>1633962.50315</v>
      </c>
      <c r="O761" s="11"/>
      <c r="P761" s="7" t="s">
        <v>1049</v>
      </c>
      <c r="Q761" s="7"/>
      <c r="R761" s="102" t="s">
        <v>2408</v>
      </c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53">
        <f t="shared" si="135"/>
        <v>0</v>
      </c>
      <c r="AG761" s="54">
        <f t="shared" si="136"/>
        <v>1</v>
      </c>
      <c r="AH761" s="54">
        <f t="shared" si="137"/>
        <v>0</v>
      </c>
      <c r="AI761" s="54">
        <f t="shared" si="138"/>
        <v>0</v>
      </c>
      <c r="AJ761" s="54">
        <f t="shared" si="139"/>
        <v>0</v>
      </c>
      <c r="AK761" s="54">
        <f t="shared" si="140"/>
        <v>0</v>
      </c>
      <c r="AL761" s="54">
        <f t="shared" si="141"/>
        <v>1</v>
      </c>
      <c r="AM761" s="54">
        <f t="shared" si="142"/>
        <v>0</v>
      </c>
      <c r="AN761" s="54">
        <f t="shared" si="143"/>
        <v>0</v>
      </c>
      <c r="AO761" s="54">
        <f t="shared" si="144"/>
        <v>0</v>
      </c>
      <c r="AP761" s="7" t="s">
        <v>925</v>
      </c>
      <c r="AQ761" s="12" t="s">
        <v>20</v>
      </c>
    </row>
    <row r="762" spans="1:43" ht="33.950000000000003" hidden="1" customHeight="1" x14ac:dyDescent="0.25">
      <c r="A762" s="7" t="s">
        <v>1182</v>
      </c>
      <c r="B762" s="7" t="s">
        <v>1183</v>
      </c>
      <c r="C762" s="7">
        <v>500187</v>
      </c>
      <c r="D762" s="8" t="s">
        <v>1193</v>
      </c>
      <c r="E762" s="8" t="s">
        <v>1190</v>
      </c>
      <c r="F762" s="7">
        <v>0</v>
      </c>
      <c r="G762" s="7"/>
      <c r="H762" s="9">
        <v>1</v>
      </c>
      <c r="I762" s="9"/>
      <c r="J762" s="9"/>
      <c r="K762" s="9"/>
      <c r="L762" s="10">
        <v>1230719.57</v>
      </c>
      <c r="M762" s="11">
        <f t="shared" si="133"/>
        <v>6153.5978500000001</v>
      </c>
      <c r="N762" s="11">
        <f t="shared" si="134"/>
        <v>1224565.97215</v>
      </c>
      <c r="O762" s="11"/>
      <c r="P762" s="7" t="s">
        <v>1049</v>
      </c>
      <c r="Q762" s="7"/>
      <c r="R762" s="102" t="s">
        <v>2408</v>
      </c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53">
        <f t="shared" si="135"/>
        <v>0</v>
      </c>
      <c r="AG762" s="54">
        <f t="shared" si="136"/>
        <v>1</v>
      </c>
      <c r="AH762" s="54">
        <f t="shared" si="137"/>
        <v>0</v>
      </c>
      <c r="AI762" s="54">
        <f t="shared" si="138"/>
        <v>0</v>
      </c>
      <c r="AJ762" s="54">
        <f t="shared" si="139"/>
        <v>0</v>
      </c>
      <c r="AK762" s="54">
        <f t="shared" si="140"/>
        <v>0</v>
      </c>
      <c r="AL762" s="54">
        <f t="shared" si="141"/>
        <v>1</v>
      </c>
      <c r="AM762" s="54">
        <f t="shared" si="142"/>
        <v>0</v>
      </c>
      <c r="AN762" s="54">
        <f t="shared" si="143"/>
        <v>0</v>
      </c>
      <c r="AO762" s="54">
        <f t="shared" si="144"/>
        <v>0</v>
      </c>
      <c r="AP762" s="7" t="s">
        <v>925</v>
      </c>
      <c r="AQ762" s="12" t="s">
        <v>20</v>
      </c>
    </row>
    <row r="763" spans="1:43" ht="33.950000000000003" hidden="1" customHeight="1" x14ac:dyDescent="0.25">
      <c r="A763" s="7" t="s">
        <v>1182</v>
      </c>
      <c r="B763" s="7" t="s">
        <v>1183</v>
      </c>
      <c r="C763" s="7">
        <v>500642</v>
      </c>
      <c r="D763" s="8" t="s">
        <v>1194</v>
      </c>
      <c r="E763" s="8" t="s">
        <v>1190</v>
      </c>
      <c r="F763" s="7">
        <v>0</v>
      </c>
      <c r="G763" s="7"/>
      <c r="H763" s="9">
        <v>1</v>
      </c>
      <c r="I763" s="9"/>
      <c r="J763" s="9"/>
      <c r="K763" s="9"/>
      <c r="L763" s="10">
        <v>1183233.32</v>
      </c>
      <c r="M763" s="11">
        <f t="shared" si="133"/>
        <v>5916.1666000000005</v>
      </c>
      <c r="N763" s="11">
        <f t="shared" si="134"/>
        <v>1177317.1534</v>
      </c>
      <c r="O763" s="11"/>
      <c r="P763" s="7" t="s">
        <v>1049</v>
      </c>
      <c r="Q763" s="7"/>
      <c r="R763" s="102" t="s">
        <v>2408</v>
      </c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53">
        <f t="shared" si="135"/>
        <v>0</v>
      </c>
      <c r="AG763" s="54">
        <f t="shared" si="136"/>
        <v>1</v>
      </c>
      <c r="AH763" s="54">
        <f t="shared" si="137"/>
        <v>0</v>
      </c>
      <c r="AI763" s="54">
        <f t="shared" si="138"/>
        <v>0</v>
      </c>
      <c r="AJ763" s="54">
        <f t="shared" si="139"/>
        <v>0</v>
      </c>
      <c r="AK763" s="54">
        <f t="shared" si="140"/>
        <v>0</v>
      </c>
      <c r="AL763" s="54">
        <f t="shared" si="141"/>
        <v>1</v>
      </c>
      <c r="AM763" s="54">
        <f t="shared" si="142"/>
        <v>0</v>
      </c>
      <c r="AN763" s="54">
        <f t="shared" si="143"/>
        <v>0</v>
      </c>
      <c r="AO763" s="54">
        <f t="shared" si="144"/>
        <v>0</v>
      </c>
      <c r="AP763" s="7" t="s">
        <v>925</v>
      </c>
      <c r="AQ763" s="12" t="s">
        <v>20</v>
      </c>
    </row>
    <row r="764" spans="1:43" ht="33.950000000000003" hidden="1" customHeight="1" x14ac:dyDescent="0.25">
      <c r="A764" s="13" t="s">
        <v>1182</v>
      </c>
      <c r="B764" s="13" t="s">
        <v>1183</v>
      </c>
      <c r="C764" s="13">
        <v>114702</v>
      </c>
      <c r="D764" s="14" t="s">
        <v>1195</v>
      </c>
      <c r="E764" s="14" t="s">
        <v>1196</v>
      </c>
      <c r="F764" s="13">
        <v>0</v>
      </c>
      <c r="G764" s="13"/>
      <c r="H764" s="15">
        <v>1</v>
      </c>
      <c r="I764" s="15"/>
      <c r="J764" s="15"/>
      <c r="K764" s="15"/>
      <c r="L764" s="16">
        <v>1211747.83</v>
      </c>
      <c r="M764" s="11">
        <f t="shared" si="133"/>
        <v>6058.7391500000003</v>
      </c>
      <c r="N764" s="11">
        <f t="shared" si="134"/>
        <v>1205689.09085</v>
      </c>
      <c r="O764" s="11"/>
      <c r="P764" s="13" t="s">
        <v>1049</v>
      </c>
      <c r="Q764" s="7"/>
      <c r="R764" s="102" t="s">
        <v>2408</v>
      </c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53">
        <f t="shared" si="135"/>
        <v>0</v>
      </c>
      <c r="AG764" s="54">
        <f t="shared" si="136"/>
        <v>1</v>
      </c>
      <c r="AH764" s="54">
        <f t="shared" si="137"/>
        <v>0</v>
      </c>
      <c r="AI764" s="54">
        <f t="shared" si="138"/>
        <v>0</v>
      </c>
      <c r="AJ764" s="54">
        <f t="shared" si="139"/>
        <v>0</v>
      </c>
      <c r="AK764" s="54">
        <f t="shared" si="140"/>
        <v>0</v>
      </c>
      <c r="AL764" s="54">
        <f t="shared" si="141"/>
        <v>1</v>
      </c>
      <c r="AM764" s="54">
        <f t="shared" si="142"/>
        <v>0</v>
      </c>
      <c r="AN764" s="54">
        <f t="shared" si="143"/>
        <v>0</v>
      </c>
      <c r="AO764" s="54">
        <f t="shared" si="144"/>
        <v>0</v>
      </c>
      <c r="AP764" s="7" t="s">
        <v>38</v>
      </c>
      <c r="AQ764" s="17"/>
    </row>
    <row r="765" spans="1:43" ht="33.950000000000003" hidden="1" customHeight="1" x14ac:dyDescent="0.25">
      <c r="A765" s="13" t="s">
        <v>1182</v>
      </c>
      <c r="B765" s="13" t="s">
        <v>1183</v>
      </c>
      <c r="C765" s="13">
        <v>114736</v>
      </c>
      <c r="D765" s="14" t="s">
        <v>1197</v>
      </c>
      <c r="E765" s="14" t="s">
        <v>1198</v>
      </c>
      <c r="F765" s="13">
        <v>0</v>
      </c>
      <c r="G765" s="13"/>
      <c r="H765" s="15">
        <v>1</v>
      </c>
      <c r="I765" s="15"/>
      <c r="J765" s="15"/>
      <c r="K765" s="15"/>
      <c r="L765" s="16">
        <v>1060061.31</v>
      </c>
      <c r="M765" s="11">
        <f t="shared" si="133"/>
        <v>5300.3065500000002</v>
      </c>
      <c r="N765" s="11">
        <f t="shared" si="134"/>
        <v>1054761.00345</v>
      </c>
      <c r="O765" s="11"/>
      <c r="P765" s="13" t="s">
        <v>1049</v>
      </c>
      <c r="Q765" s="7"/>
      <c r="R765" s="102" t="s">
        <v>2408</v>
      </c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53">
        <f t="shared" si="135"/>
        <v>0</v>
      </c>
      <c r="AG765" s="54">
        <f t="shared" si="136"/>
        <v>1</v>
      </c>
      <c r="AH765" s="54">
        <f t="shared" si="137"/>
        <v>0</v>
      </c>
      <c r="AI765" s="54">
        <f t="shared" si="138"/>
        <v>0</v>
      </c>
      <c r="AJ765" s="54">
        <f t="shared" si="139"/>
        <v>0</v>
      </c>
      <c r="AK765" s="54">
        <f t="shared" si="140"/>
        <v>0</v>
      </c>
      <c r="AL765" s="54">
        <f t="shared" si="141"/>
        <v>1</v>
      </c>
      <c r="AM765" s="54">
        <f t="shared" si="142"/>
        <v>0</v>
      </c>
      <c r="AN765" s="54">
        <f t="shared" si="143"/>
        <v>0</v>
      </c>
      <c r="AO765" s="54">
        <f t="shared" si="144"/>
        <v>0</v>
      </c>
      <c r="AP765" s="7" t="s">
        <v>38</v>
      </c>
      <c r="AQ765" s="17"/>
    </row>
    <row r="766" spans="1:43" ht="33.950000000000003" hidden="1" customHeight="1" x14ac:dyDescent="0.25">
      <c r="A766" s="13" t="s">
        <v>1182</v>
      </c>
      <c r="B766" s="13" t="s">
        <v>1183</v>
      </c>
      <c r="C766" s="13">
        <v>114737</v>
      </c>
      <c r="D766" s="14" t="s">
        <v>1199</v>
      </c>
      <c r="E766" s="14" t="s">
        <v>1198</v>
      </c>
      <c r="F766" s="13">
        <v>0</v>
      </c>
      <c r="G766" s="13"/>
      <c r="H766" s="15">
        <v>1</v>
      </c>
      <c r="I766" s="15"/>
      <c r="J766" s="15"/>
      <c r="K766" s="15"/>
      <c r="L766" s="16">
        <v>1248621.55</v>
      </c>
      <c r="M766" s="11">
        <f t="shared" si="133"/>
        <v>6243.1077500000001</v>
      </c>
      <c r="N766" s="11">
        <f t="shared" si="134"/>
        <v>1242378.4422500001</v>
      </c>
      <c r="O766" s="11"/>
      <c r="P766" s="13" t="s">
        <v>1049</v>
      </c>
      <c r="Q766" s="7"/>
      <c r="R766" s="102" t="s">
        <v>2408</v>
      </c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53">
        <f t="shared" si="135"/>
        <v>0</v>
      </c>
      <c r="AG766" s="54">
        <f t="shared" si="136"/>
        <v>1</v>
      </c>
      <c r="AH766" s="54">
        <f t="shared" si="137"/>
        <v>0</v>
      </c>
      <c r="AI766" s="54">
        <f t="shared" si="138"/>
        <v>0</v>
      </c>
      <c r="AJ766" s="54">
        <f t="shared" si="139"/>
        <v>0</v>
      </c>
      <c r="AK766" s="54">
        <f t="shared" si="140"/>
        <v>0</v>
      </c>
      <c r="AL766" s="54">
        <f t="shared" si="141"/>
        <v>1</v>
      </c>
      <c r="AM766" s="54">
        <f t="shared" si="142"/>
        <v>0</v>
      </c>
      <c r="AN766" s="54">
        <f t="shared" si="143"/>
        <v>0</v>
      </c>
      <c r="AO766" s="54">
        <f t="shared" si="144"/>
        <v>0</v>
      </c>
      <c r="AP766" s="7" t="s">
        <v>38</v>
      </c>
      <c r="AQ766" s="17"/>
    </row>
    <row r="767" spans="1:43" ht="33.950000000000003" hidden="1" customHeight="1" x14ac:dyDescent="0.25">
      <c r="A767" s="7" t="s">
        <v>1182</v>
      </c>
      <c r="B767" s="7" t="s">
        <v>1183</v>
      </c>
      <c r="C767" s="7">
        <v>114719</v>
      </c>
      <c r="D767" s="8" t="s">
        <v>1200</v>
      </c>
      <c r="E767" s="8" t="s">
        <v>1198</v>
      </c>
      <c r="F767" s="7">
        <v>0</v>
      </c>
      <c r="G767" s="7"/>
      <c r="H767" s="9">
        <v>1</v>
      </c>
      <c r="I767" s="9"/>
      <c r="J767" s="9"/>
      <c r="K767" s="9"/>
      <c r="L767" s="10">
        <v>2162188.12</v>
      </c>
      <c r="M767" s="11">
        <f t="shared" si="133"/>
        <v>10810.9406</v>
      </c>
      <c r="N767" s="11">
        <f t="shared" si="134"/>
        <v>2151377.1794000003</v>
      </c>
      <c r="O767" s="11"/>
      <c r="P767" s="7" t="s">
        <v>1049</v>
      </c>
      <c r="Q767" s="7"/>
      <c r="R767" s="102" t="s">
        <v>2408</v>
      </c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53">
        <f t="shared" si="135"/>
        <v>0</v>
      </c>
      <c r="AG767" s="54">
        <f t="shared" si="136"/>
        <v>1</v>
      </c>
      <c r="AH767" s="54">
        <f t="shared" si="137"/>
        <v>0</v>
      </c>
      <c r="AI767" s="54">
        <f t="shared" si="138"/>
        <v>0</v>
      </c>
      <c r="AJ767" s="54">
        <f t="shared" si="139"/>
        <v>0</v>
      </c>
      <c r="AK767" s="54">
        <f t="shared" si="140"/>
        <v>0</v>
      </c>
      <c r="AL767" s="54">
        <f t="shared" si="141"/>
        <v>1</v>
      </c>
      <c r="AM767" s="54">
        <f t="shared" si="142"/>
        <v>0</v>
      </c>
      <c r="AN767" s="54">
        <f t="shared" si="143"/>
        <v>0</v>
      </c>
      <c r="AO767" s="54">
        <f t="shared" si="144"/>
        <v>0</v>
      </c>
      <c r="AP767" s="7" t="s">
        <v>925</v>
      </c>
      <c r="AQ767" s="12" t="s">
        <v>20</v>
      </c>
    </row>
    <row r="768" spans="1:43" ht="33.950000000000003" hidden="1" customHeight="1" x14ac:dyDescent="0.25">
      <c r="A768" s="7" t="s">
        <v>1182</v>
      </c>
      <c r="B768" s="7" t="s">
        <v>1183</v>
      </c>
      <c r="C768" s="7">
        <v>114738</v>
      </c>
      <c r="D768" s="8" t="s">
        <v>1201</v>
      </c>
      <c r="E768" s="8" t="s">
        <v>1198</v>
      </c>
      <c r="F768" s="7">
        <v>0</v>
      </c>
      <c r="G768" s="7"/>
      <c r="H768" s="9">
        <v>1</v>
      </c>
      <c r="I768" s="9"/>
      <c r="J768" s="9"/>
      <c r="K768" s="9"/>
      <c r="L768" s="10">
        <v>1559364.68</v>
      </c>
      <c r="M768" s="11">
        <f t="shared" si="133"/>
        <v>7796.8234000000002</v>
      </c>
      <c r="N768" s="11">
        <f t="shared" si="134"/>
        <v>1551567.8565999998</v>
      </c>
      <c r="O768" s="11"/>
      <c r="P768" s="7" t="s">
        <v>1049</v>
      </c>
      <c r="Q768" s="7"/>
      <c r="R768" s="102" t="s">
        <v>2408</v>
      </c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53">
        <f t="shared" si="135"/>
        <v>0</v>
      </c>
      <c r="AG768" s="54">
        <f t="shared" si="136"/>
        <v>1</v>
      </c>
      <c r="AH768" s="54">
        <f t="shared" si="137"/>
        <v>0</v>
      </c>
      <c r="AI768" s="54">
        <f t="shared" si="138"/>
        <v>0</v>
      </c>
      <c r="AJ768" s="54">
        <f t="shared" si="139"/>
        <v>0</v>
      </c>
      <c r="AK768" s="54">
        <f t="shared" si="140"/>
        <v>0</v>
      </c>
      <c r="AL768" s="54">
        <f t="shared" si="141"/>
        <v>1</v>
      </c>
      <c r="AM768" s="54">
        <f t="shared" si="142"/>
        <v>0</v>
      </c>
      <c r="AN768" s="54">
        <f t="shared" si="143"/>
        <v>0</v>
      </c>
      <c r="AO768" s="54">
        <f t="shared" si="144"/>
        <v>0</v>
      </c>
      <c r="AP768" s="7" t="s">
        <v>925</v>
      </c>
      <c r="AQ768" s="12" t="s">
        <v>20</v>
      </c>
    </row>
    <row r="769" spans="1:43" ht="33.950000000000003" hidden="1" customHeight="1" x14ac:dyDescent="0.25">
      <c r="A769" s="13" t="s">
        <v>1182</v>
      </c>
      <c r="B769" s="13" t="s">
        <v>1183</v>
      </c>
      <c r="C769" s="13">
        <v>114746</v>
      </c>
      <c r="D769" s="14" t="s">
        <v>1202</v>
      </c>
      <c r="E769" s="14" t="s">
        <v>1203</v>
      </c>
      <c r="F769" s="13">
        <v>0</v>
      </c>
      <c r="G769" s="13"/>
      <c r="H769" s="15">
        <v>1</v>
      </c>
      <c r="I769" s="15"/>
      <c r="J769" s="15"/>
      <c r="K769" s="15"/>
      <c r="L769" s="16">
        <v>1139450.8500000001</v>
      </c>
      <c r="M769" s="11">
        <f t="shared" si="133"/>
        <v>5697.2542500000009</v>
      </c>
      <c r="N769" s="11">
        <f t="shared" si="134"/>
        <v>1133753.5957500001</v>
      </c>
      <c r="O769" s="11"/>
      <c r="P769" s="13" t="s">
        <v>1049</v>
      </c>
      <c r="Q769" s="7"/>
      <c r="R769" s="102" t="s">
        <v>2408</v>
      </c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53">
        <f t="shared" si="135"/>
        <v>0</v>
      </c>
      <c r="AG769" s="54">
        <f t="shared" si="136"/>
        <v>1</v>
      </c>
      <c r="AH769" s="54">
        <f t="shared" si="137"/>
        <v>0</v>
      </c>
      <c r="AI769" s="54">
        <f t="shared" si="138"/>
        <v>0</v>
      </c>
      <c r="AJ769" s="54">
        <f t="shared" si="139"/>
        <v>0</v>
      </c>
      <c r="AK769" s="54">
        <f t="shared" si="140"/>
        <v>0</v>
      </c>
      <c r="AL769" s="54">
        <f t="shared" si="141"/>
        <v>1</v>
      </c>
      <c r="AM769" s="54">
        <f t="shared" si="142"/>
        <v>0</v>
      </c>
      <c r="AN769" s="54">
        <f t="shared" si="143"/>
        <v>0</v>
      </c>
      <c r="AO769" s="54">
        <f t="shared" si="144"/>
        <v>0</v>
      </c>
      <c r="AP769" s="7" t="s">
        <v>38</v>
      </c>
      <c r="AQ769" s="17"/>
    </row>
    <row r="770" spans="1:43" ht="33.950000000000003" hidden="1" customHeight="1" x14ac:dyDescent="0.25">
      <c r="A770" s="13" t="s">
        <v>1182</v>
      </c>
      <c r="B770" s="13" t="s">
        <v>1183</v>
      </c>
      <c r="C770" s="13">
        <v>114752</v>
      </c>
      <c r="D770" s="14" t="s">
        <v>1204</v>
      </c>
      <c r="E770" s="14" t="s">
        <v>1203</v>
      </c>
      <c r="F770" s="13">
        <v>0</v>
      </c>
      <c r="G770" s="13"/>
      <c r="H770" s="15">
        <v>1</v>
      </c>
      <c r="I770" s="15"/>
      <c r="J770" s="15"/>
      <c r="K770" s="15"/>
      <c r="L770" s="16">
        <v>1223263.26</v>
      </c>
      <c r="M770" s="11">
        <f t="shared" ref="M770:M833" si="145">L770*0.005</f>
        <v>6116.3163000000004</v>
      </c>
      <c r="N770" s="11">
        <f t="shared" ref="N770:N833" si="146">L770-M770</f>
        <v>1217146.9436999999</v>
      </c>
      <c r="O770" s="11"/>
      <c r="P770" s="13" t="s">
        <v>1049</v>
      </c>
      <c r="Q770" s="7"/>
      <c r="R770" s="102" t="s">
        <v>2408</v>
      </c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53">
        <f t="shared" si="135"/>
        <v>0</v>
      </c>
      <c r="AG770" s="54">
        <f t="shared" si="136"/>
        <v>1</v>
      </c>
      <c r="AH770" s="54">
        <f t="shared" si="137"/>
        <v>0</v>
      </c>
      <c r="AI770" s="54">
        <f t="shared" si="138"/>
        <v>0</v>
      </c>
      <c r="AJ770" s="54">
        <f t="shared" si="139"/>
        <v>0</v>
      </c>
      <c r="AK770" s="54">
        <f t="shared" si="140"/>
        <v>0</v>
      </c>
      <c r="AL770" s="54">
        <f t="shared" si="141"/>
        <v>1</v>
      </c>
      <c r="AM770" s="54">
        <f t="shared" si="142"/>
        <v>0</v>
      </c>
      <c r="AN770" s="54">
        <f t="shared" si="143"/>
        <v>0</v>
      </c>
      <c r="AO770" s="54">
        <f t="shared" si="144"/>
        <v>0</v>
      </c>
      <c r="AP770" s="7" t="s">
        <v>38</v>
      </c>
      <c r="AQ770" s="17"/>
    </row>
    <row r="771" spans="1:43" ht="33.950000000000003" hidden="1" customHeight="1" x14ac:dyDescent="0.25">
      <c r="A771" s="13" t="s">
        <v>1182</v>
      </c>
      <c r="B771" s="13" t="s">
        <v>1183</v>
      </c>
      <c r="C771" s="13">
        <v>114762</v>
      </c>
      <c r="D771" s="14" t="s">
        <v>1205</v>
      </c>
      <c r="E771" s="14" t="s">
        <v>1203</v>
      </c>
      <c r="F771" s="13">
        <v>0</v>
      </c>
      <c r="G771" s="13"/>
      <c r="H771" s="15">
        <v>1</v>
      </c>
      <c r="I771" s="15"/>
      <c r="J771" s="15"/>
      <c r="K771" s="15"/>
      <c r="L771" s="16">
        <v>1223263.26</v>
      </c>
      <c r="M771" s="11">
        <f t="shared" si="145"/>
        <v>6116.3163000000004</v>
      </c>
      <c r="N771" s="11">
        <f t="shared" si="146"/>
        <v>1217146.9436999999</v>
      </c>
      <c r="O771" s="11"/>
      <c r="P771" s="13" t="s">
        <v>1049</v>
      </c>
      <c r="Q771" s="7"/>
      <c r="R771" s="102" t="s">
        <v>2408</v>
      </c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53">
        <f t="shared" si="135"/>
        <v>0</v>
      </c>
      <c r="AG771" s="54">
        <f t="shared" si="136"/>
        <v>1</v>
      </c>
      <c r="AH771" s="54">
        <f t="shared" si="137"/>
        <v>0</v>
      </c>
      <c r="AI771" s="54">
        <f t="shared" si="138"/>
        <v>0</v>
      </c>
      <c r="AJ771" s="54">
        <f t="shared" si="139"/>
        <v>0</v>
      </c>
      <c r="AK771" s="54">
        <f t="shared" si="140"/>
        <v>0</v>
      </c>
      <c r="AL771" s="54">
        <f t="shared" si="141"/>
        <v>1</v>
      </c>
      <c r="AM771" s="54">
        <f t="shared" si="142"/>
        <v>0</v>
      </c>
      <c r="AN771" s="54">
        <f t="shared" si="143"/>
        <v>0</v>
      </c>
      <c r="AO771" s="54">
        <f t="shared" si="144"/>
        <v>0</v>
      </c>
      <c r="AP771" s="7" t="s">
        <v>38</v>
      </c>
      <c r="AQ771" s="17"/>
    </row>
    <row r="772" spans="1:43" ht="33.950000000000003" hidden="1" customHeight="1" x14ac:dyDescent="0.25">
      <c r="A772" s="7" t="s">
        <v>1182</v>
      </c>
      <c r="B772" s="7" t="s">
        <v>1183</v>
      </c>
      <c r="C772" s="7">
        <v>114756</v>
      </c>
      <c r="D772" s="8" t="s">
        <v>1206</v>
      </c>
      <c r="E772" s="8" t="s">
        <v>1203</v>
      </c>
      <c r="F772" s="7">
        <v>0</v>
      </c>
      <c r="G772" s="7"/>
      <c r="H772" s="9">
        <v>1</v>
      </c>
      <c r="I772" s="9"/>
      <c r="J772" s="9"/>
      <c r="K772" s="9"/>
      <c r="L772" s="10">
        <v>1223263.26</v>
      </c>
      <c r="M772" s="11">
        <f t="shared" si="145"/>
        <v>6116.3163000000004</v>
      </c>
      <c r="N772" s="11">
        <f t="shared" si="146"/>
        <v>1217146.9436999999</v>
      </c>
      <c r="O772" s="11"/>
      <c r="P772" s="7" t="s">
        <v>1049</v>
      </c>
      <c r="Q772" s="7"/>
      <c r="R772" s="102" t="s">
        <v>2408</v>
      </c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53">
        <f t="shared" si="135"/>
        <v>0</v>
      </c>
      <c r="AG772" s="54">
        <f t="shared" si="136"/>
        <v>1</v>
      </c>
      <c r="AH772" s="54">
        <f t="shared" si="137"/>
        <v>0</v>
      </c>
      <c r="AI772" s="54">
        <f t="shared" si="138"/>
        <v>0</v>
      </c>
      <c r="AJ772" s="54">
        <f t="shared" si="139"/>
        <v>0</v>
      </c>
      <c r="AK772" s="54">
        <f t="shared" si="140"/>
        <v>0</v>
      </c>
      <c r="AL772" s="54">
        <f t="shared" si="141"/>
        <v>1</v>
      </c>
      <c r="AM772" s="54">
        <f t="shared" si="142"/>
        <v>0</v>
      </c>
      <c r="AN772" s="54">
        <f t="shared" si="143"/>
        <v>0</v>
      </c>
      <c r="AO772" s="54">
        <f t="shared" si="144"/>
        <v>0</v>
      </c>
      <c r="AP772" s="7" t="s">
        <v>925</v>
      </c>
      <c r="AQ772" s="12" t="s">
        <v>20</v>
      </c>
    </row>
    <row r="773" spans="1:43" ht="33.950000000000003" hidden="1" customHeight="1" x14ac:dyDescent="0.25">
      <c r="A773" s="7" t="s">
        <v>1182</v>
      </c>
      <c r="B773" s="7" t="s">
        <v>1183</v>
      </c>
      <c r="C773" s="7">
        <v>114758</v>
      </c>
      <c r="D773" s="8" t="s">
        <v>1207</v>
      </c>
      <c r="E773" s="8" t="s">
        <v>1203</v>
      </c>
      <c r="F773" s="7">
        <v>0</v>
      </c>
      <c r="G773" s="7"/>
      <c r="H773" s="9">
        <v>1</v>
      </c>
      <c r="I773" s="9"/>
      <c r="J773" s="9"/>
      <c r="K773" s="9"/>
      <c r="L773" s="10">
        <v>1223263.26</v>
      </c>
      <c r="M773" s="11">
        <f t="shared" si="145"/>
        <v>6116.3163000000004</v>
      </c>
      <c r="N773" s="11">
        <f t="shared" si="146"/>
        <v>1217146.9436999999</v>
      </c>
      <c r="O773" s="11"/>
      <c r="P773" s="7" t="s">
        <v>1049</v>
      </c>
      <c r="Q773" s="7"/>
      <c r="R773" s="102" t="s">
        <v>2408</v>
      </c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53">
        <f t="shared" si="135"/>
        <v>0</v>
      </c>
      <c r="AG773" s="54">
        <f t="shared" si="136"/>
        <v>1</v>
      </c>
      <c r="AH773" s="54">
        <f t="shared" si="137"/>
        <v>0</v>
      </c>
      <c r="AI773" s="54">
        <f t="shared" si="138"/>
        <v>0</v>
      </c>
      <c r="AJ773" s="54">
        <f t="shared" si="139"/>
        <v>0</v>
      </c>
      <c r="AK773" s="54">
        <f t="shared" si="140"/>
        <v>0</v>
      </c>
      <c r="AL773" s="54">
        <f t="shared" si="141"/>
        <v>1</v>
      </c>
      <c r="AM773" s="54">
        <f t="shared" si="142"/>
        <v>0</v>
      </c>
      <c r="AN773" s="54">
        <f t="shared" si="143"/>
        <v>0</v>
      </c>
      <c r="AO773" s="54">
        <f t="shared" si="144"/>
        <v>0</v>
      </c>
      <c r="AP773" s="7" t="s">
        <v>925</v>
      </c>
      <c r="AQ773" s="12" t="s">
        <v>20</v>
      </c>
    </row>
    <row r="774" spans="1:43" ht="33.950000000000003" hidden="1" customHeight="1" x14ac:dyDescent="0.25">
      <c r="A774" s="7" t="s">
        <v>1182</v>
      </c>
      <c r="B774" s="7" t="s">
        <v>1183</v>
      </c>
      <c r="C774" s="7">
        <v>500179</v>
      </c>
      <c r="D774" s="8" t="s">
        <v>1208</v>
      </c>
      <c r="E774" s="8" t="s">
        <v>1203</v>
      </c>
      <c r="F774" s="7">
        <v>0</v>
      </c>
      <c r="G774" s="7"/>
      <c r="H774" s="9">
        <v>1</v>
      </c>
      <c r="I774" s="9"/>
      <c r="J774" s="9"/>
      <c r="K774" s="9"/>
      <c r="L774" s="10">
        <v>1183233.32</v>
      </c>
      <c r="M774" s="11">
        <f t="shared" si="145"/>
        <v>5916.1666000000005</v>
      </c>
      <c r="N774" s="11">
        <f t="shared" si="146"/>
        <v>1177317.1534</v>
      </c>
      <c r="O774" s="11"/>
      <c r="P774" s="7" t="s">
        <v>1049</v>
      </c>
      <c r="Q774" s="7"/>
      <c r="R774" s="102" t="s">
        <v>2408</v>
      </c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53">
        <f t="shared" si="135"/>
        <v>0</v>
      </c>
      <c r="AG774" s="54">
        <f t="shared" si="136"/>
        <v>1</v>
      </c>
      <c r="AH774" s="54">
        <f t="shared" si="137"/>
        <v>0</v>
      </c>
      <c r="AI774" s="54">
        <f t="shared" si="138"/>
        <v>0</v>
      </c>
      <c r="AJ774" s="54">
        <f t="shared" si="139"/>
        <v>0</v>
      </c>
      <c r="AK774" s="54">
        <f t="shared" si="140"/>
        <v>0</v>
      </c>
      <c r="AL774" s="54">
        <f t="shared" si="141"/>
        <v>1</v>
      </c>
      <c r="AM774" s="54">
        <f t="shared" si="142"/>
        <v>0</v>
      </c>
      <c r="AN774" s="54">
        <f t="shared" si="143"/>
        <v>0</v>
      </c>
      <c r="AO774" s="54">
        <f t="shared" si="144"/>
        <v>0</v>
      </c>
      <c r="AP774" s="7" t="s">
        <v>925</v>
      </c>
      <c r="AQ774" s="12" t="s">
        <v>20</v>
      </c>
    </row>
    <row r="775" spans="1:43" ht="33.950000000000003" hidden="1" customHeight="1" x14ac:dyDescent="0.25">
      <c r="A775" s="13" t="s">
        <v>1182</v>
      </c>
      <c r="B775" s="13" t="s">
        <v>1183</v>
      </c>
      <c r="C775" s="13">
        <v>114856</v>
      </c>
      <c r="D775" s="14" t="s">
        <v>1209</v>
      </c>
      <c r="E775" s="14" t="s">
        <v>1210</v>
      </c>
      <c r="F775" s="13">
        <v>0</v>
      </c>
      <c r="G775" s="13"/>
      <c r="H775" s="15">
        <v>1</v>
      </c>
      <c r="I775" s="15"/>
      <c r="J775" s="15"/>
      <c r="K775" s="15"/>
      <c r="L775" s="16">
        <v>1186938.28</v>
      </c>
      <c r="M775" s="11">
        <f t="shared" si="145"/>
        <v>5934.6914000000006</v>
      </c>
      <c r="N775" s="11">
        <f t="shared" si="146"/>
        <v>1181003.5886000001</v>
      </c>
      <c r="O775" s="11"/>
      <c r="P775" s="13" t="s">
        <v>1049</v>
      </c>
      <c r="Q775" s="7"/>
      <c r="R775" s="102" t="s">
        <v>2408</v>
      </c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53">
        <f t="shared" ref="AF775:AF838" si="147">IF($R775="Reverted",1,0)</f>
        <v>0</v>
      </c>
      <c r="AG775" s="54">
        <f t="shared" ref="AG775:AG838" si="148">IF($R775="Not yet started",1,0)</f>
        <v>1</v>
      </c>
      <c r="AH775" s="54">
        <f t="shared" ref="AH775:AH838" si="149">IF($R775="Under Procurement",1,0)</f>
        <v>0</v>
      </c>
      <c r="AI775" s="54">
        <f t="shared" ref="AI775:AI838" si="150">IF($R775="Ongoing",1,0)</f>
        <v>0</v>
      </c>
      <c r="AJ775" s="54">
        <f t="shared" ref="AJ775:AJ838" si="151">IF($R775="Completed",1,0)</f>
        <v>0</v>
      </c>
      <c r="AK775" s="54">
        <f t="shared" ref="AK775:AK838" si="152">IF($AF775=1,$H775,0)</f>
        <v>0</v>
      </c>
      <c r="AL775" s="54">
        <f t="shared" ref="AL775:AL838" si="153">IF($AG775=1,$H775,0)</f>
        <v>1</v>
      </c>
      <c r="AM775" s="54">
        <f t="shared" ref="AM775:AM838" si="154">IF($AH775=1,$H775,0)</f>
        <v>0</v>
      </c>
      <c r="AN775" s="54">
        <f t="shared" ref="AN775:AN838" si="155">IF($AI775=1,$H775,0)</f>
        <v>0</v>
      </c>
      <c r="AO775" s="54">
        <f t="shared" ref="AO775:AO838" si="156">IF($AJ775=1,$H775,0)</f>
        <v>0</v>
      </c>
      <c r="AP775" s="7" t="s">
        <v>38</v>
      </c>
      <c r="AQ775" s="17"/>
    </row>
    <row r="776" spans="1:43" ht="33.950000000000003" hidden="1" customHeight="1" x14ac:dyDescent="0.25">
      <c r="A776" s="7" t="s">
        <v>1182</v>
      </c>
      <c r="B776" s="7" t="s">
        <v>1183</v>
      </c>
      <c r="C776" s="7">
        <v>114866</v>
      </c>
      <c r="D776" s="8" t="s">
        <v>1211</v>
      </c>
      <c r="E776" s="8" t="s">
        <v>1036</v>
      </c>
      <c r="F776" s="7">
        <v>0</v>
      </c>
      <c r="G776" s="7"/>
      <c r="H776" s="9">
        <v>1</v>
      </c>
      <c r="I776" s="9"/>
      <c r="J776" s="9"/>
      <c r="K776" s="9"/>
      <c r="L776" s="10">
        <v>1301436.8700000001</v>
      </c>
      <c r="M776" s="11">
        <f t="shared" si="145"/>
        <v>6507.1843500000004</v>
      </c>
      <c r="N776" s="11">
        <f t="shared" si="146"/>
        <v>1294929.6856500001</v>
      </c>
      <c r="O776" s="11"/>
      <c r="P776" s="7" t="s">
        <v>1049</v>
      </c>
      <c r="Q776" s="7"/>
      <c r="R776" s="102" t="s">
        <v>2408</v>
      </c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53">
        <f t="shared" si="147"/>
        <v>0</v>
      </c>
      <c r="AG776" s="54">
        <f t="shared" si="148"/>
        <v>1</v>
      </c>
      <c r="AH776" s="54">
        <f t="shared" si="149"/>
        <v>0</v>
      </c>
      <c r="AI776" s="54">
        <f t="shared" si="150"/>
        <v>0</v>
      </c>
      <c r="AJ776" s="54">
        <f t="shared" si="151"/>
        <v>0</v>
      </c>
      <c r="AK776" s="54">
        <f t="shared" si="152"/>
        <v>0</v>
      </c>
      <c r="AL776" s="54">
        <f t="shared" si="153"/>
        <v>1</v>
      </c>
      <c r="AM776" s="54">
        <f t="shared" si="154"/>
        <v>0</v>
      </c>
      <c r="AN776" s="54">
        <f t="shared" si="155"/>
        <v>0</v>
      </c>
      <c r="AO776" s="54">
        <f t="shared" si="156"/>
        <v>0</v>
      </c>
      <c r="AP776" s="7" t="s">
        <v>925</v>
      </c>
      <c r="AQ776" s="12" t="s">
        <v>20</v>
      </c>
    </row>
    <row r="777" spans="1:43" ht="33.950000000000003" hidden="1" customHeight="1" x14ac:dyDescent="0.25">
      <c r="A777" s="13" t="s">
        <v>1182</v>
      </c>
      <c r="B777" s="13" t="s">
        <v>1183</v>
      </c>
      <c r="C777" s="13">
        <v>114895</v>
      </c>
      <c r="D777" s="14" t="s">
        <v>1212</v>
      </c>
      <c r="E777" s="14" t="s">
        <v>1213</v>
      </c>
      <c r="F777" s="13">
        <v>0</v>
      </c>
      <c r="G777" s="13"/>
      <c r="H777" s="15">
        <v>1</v>
      </c>
      <c r="I777" s="15"/>
      <c r="J777" s="15"/>
      <c r="K777" s="15"/>
      <c r="L777" s="16">
        <v>1359307</v>
      </c>
      <c r="M777" s="11">
        <f t="shared" si="145"/>
        <v>6796.5349999999999</v>
      </c>
      <c r="N777" s="11">
        <f t="shared" si="146"/>
        <v>1352510.4650000001</v>
      </c>
      <c r="O777" s="11"/>
      <c r="P777" s="13" t="s">
        <v>1049</v>
      </c>
      <c r="Q777" s="7"/>
      <c r="R777" s="102" t="s">
        <v>2408</v>
      </c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53">
        <f t="shared" si="147"/>
        <v>0</v>
      </c>
      <c r="AG777" s="54">
        <f t="shared" si="148"/>
        <v>1</v>
      </c>
      <c r="AH777" s="54">
        <f t="shared" si="149"/>
        <v>0</v>
      </c>
      <c r="AI777" s="54">
        <f t="shared" si="150"/>
        <v>0</v>
      </c>
      <c r="AJ777" s="54">
        <f t="shared" si="151"/>
        <v>0</v>
      </c>
      <c r="AK777" s="54">
        <f t="shared" si="152"/>
        <v>0</v>
      </c>
      <c r="AL777" s="54">
        <f t="shared" si="153"/>
        <v>1</v>
      </c>
      <c r="AM777" s="54">
        <f t="shared" si="154"/>
        <v>0</v>
      </c>
      <c r="AN777" s="54">
        <f t="shared" si="155"/>
        <v>0</v>
      </c>
      <c r="AO777" s="54">
        <f t="shared" si="156"/>
        <v>0</v>
      </c>
      <c r="AP777" s="7" t="s">
        <v>38</v>
      </c>
      <c r="AQ777" s="17"/>
    </row>
    <row r="778" spans="1:43" ht="33.950000000000003" hidden="1" customHeight="1" x14ac:dyDescent="0.25">
      <c r="A778" s="13" t="s">
        <v>1182</v>
      </c>
      <c r="B778" s="13" t="s">
        <v>1183</v>
      </c>
      <c r="C778" s="13">
        <v>114896</v>
      </c>
      <c r="D778" s="14" t="s">
        <v>1214</v>
      </c>
      <c r="E778" s="14" t="s">
        <v>1213</v>
      </c>
      <c r="F778" s="13">
        <v>0</v>
      </c>
      <c r="G778" s="13"/>
      <c r="H778" s="15">
        <v>1</v>
      </c>
      <c r="I778" s="15"/>
      <c r="J778" s="15"/>
      <c r="K778" s="15"/>
      <c r="L778" s="16">
        <v>1275494.58</v>
      </c>
      <c r="M778" s="11">
        <f t="shared" si="145"/>
        <v>6377.4729000000007</v>
      </c>
      <c r="N778" s="11">
        <f t="shared" si="146"/>
        <v>1269117.1071000001</v>
      </c>
      <c r="O778" s="11"/>
      <c r="P778" s="13" t="s">
        <v>1049</v>
      </c>
      <c r="Q778" s="7"/>
      <c r="R778" s="102" t="s">
        <v>2408</v>
      </c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53">
        <f t="shared" si="147"/>
        <v>0</v>
      </c>
      <c r="AG778" s="54">
        <f t="shared" si="148"/>
        <v>1</v>
      </c>
      <c r="AH778" s="54">
        <f t="shared" si="149"/>
        <v>0</v>
      </c>
      <c r="AI778" s="54">
        <f t="shared" si="150"/>
        <v>0</v>
      </c>
      <c r="AJ778" s="54">
        <f t="shared" si="151"/>
        <v>0</v>
      </c>
      <c r="AK778" s="54">
        <f t="shared" si="152"/>
        <v>0</v>
      </c>
      <c r="AL778" s="54">
        <f t="shared" si="153"/>
        <v>1</v>
      </c>
      <c r="AM778" s="54">
        <f t="shared" si="154"/>
        <v>0</v>
      </c>
      <c r="AN778" s="54">
        <f t="shared" si="155"/>
        <v>0</v>
      </c>
      <c r="AO778" s="54">
        <f t="shared" si="156"/>
        <v>0</v>
      </c>
      <c r="AP778" s="7" t="s">
        <v>38</v>
      </c>
      <c r="AQ778" s="17"/>
    </row>
    <row r="779" spans="1:43" ht="33.950000000000003" hidden="1" customHeight="1" x14ac:dyDescent="0.25">
      <c r="A779" s="7" t="s">
        <v>1182</v>
      </c>
      <c r="B779" s="7" t="s">
        <v>1183</v>
      </c>
      <c r="C779" s="7">
        <v>114883</v>
      </c>
      <c r="D779" s="8" t="s">
        <v>1215</v>
      </c>
      <c r="E779" s="8" t="s">
        <v>1213</v>
      </c>
      <c r="F779" s="7">
        <v>0</v>
      </c>
      <c r="G779" s="7"/>
      <c r="H779" s="9">
        <v>1</v>
      </c>
      <c r="I779" s="9"/>
      <c r="J779" s="9"/>
      <c r="K779" s="9"/>
      <c r="L779" s="10">
        <v>1275494.58</v>
      </c>
      <c r="M779" s="11">
        <f t="shared" si="145"/>
        <v>6377.4729000000007</v>
      </c>
      <c r="N779" s="11">
        <f t="shared" si="146"/>
        <v>1269117.1071000001</v>
      </c>
      <c r="O779" s="11"/>
      <c r="P779" s="7" t="s">
        <v>1049</v>
      </c>
      <c r="Q779" s="7"/>
      <c r="R779" s="102" t="s">
        <v>2408</v>
      </c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53">
        <f t="shared" si="147"/>
        <v>0</v>
      </c>
      <c r="AG779" s="54">
        <f t="shared" si="148"/>
        <v>1</v>
      </c>
      <c r="AH779" s="54">
        <f t="shared" si="149"/>
        <v>0</v>
      </c>
      <c r="AI779" s="54">
        <f t="shared" si="150"/>
        <v>0</v>
      </c>
      <c r="AJ779" s="54">
        <f t="shared" si="151"/>
        <v>0</v>
      </c>
      <c r="AK779" s="54">
        <f t="shared" si="152"/>
        <v>0</v>
      </c>
      <c r="AL779" s="54">
        <f t="shared" si="153"/>
        <v>1</v>
      </c>
      <c r="AM779" s="54">
        <f t="shared" si="154"/>
        <v>0</v>
      </c>
      <c r="AN779" s="54">
        <f t="shared" si="155"/>
        <v>0</v>
      </c>
      <c r="AO779" s="54">
        <f t="shared" si="156"/>
        <v>0</v>
      </c>
      <c r="AP779" s="7" t="s">
        <v>925</v>
      </c>
      <c r="AQ779" s="12" t="s">
        <v>20</v>
      </c>
    </row>
    <row r="780" spans="1:43" ht="33.950000000000003" hidden="1" customHeight="1" x14ac:dyDescent="0.25">
      <c r="A780" s="7" t="s">
        <v>1182</v>
      </c>
      <c r="B780" s="7" t="s">
        <v>1183</v>
      </c>
      <c r="C780" s="7">
        <v>302337</v>
      </c>
      <c r="D780" s="8" t="s">
        <v>1216</v>
      </c>
      <c r="E780" s="8" t="s">
        <v>1213</v>
      </c>
      <c r="F780" s="7">
        <v>0</v>
      </c>
      <c r="G780" s="7"/>
      <c r="H780" s="9">
        <v>1</v>
      </c>
      <c r="I780" s="9"/>
      <c r="J780" s="9"/>
      <c r="K780" s="9"/>
      <c r="L780" s="10">
        <v>1486724.18</v>
      </c>
      <c r="M780" s="11">
        <f t="shared" si="145"/>
        <v>7433.6208999999999</v>
      </c>
      <c r="N780" s="11">
        <f t="shared" si="146"/>
        <v>1479290.5591</v>
      </c>
      <c r="O780" s="11"/>
      <c r="P780" s="7" t="s">
        <v>1049</v>
      </c>
      <c r="Q780" s="7"/>
      <c r="R780" s="102" t="s">
        <v>2408</v>
      </c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53">
        <f t="shared" si="147"/>
        <v>0</v>
      </c>
      <c r="AG780" s="54">
        <f t="shared" si="148"/>
        <v>1</v>
      </c>
      <c r="AH780" s="54">
        <f t="shared" si="149"/>
        <v>0</v>
      </c>
      <c r="AI780" s="54">
        <f t="shared" si="150"/>
        <v>0</v>
      </c>
      <c r="AJ780" s="54">
        <f t="shared" si="151"/>
        <v>0</v>
      </c>
      <c r="AK780" s="54">
        <f t="shared" si="152"/>
        <v>0</v>
      </c>
      <c r="AL780" s="54">
        <f t="shared" si="153"/>
        <v>1</v>
      </c>
      <c r="AM780" s="54">
        <f t="shared" si="154"/>
        <v>0</v>
      </c>
      <c r="AN780" s="54">
        <f t="shared" si="155"/>
        <v>0</v>
      </c>
      <c r="AO780" s="54">
        <f t="shared" si="156"/>
        <v>0</v>
      </c>
      <c r="AP780" s="7" t="s">
        <v>925</v>
      </c>
      <c r="AQ780" s="12" t="s">
        <v>20</v>
      </c>
    </row>
    <row r="781" spans="1:43" ht="33.950000000000003" hidden="1" customHeight="1" x14ac:dyDescent="0.25">
      <c r="A781" s="7" t="s">
        <v>1182</v>
      </c>
      <c r="B781" s="7" t="s">
        <v>1183</v>
      </c>
      <c r="C781" s="7">
        <v>302340</v>
      </c>
      <c r="D781" s="8" t="s">
        <v>1080</v>
      </c>
      <c r="E781" s="8" t="s">
        <v>1213</v>
      </c>
      <c r="F781" s="7">
        <v>0</v>
      </c>
      <c r="G781" s="7"/>
      <c r="H781" s="9">
        <v>1</v>
      </c>
      <c r="I781" s="9"/>
      <c r="J781" s="9"/>
      <c r="K781" s="9"/>
      <c r="L781" s="10">
        <v>1193785.82</v>
      </c>
      <c r="M781" s="11">
        <f t="shared" si="145"/>
        <v>5968.9291000000003</v>
      </c>
      <c r="N781" s="11">
        <f t="shared" si="146"/>
        <v>1187816.8909</v>
      </c>
      <c r="O781" s="11"/>
      <c r="P781" s="7" t="s">
        <v>1049</v>
      </c>
      <c r="Q781" s="7"/>
      <c r="R781" s="102" t="s">
        <v>2408</v>
      </c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53">
        <f t="shared" si="147"/>
        <v>0</v>
      </c>
      <c r="AG781" s="54">
        <f t="shared" si="148"/>
        <v>1</v>
      </c>
      <c r="AH781" s="54">
        <f t="shared" si="149"/>
        <v>0</v>
      </c>
      <c r="AI781" s="54">
        <f t="shared" si="150"/>
        <v>0</v>
      </c>
      <c r="AJ781" s="54">
        <f t="shared" si="151"/>
        <v>0</v>
      </c>
      <c r="AK781" s="54">
        <f t="shared" si="152"/>
        <v>0</v>
      </c>
      <c r="AL781" s="54">
        <f t="shared" si="153"/>
        <v>1</v>
      </c>
      <c r="AM781" s="54">
        <f t="shared" si="154"/>
        <v>0</v>
      </c>
      <c r="AN781" s="54">
        <f t="shared" si="155"/>
        <v>0</v>
      </c>
      <c r="AO781" s="54">
        <f t="shared" si="156"/>
        <v>0</v>
      </c>
      <c r="AP781" s="7" t="s">
        <v>925</v>
      </c>
      <c r="AQ781" s="12" t="s">
        <v>20</v>
      </c>
    </row>
    <row r="782" spans="1:43" ht="33.950000000000003" hidden="1" customHeight="1" x14ac:dyDescent="0.25">
      <c r="A782" s="7" t="s">
        <v>1182</v>
      </c>
      <c r="B782" s="7" t="s">
        <v>1217</v>
      </c>
      <c r="C782" s="7">
        <v>114939</v>
      </c>
      <c r="D782" s="8" t="s">
        <v>1218</v>
      </c>
      <c r="E782" s="8" t="s">
        <v>1219</v>
      </c>
      <c r="F782" s="7">
        <v>0</v>
      </c>
      <c r="G782" s="7"/>
      <c r="H782" s="9">
        <v>1</v>
      </c>
      <c r="I782" s="9"/>
      <c r="J782" s="9"/>
      <c r="K782" s="9"/>
      <c r="L782" s="10">
        <v>1534696.12</v>
      </c>
      <c r="M782" s="11">
        <f t="shared" si="145"/>
        <v>7673.4806000000008</v>
      </c>
      <c r="N782" s="11">
        <f t="shared" si="146"/>
        <v>1527022.6394000002</v>
      </c>
      <c r="O782" s="11"/>
      <c r="P782" s="7" t="s">
        <v>1049</v>
      </c>
      <c r="Q782" s="7" t="s">
        <v>2270</v>
      </c>
      <c r="R782" s="102" t="s">
        <v>2271</v>
      </c>
      <c r="S782" s="7"/>
      <c r="T782" s="66">
        <v>0</v>
      </c>
      <c r="U782" s="102" t="s">
        <v>2452</v>
      </c>
      <c r="V782" s="102"/>
      <c r="W782" s="102"/>
      <c r="X782" s="102" t="s">
        <v>2453</v>
      </c>
      <c r="Y782" s="102" t="s">
        <v>2454</v>
      </c>
      <c r="Z782" s="102" t="s">
        <v>2455</v>
      </c>
      <c r="AA782" s="102" t="s">
        <v>2456</v>
      </c>
      <c r="AB782" s="102" t="s">
        <v>2457</v>
      </c>
      <c r="AC782" s="102" t="s">
        <v>2458</v>
      </c>
      <c r="AD782" s="102" t="s">
        <v>2459</v>
      </c>
      <c r="AE782" s="10">
        <v>1366539.9132052544</v>
      </c>
      <c r="AF782" s="53">
        <f t="shared" si="147"/>
        <v>0</v>
      </c>
      <c r="AG782" s="54">
        <f t="shared" si="148"/>
        <v>0</v>
      </c>
      <c r="AH782" s="54">
        <f t="shared" si="149"/>
        <v>0</v>
      </c>
      <c r="AI782" s="54">
        <f t="shared" si="150"/>
        <v>1</v>
      </c>
      <c r="AJ782" s="54">
        <f t="shared" si="151"/>
        <v>0</v>
      </c>
      <c r="AK782" s="54">
        <f t="shared" si="152"/>
        <v>0</v>
      </c>
      <c r="AL782" s="54">
        <f t="shared" si="153"/>
        <v>0</v>
      </c>
      <c r="AM782" s="54">
        <f t="shared" si="154"/>
        <v>0</v>
      </c>
      <c r="AN782" s="54">
        <f t="shared" si="155"/>
        <v>1</v>
      </c>
      <c r="AO782" s="54">
        <f t="shared" si="156"/>
        <v>0</v>
      </c>
      <c r="AP782" s="7" t="s">
        <v>73</v>
      </c>
      <c r="AQ782" s="19"/>
    </row>
    <row r="783" spans="1:43" ht="33.950000000000003" hidden="1" customHeight="1" x14ac:dyDescent="0.25">
      <c r="A783" s="7" t="s">
        <v>1182</v>
      </c>
      <c r="B783" s="7" t="s">
        <v>1217</v>
      </c>
      <c r="C783" s="7">
        <v>114958</v>
      </c>
      <c r="D783" s="8" t="s">
        <v>1220</v>
      </c>
      <c r="E783" s="8" t="s">
        <v>1221</v>
      </c>
      <c r="F783" s="7">
        <v>0</v>
      </c>
      <c r="G783" s="7"/>
      <c r="H783" s="9">
        <v>1</v>
      </c>
      <c r="I783" s="9"/>
      <c r="J783" s="9"/>
      <c r="K783" s="9"/>
      <c r="L783" s="10">
        <v>1534696.12</v>
      </c>
      <c r="M783" s="11">
        <f t="shared" si="145"/>
        <v>7673.4806000000008</v>
      </c>
      <c r="N783" s="11">
        <f t="shared" si="146"/>
        <v>1527022.6394000002</v>
      </c>
      <c r="O783" s="11"/>
      <c r="P783" s="7" t="s">
        <v>1049</v>
      </c>
      <c r="Q783" s="7" t="s">
        <v>2270</v>
      </c>
      <c r="R783" s="102" t="s">
        <v>2271</v>
      </c>
      <c r="S783" s="7"/>
      <c r="T783" s="66">
        <v>0</v>
      </c>
      <c r="U783" s="102" t="s">
        <v>2452</v>
      </c>
      <c r="V783" s="102"/>
      <c r="W783" s="102"/>
      <c r="X783" s="102" t="s">
        <v>2453</v>
      </c>
      <c r="Y783" s="102" t="s">
        <v>2454</v>
      </c>
      <c r="Z783" s="102" t="s">
        <v>2455</v>
      </c>
      <c r="AA783" s="102" t="s">
        <v>2456</v>
      </c>
      <c r="AB783" s="102" t="s">
        <v>2457</v>
      </c>
      <c r="AC783" s="102" t="s">
        <v>2458</v>
      </c>
      <c r="AD783" s="102" t="s">
        <v>2459</v>
      </c>
      <c r="AE783" s="10">
        <v>1366539.9132052544</v>
      </c>
      <c r="AF783" s="53">
        <f t="shared" si="147"/>
        <v>0</v>
      </c>
      <c r="AG783" s="54">
        <f t="shared" si="148"/>
        <v>0</v>
      </c>
      <c r="AH783" s="54">
        <f t="shared" si="149"/>
        <v>0</v>
      </c>
      <c r="AI783" s="54">
        <f t="shared" si="150"/>
        <v>1</v>
      </c>
      <c r="AJ783" s="54">
        <f t="shared" si="151"/>
        <v>0</v>
      </c>
      <c r="AK783" s="54">
        <f t="shared" si="152"/>
        <v>0</v>
      </c>
      <c r="AL783" s="54">
        <f t="shared" si="153"/>
        <v>0</v>
      </c>
      <c r="AM783" s="54">
        <f t="shared" si="154"/>
        <v>0</v>
      </c>
      <c r="AN783" s="54">
        <f t="shared" si="155"/>
        <v>1</v>
      </c>
      <c r="AO783" s="54">
        <f t="shared" si="156"/>
        <v>0</v>
      </c>
      <c r="AP783" s="7" t="s">
        <v>73</v>
      </c>
      <c r="AQ783" s="19"/>
    </row>
    <row r="784" spans="1:43" ht="33.950000000000003" hidden="1" customHeight="1" x14ac:dyDescent="0.25">
      <c r="A784" s="13" t="s">
        <v>1182</v>
      </c>
      <c r="B784" s="13" t="s">
        <v>1217</v>
      </c>
      <c r="C784" s="13">
        <v>114961</v>
      </c>
      <c r="D784" s="93" t="s">
        <v>1222</v>
      </c>
      <c r="E784" s="14" t="s">
        <v>1221</v>
      </c>
      <c r="F784" s="13">
        <v>0</v>
      </c>
      <c r="G784" s="13"/>
      <c r="H784" s="15">
        <v>1</v>
      </c>
      <c r="I784" s="15"/>
      <c r="J784" s="15"/>
      <c r="K784" s="15"/>
      <c r="L784" s="16">
        <v>1305579.42</v>
      </c>
      <c r="M784" s="11">
        <f t="shared" si="145"/>
        <v>6527.8971000000001</v>
      </c>
      <c r="N784" s="11">
        <f t="shared" si="146"/>
        <v>1299051.5229</v>
      </c>
      <c r="O784" s="11"/>
      <c r="P784" s="13" t="s">
        <v>1049</v>
      </c>
      <c r="Q784" s="7" t="s">
        <v>2270</v>
      </c>
      <c r="R784" s="102" t="s">
        <v>2280</v>
      </c>
      <c r="S784" s="7"/>
      <c r="T784" s="66"/>
      <c r="U784" s="102"/>
      <c r="V784" s="102"/>
      <c r="W784" s="102"/>
      <c r="X784" s="102"/>
      <c r="Y784" s="102" t="s">
        <v>2460</v>
      </c>
      <c r="Z784" s="102" t="s">
        <v>2461</v>
      </c>
      <c r="AA784" s="102" t="s">
        <v>2462</v>
      </c>
      <c r="AB784" s="102" t="s">
        <v>2463</v>
      </c>
      <c r="AC784" s="102"/>
      <c r="AD784" s="102" t="s">
        <v>2464</v>
      </c>
      <c r="AE784" s="10">
        <v>1295902.67</v>
      </c>
      <c r="AF784" s="53">
        <f t="shared" si="147"/>
        <v>0</v>
      </c>
      <c r="AG784" s="54">
        <f t="shared" si="148"/>
        <v>0</v>
      </c>
      <c r="AH784" s="54">
        <f t="shared" si="149"/>
        <v>1</v>
      </c>
      <c r="AI784" s="54">
        <f t="shared" si="150"/>
        <v>0</v>
      </c>
      <c r="AJ784" s="54">
        <f t="shared" si="151"/>
        <v>0</v>
      </c>
      <c r="AK784" s="54">
        <f t="shared" si="152"/>
        <v>0</v>
      </c>
      <c r="AL784" s="54">
        <f t="shared" si="153"/>
        <v>0</v>
      </c>
      <c r="AM784" s="54">
        <f t="shared" si="154"/>
        <v>1</v>
      </c>
      <c r="AN784" s="54">
        <f t="shared" si="155"/>
        <v>0</v>
      </c>
      <c r="AO784" s="54">
        <f t="shared" si="156"/>
        <v>0</v>
      </c>
      <c r="AP784" s="7" t="s">
        <v>38</v>
      </c>
      <c r="AQ784" s="17"/>
    </row>
    <row r="785" spans="1:43" ht="33.950000000000003" hidden="1" customHeight="1" x14ac:dyDescent="0.25">
      <c r="A785" s="7" t="s">
        <v>1182</v>
      </c>
      <c r="B785" s="7" t="s">
        <v>1217</v>
      </c>
      <c r="C785" s="7">
        <v>114973</v>
      </c>
      <c r="D785" s="8" t="s">
        <v>1223</v>
      </c>
      <c r="E785" s="8" t="s">
        <v>1224</v>
      </c>
      <c r="F785" s="7">
        <v>0</v>
      </c>
      <c r="G785" s="7"/>
      <c r="H785" s="9">
        <v>1</v>
      </c>
      <c r="I785" s="9"/>
      <c r="J785" s="9"/>
      <c r="K785" s="9"/>
      <c r="L785" s="10">
        <v>1534696.12</v>
      </c>
      <c r="M785" s="11">
        <f t="shared" si="145"/>
        <v>7673.4806000000008</v>
      </c>
      <c r="N785" s="11">
        <f t="shared" si="146"/>
        <v>1527022.6394000002</v>
      </c>
      <c r="O785" s="11"/>
      <c r="P785" s="7" t="s">
        <v>1049</v>
      </c>
      <c r="Q785" s="7" t="s">
        <v>2270</v>
      </c>
      <c r="R785" s="102" t="s">
        <v>2271</v>
      </c>
      <c r="S785" s="7"/>
      <c r="T785" s="66">
        <v>0</v>
      </c>
      <c r="U785" s="102" t="s">
        <v>2452</v>
      </c>
      <c r="V785" s="102"/>
      <c r="W785" s="102"/>
      <c r="X785" s="102" t="s">
        <v>2453</v>
      </c>
      <c r="Y785" s="102" t="s">
        <v>2454</v>
      </c>
      <c r="Z785" s="102" t="s">
        <v>2455</v>
      </c>
      <c r="AA785" s="102" t="s">
        <v>2456</v>
      </c>
      <c r="AB785" s="102" t="s">
        <v>2457</v>
      </c>
      <c r="AC785" s="102" t="s">
        <v>2458</v>
      </c>
      <c r="AD785" s="102" t="s">
        <v>2459</v>
      </c>
      <c r="AE785" s="10">
        <v>1366539.9132052544</v>
      </c>
      <c r="AF785" s="53">
        <f t="shared" si="147"/>
        <v>0</v>
      </c>
      <c r="AG785" s="54">
        <f t="shared" si="148"/>
        <v>0</v>
      </c>
      <c r="AH785" s="54">
        <f t="shared" si="149"/>
        <v>0</v>
      </c>
      <c r="AI785" s="54">
        <f t="shared" si="150"/>
        <v>1</v>
      </c>
      <c r="AJ785" s="54">
        <f t="shared" si="151"/>
        <v>0</v>
      </c>
      <c r="AK785" s="54">
        <f t="shared" si="152"/>
        <v>0</v>
      </c>
      <c r="AL785" s="54">
        <f t="shared" si="153"/>
        <v>0</v>
      </c>
      <c r="AM785" s="54">
        <f t="shared" si="154"/>
        <v>0</v>
      </c>
      <c r="AN785" s="54">
        <f t="shared" si="155"/>
        <v>1</v>
      </c>
      <c r="AO785" s="54">
        <f t="shared" si="156"/>
        <v>0</v>
      </c>
      <c r="AP785" s="7" t="s">
        <v>73</v>
      </c>
      <c r="AQ785" s="19"/>
    </row>
    <row r="786" spans="1:43" ht="33.950000000000003" hidden="1" customHeight="1" x14ac:dyDescent="0.25">
      <c r="A786" s="7" t="s">
        <v>1182</v>
      </c>
      <c r="B786" s="7" t="s">
        <v>1217</v>
      </c>
      <c r="C786" s="7">
        <v>114984</v>
      </c>
      <c r="D786" s="8" t="s">
        <v>1225</v>
      </c>
      <c r="E786" s="8" t="s">
        <v>1226</v>
      </c>
      <c r="F786" s="7">
        <v>0</v>
      </c>
      <c r="G786" s="7"/>
      <c r="H786" s="9">
        <v>1</v>
      </c>
      <c r="I786" s="9"/>
      <c r="J786" s="9"/>
      <c r="K786" s="9"/>
      <c r="L786" s="10">
        <v>1841129.22</v>
      </c>
      <c r="M786" s="11">
        <f t="shared" si="145"/>
        <v>9205.6460999999999</v>
      </c>
      <c r="N786" s="11">
        <f t="shared" si="146"/>
        <v>1831923.5739</v>
      </c>
      <c r="O786" s="11"/>
      <c r="P786" s="7" t="s">
        <v>1049</v>
      </c>
      <c r="Q786" s="7" t="s">
        <v>2270</v>
      </c>
      <c r="R786" s="102" t="s">
        <v>2271</v>
      </c>
      <c r="S786" s="7"/>
      <c r="T786" s="66">
        <v>0</v>
      </c>
      <c r="U786" s="102" t="s">
        <v>2452</v>
      </c>
      <c r="V786" s="102"/>
      <c r="W786" s="102"/>
      <c r="X786" s="102" t="s">
        <v>2453</v>
      </c>
      <c r="Y786" s="102" t="s">
        <v>2454</v>
      </c>
      <c r="Z786" s="102" t="s">
        <v>2455</v>
      </c>
      <c r="AA786" s="102" t="s">
        <v>2456</v>
      </c>
      <c r="AB786" s="102" t="s">
        <v>2457</v>
      </c>
      <c r="AC786" s="102" t="s">
        <v>2458</v>
      </c>
      <c r="AD786" s="102" t="s">
        <v>2459</v>
      </c>
      <c r="AE786" s="10">
        <v>1639233.1204578138</v>
      </c>
      <c r="AF786" s="53">
        <f t="shared" si="147"/>
        <v>0</v>
      </c>
      <c r="AG786" s="54">
        <f t="shared" si="148"/>
        <v>0</v>
      </c>
      <c r="AH786" s="54">
        <f t="shared" si="149"/>
        <v>0</v>
      </c>
      <c r="AI786" s="54">
        <f t="shared" si="150"/>
        <v>1</v>
      </c>
      <c r="AJ786" s="54">
        <f t="shared" si="151"/>
        <v>0</v>
      </c>
      <c r="AK786" s="54">
        <f t="shared" si="152"/>
        <v>0</v>
      </c>
      <c r="AL786" s="54">
        <f t="shared" si="153"/>
        <v>0</v>
      </c>
      <c r="AM786" s="54">
        <f t="shared" si="154"/>
        <v>0</v>
      </c>
      <c r="AN786" s="54">
        <f t="shared" si="155"/>
        <v>1</v>
      </c>
      <c r="AO786" s="54">
        <f t="shared" si="156"/>
        <v>0</v>
      </c>
      <c r="AP786" s="7" t="s">
        <v>73</v>
      </c>
      <c r="AQ786" s="19"/>
    </row>
    <row r="787" spans="1:43" ht="33.950000000000003" hidden="1" customHeight="1" x14ac:dyDescent="0.25">
      <c r="A787" s="7" t="s">
        <v>1182</v>
      </c>
      <c r="B787" s="7" t="s">
        <v>1217</v>
      </c>
      <c r="C787" s="7">
        <v>302342</v>
      </c>
      <c r="D787" s="8" t="s">
        <v>1227</v>
      </c>
      <c r="E787" s="8" t="s">
        <v>1226</v>
      </c>
      <c r="F787" s="7">
        <v>0</v>
      </c>
      <c r="G787" s="7"/>
      <c r="H787" s="9">
        <v>1</v>
      </c>
      <c r="I787" s="9"/>
      <c r="J787" s="9"/>
      <c r="K787" s="9"/>
      <c r="L787" s="10">
        <v>3010746.02</v>
      </c>
      <c r="M787" s="11">
        <f t="shared" si="145"/>
        <v>15053.730100000001</v>
      </c>
      <c r="N787" s="11">
        <f t="shared" si="146"/>
        <v>2995692.2899000002</v>
      </c>
      <c r="O787" s="11"/>
      <c r="P787" s="7" t="s">
        <v>1049</v>
      </c>
      <c r="Q787" s="7" t="s">
        <v>2270</v>
      </c>
      <c r="R787" s="102" t="s">
        <v>2271</v>
      </c>
      <c r="S787" s="7"/>
      <c r="T787" s="66">
        <v>0</v>
      </c>
      <c r="U787" s="102" t="s">
        <v>2452</v>
      </c>
      <c r="V787" s="102"/>
      <c r="W787" s="102"/>
      <c r="X787" s="102" t="s">
        <v>2453</v>
      </c>
      <c r="Y787" s="102" t="s">
        <v>2454</v>
      </c>
      <c r="Z787" s="102" t="s">
        <v>2455</v>
      </c>
      <c r="AA787" s="102" t="s">
        <v>2456</v>
      </c>
      <c r="AB787" s="102" t="s">
        <v>2457</v>
      </c>
      <c r="AC787" s="102" t="s">
        <v>2458</v>
      </c>
      <c r="AD787" s="102" t="s">
        <v>2459</v>
      </c>
      <c r="AE787" s="10">
        <v>2680652.5155057623</v>
      </c>
      <c r="AF787" s="53">
        <f t="shared" si="147"/>
        <v>0</v>
      </c>
      <c r="AG787" s="54">
        <f t="shared" si="148"/>
        <v>0</v>
      </c>
      <c r="AH787" s="54">
        <f t="shared" si="149"/>
        <v>0</v>
      </c>
      <c r="AI787" s="54">
        <f t="shared" si="150"/>
        <v>1</v>
      </c>
      <c r="AJ787" s="54">
        <f t="shared" si="151"/>
        <v>0</v>
      </c>
      <c r="AK787" s="54">
        <f t="shared" si="152"/>
        <v>0</v>
      </c>
      <c r="AL787" s="54">
        <f t="shared" si="153"/>
        <v>0</v>
      </c>
      <c r="AM787" s="54">
        <f t="shared" si="154"/>
        <v>0</v>
      </c>
      <c r="AN787" s="54">
        <f t="shared" si="155"/>
        <v>1</v>
      </c>
      <c r="AO787" s="54">
        <f t="shared" si="156"/>
        <v>0</v>
      </c>
      <c r="AP787" s="7" t="s">
        <v>73</v>
      </c>
      <c r="AQ787" s="19"/>
    </row>
    <row r="788" spans="1:43" ht="33.950000000000003" hidden="1" customHeight="1" x14ac:dyDescent="0.25">
      <c r="A788" s="13" t="s">
        <v>1182</v>
      </c>
      <c r="B788" s="13" t="s">
        <v>1217</v>
      </c>
      <c r="C788" s="13">
        <v>114991</v>
      </c>
      <c r="D788" s="93" t="s">
        <v>1228</v>
      </c>
      <c r="E788" s="14" t="s">
        <v>1226</v>
      </c>
      <c r="F788" s="13">
        <v>0</v>
      </c>
      <c r="G788" s="13"/>
      <c r="H788" s="15">
        <v>1</v>
      </c>
      <c r="I788" s="15"/>
      <c r="J788" s="15"/>
      <c r="K788" s="15"/>
      <c r="L788" s="16">
        <v>2164419.44</v>
      </c>
      <c r="M788" s="11">
        <f t="shared" si="145"/>
        <v>10822.0972</v>
      </c>
      <c r="N788" s="11">
        <f t="shared" si="146"/>
        <v>2153597.3427999998</v>
      </c>
      <c r="O788" s="11"/>
      <c r="P788" s="13" t="s">
        <v>1049</v>
      </c>
      <c r="Q788" s="7" t="s">
        <v>2270</v>
      </c>
      <c r="R788" s="102" t="s">
        <v>2280</v>
      </c>
      <c r="S788" s="7"/>
      <c r="T788" s="66"/>
      <c r="U788" s="102"/>
      <c r="V788" s="102"/>
      <c r="W788" s="102"/>
      <c r="X788" s="102"/>
      <c r="Y788" s="102" t="s">
        <v>2460</v>
      </c>
      <c r="Z788" s="102" t="s">
        <v>2461</v>
      </c>
      <c r="AA788" s="102" t="s">
        <v>2462</v>
      </c>
      <c r="AB788" s="102" t="s">
        <v>2463</v>
      </c>
      <c r="AC788" s="102"/>
      <c r="AD788" s="102" t="s">
        <v>2464</v>
      </c>
      <c r="AE788" s="10">
        <v>2145894.44</v>
      </c>
      <c r="AF788" s="53">
        <f t="shared" si="147"/>
        <v>0</v>
      </c>
      <c r="AG788" s="54">
        <f t="shared" si="148"/>
        <v>0</v>
      </c>
      <c r="AH788" s="54">
        <f t="shared" si="149"/>
        <v>1</v>
      </c>
      <c r="AI788" s="54">
        <f t="shared" si="150"/>
        <v>0</v>
      </c>
      <c r="AJ788" s="54">
        <f t="shared" si="151"/>
        <v>0</v>
      </c>
      <c r="AK788" s="54">
        <f t="shared" si="152"/>
        <v>0</v>
      </c>
      <c r="AL788" s="54">
        <f t="shared" si="153"/>
        <v>0</v>
      </c>
      <c r="AM788" s="54">
        <f t="shared" si="154"/>
        <v>1</v>
      </c>
      <c r="AN788" s="54">
        <f t="shared" si="155"/>
        <v>0</v>
      </c>
      <c r="AO788" s="54">
        <f t="shared" si="156"/>
        <v>0</v>
      </c>
      <c r="AP788" s="7" t="s">
        <v>38</v>
      </c>
      <c r="AQ788" s="17"/>
    </row>
    <row r="789" spans="1:43" ht="33.950000000000003" hidden="1" customHeight="1" x14ac:dyDescent="0.25">
      <c r="A789" s="7" t="s">
        <v>1182</v>
      </c>
      <c r="B789" s="7" t="s">
        <v>1217</v>
      </c>
      <c r="C789" s="7">
        <v>115038</v>
      </c>
      <c r="D789" s="8" t="s">
        <v>1229</v>
      </c>
      <c r="E789" s="8" t="s">
        <v>1230</v>
      </c>
      <c r="F789" s="7">
        <v>0</v>
      </c>
      <c r="G789" s="7"/>
      <c r="H789" s="9">
        <v>1</v>
      </c>
      <c r="I789" s="9"/>
      <c r="J789" s="9"/>
      <c r="K789" s="9"/>
      <c r="L789" s="10">
        <v>1805242.29</v>
      </c>
      <c r="M789" s="11">
        <f t="shared" si="145"/>
        <v>9026.2114500000007</v>
      </c>
      <c r="N789" s="11">
        <f t="shared" si="146"/>
        <v>1796216.07855</v>
      </c>
      <c r="O789" s="11"/>
      <c r="P789" s="7" t="s">
        <v>1049</v>
      </c>
      <c r="Q789" s="7" t="s">
        <v>2270</v>
      </c>
      <c r="R789" s="102" t="s">
        <v>2271</v>
      </c>
      <c r="S789" s="7"/>
      <c r="T789" s="66">
        <v>0</v>
      </c>
      <c r="U789" s="102" t="s">
        <v>2452</v>
      </c>
      <c r="V789" s="102"/>
      <c r="W789" s="102"/>
      <c r="X789" s="102" t="s">
        <v>2453</v>
      </c>
      <c r="Y789" s="102" t="s">
        <v>2454</v>
      </c>
      <c r="Z789" s="102" t="s">
        <v>2455</v>
      </c>
      <c r="AA789" s="102" t="s">
        <v>2456</v>
      </c>
      <c r="AB789" s="102" t="s">
        <v>2457</v>
      </c>
      <c r="AC789" s="102" t="s">
        <v>2458</v>
      </c>
      <c r="AD789" s="102" t="s">
        <v>2459</v>
      </c>
      <c r="AE789" s="10">
        <v>1607264.3706751009</v>
      </c>
      <c r="AF789" s="53">
        <f t="shared" si="147"/>
        <v>0</v>
      </c>
      <c r="AG789" s="54">
        <f t="shared" si="148"/>
        <v>0</v>
      </c>
      <c r="AH789" s="54">
        <f t="shared" si="149"/>
        <v>0</v>
      </c>
      <c r="AI789" s="54">
        <f t="shared" si="150"/>
        <v>1</v>
      </c>
      <c r="AJ789" s="54">
        <f t="shared" si="151"/>
        <v>0</v>
      </c>
      <c r="AK789" s="54">
        <f t="shared" si="152"/>
        <v>0</v>
      </c>
      <c r="AL789" s="54">
        <f t="shared" si="153"/>
        <v>0</v>
      </c>
      <c r="AM789" s="54">
        <f t="shared" si="154"/>
        <v>0</v>
      </c>
      <c r="AN789" s="54">
        <f t="shared" si="155"/>
        <v>1</v>
      </c>
      <c r="AO789" s="54">
        <f t="shared" si="156"/>
        <v>0</v>
      </c>
      <c r="AP789" s="7" t="s">
        <v>73</v>
      </c>
      <c r="AQ789" s="19"/>
    </row>
    <row r="790" spans="1:43" ht="33.950000000000003" hidden="1" customHeight="1" x14ac:dyDescent="0.25">
      <c r="A790" s="7" t="s">
        <v>1182</v>
      </c>
      <c r="B790" s="7" t="s">
        <v>1217</v>
      </c>
      <c r="C790" s="7">
        <v>115039</v>
      </c>
      <c r="D790" s="8" t="s">
        <v>1231</v>
      </c>
      <c r="E790" s="8" t="s">
        <v>1230</v>
      </c>
      <c r="F790" s="7">
        <v>0</v>
      </c>
      <c r="G790" s="7"/>
      <c r="H790" s="9">
        <v>1</v>
      </c>
      <c r="I790" s="9"/>
      <c r="J790" s="9"/>
      <c r="K790" s="9"/>
      <c r="L790" s="10">
        <v>1235709.96</v>
      </c>
      <c r="M790" s="11">
        <f t="shared" si="145"/>
        <v>6178.5497999999998</v>
      </c>
      <c r="N790" s="11">
        <f t="shared" si="146"/>
        <v>1229531.4102</v>
      </c>
      <c r="O790" s="11"/>
      <c r="P790" s="7" t="s">
        <v>1049</v>
      </c>
      <c r="Q790" s="7" t="s">
        <v>2270</v>
      </c>
      <c r="R790" s="102" t="s">
        <v>2271</v>
      </c>
      <c r="S790" s="7"/>
      <c r="T790" s="66">
        <v>0</v>
      </c>
      <c r="U790" s="102" t="s">
        <v>2452</v>
      </c>
      <c r="V790" s="102"/>
      <c r="W790" s="102"/>
      <c r="X790" s="102" t="s">
        <v>2453</v>
      </c>
      <c r="Y790" s="102" t="s">
        <v>2454</v>
      </c>
      <c r="Z790" s="102" t="s">
        <v>2455</v>
      </c>
      <c r="AA790" s="102" t="s">
        <v>2456</v>
      </c>
      <c r="AB790" s="102" t="s">
        <v>2457</v>
      </c>
      <c r="AC790" s="102" t="s">
        <v>2458</v>
      </c>
      <c r="AD790" s="102" t="s">
        <v>2459</v>
      </c>
      <c r="AE790" s="10">
        <v>1099907.0221722638</v>
      </c>
      <c r="AF790" s="53">
        <f t="shared" si="147"/>
        <v>0</v>
      </c>
      <c r="AG790" s="54">
        <f t="shared" si="148"/>
        <v>0</v>
      </c>
      <c r="AH790" s="54">
        <f t="shared" si="149"/>
        <v>0</v>
      </c>
      <c r="AI790" s="54">
        <f t="shared" si="150"/>
        <v>1</v>
      </c>
      <c r="AJ790" s="54">
        <f t="shared" si="151"/>
        <v>0</v>
      </c>
      <c r="AK790" s="54">
        <f t="shared" si="152"/>
        <v>0</v>
      </c>
      <c r="AL790" s="54">
        <f t="shared" si="153"/>
        <v>0</v>
      </c>
      <c r="AM790" s="54">
        <f t="shared" si="154"/>
        <v>0</v>
      </c>
      <c r="AN790" s="54">
        <f t="shared" si="155"/>
        <v>1</v>
      </c>
      <c r="AO790" s="54">
        <f t="shared" si="156"/>
        <v>0</v>
      </c>
      <c r="AP790" s="7" t="s">
        <v>73</v>
      </c>
      <c r="AQ790" s="19"/>
    </row>
    <row r="791" spans="1:43" ht="33.950000000000003" hidden="1" customHeight="1" x14ac:dyDescent="0.25">
      <c r="A791" s="7" t="s">
        <v>1182</v>
      </c>
      <c r="B791" s="7" t="s">
        <v>1217</v>
      </c>
      <c r="C791" s="7">
        <v>302367</v>
      </c>
      <c r="D791" s="8" t="s">
        <v>1232</v>
      </c>
      <c r="E791" s="8" t="s">
        <v>1230</v>
      </c>
      <c r="F791" s="7">
        <v>0</v>
      </c>
      <c r="G791" s="7"/>
      <c r="H791" s="9">
        <v>1</v>
      </c>
      <c r="I791" s="9"/>
      <c r="J791" s="9"/>
      <c r="K791" s="9"/>
      <c r="L791" s="10">
        <v>3080424.07</v>
      </c>
      <c r="M791" s="11">
        <f t="shared" si="145"/>
        <v>15402.120349999999</v>
      </c>
      <c r="N791" s="11">
        <f t="shared" si="146"/>
        <v>3065021.9496499998</v>
      </c>
      <c r="O791" s="11"/>
      <c r="P791" s="7" t="s">
        <v>1049</v>
      </c>
      <c r="Q791" s="7" t="s">
        <v>2270</v>
      </c>
      <c r="R791" s="102" t="s">
        <v>2271</v>
      </c>
      <c r="S791" s="7"/>
      <c r="T791" s="66">
        <v>0</v>
      </c>
      <c r="U791" s="102" t="s">
        <v>2452</v>
      </c>
      <c r="V791" s="102"/>
      <c r="W791" s="102"/>
      <c r="X791" s="102" t="s">
        <v>2453</v>
      </c>
      <c r="Y791" s="102" t="s">
        <v>2454</v>
      </c>
      <c r="Z791" s="102" t="s">
        <v>2455</v>
      </c>
      <c r="AA791" s="102" t="s">
        <v>2456</v>
      </c>
      <c r="AB791" s="102" t="s">
        <v>2457</v>
      </c>
      <c r="AC791" s="102" t="s">
        <v>2458</v>
      </c>
      <c r="AD791" s="102" t="s">
        <v>2459</v>
      </c>
      <c r="AE791" s="10">
        <v>2743061.1625703429</v>
      </c>
      <c r="AF791" s="53">
        <f t="shared" si="147"/>
        <v>0</v>
      </c>
      <c r="AG791" s="54">
        <f t="shared" si="148"/>
        <v>0</v>
      </c>
      <c r="AH791" s="54">
        <f t="shared" si="149"/>
        <v>0</v>
      </c>
      <c r="AI791" s="54">
        <f t="shared" si="150"/>
        <v>1</v>
      </c>
      <c r="AJ791" s="54">
        <f t="shared" si="151"/>
        <v>0</v>
      </c>
      <c r="AK791" s="54">
        <f t="shared" si="152"/>
        <v>0</v>
      </c>
      <c r="AL791" s="54">
        <f t="shared" si="153"/>
        <v>0</v>
      </c>
      <c r="AM791" s="54">
        <f t="shared" si="154"/>
        <v>0</v>
      </c>
      <c r="AN791" s="54">
        <f t="shared" si="155"/>
        <v>1</v>
      </c>
      <c r="AO791" s="54">
        <f t="shared" si="156"/>
        <v>0</v>
      </c>
      <c r="AP791" s="7" t="s">
        <v>73</v>
      </c>
      <c r="AQ791" s="19"/>
    </row>
    <row r="792" spans="1:43" ht="33.950000000000003" hidden="1" customHeight="1" x14ac:dyDescent="0.25">
      <c r="A792" s="13" t="s">
        <v>1182</v>
      </c>
      <c r="B792" s="13" t="s">
        <v>1217</v>
      </c>
      <c r="C792" s="13">
        <v>115033</v>
      </c>
      <c r="D792" s="93" t="s">
        <v>1233</v>
      </c>
      <c r="E792" s="14" t="s">
        <v>1230</v>
      </c>
      <c r="F792" s="13">
        <v>0</v>
      </c>
      <c r="G792" s="13"/>
      <c r="H792" s="15">
        <v>1</v>
      </c>
      <c r="I792" s="15"/>
      <c r="J792" s="15"/>
      <c r="K792" s="15"/>
      <c r="L792" s="16">
        <v>1467887.06</v>
      </c>
      <c r="M792" s="11">
        <f t="shared" si="145"/>
        <v>7339.4353000000001</v>
      </c>
      <c r="N792" s="11">
        <f t="shared" si="146"/>
        <v>1460547.6247</v>
      </c>
      <c r="O792" s="11"/>
      <c r="P792" s="13" t="s">
        <v>1049</v>
      </c>
      <c r="Q792" s="7" t="s">
        <v>2270</v>
      </c>
      <c r="R792" s="102" t="s">
        <v>2280</v>
      </c>
      <c r="S792" s="7"/>
      <c r="T792" s="66"/>
      <c r="U792" s="102"/>
      <c r="V792" s="102"/>
      <c r="W792" s="102"/>
      <c r="X792" s="102"/>
      <c r="Y792" s="102" t="s">
        <v>2460</v>
      </c>
      <c r="Z792" s="102" t="s">
        <v>2461</v>
      </c>
      <c r="AA792" s="102" t="s">
        <v>2462</v>
      </c>
      <c r="AB792" s="102" t="s">
        <v>2463</v>
      </c>
      <c r="AC792" s="102"/>
      <c r="AD792" s="102" t="s">
        <v>2464</v>
      </c>
      <c r="AE792" s="10">
        <v>1458367.7</v>
      </c>
      <c r="AF792" s="53">
        <f t="shared" si="147"/>
        <v>0</v>
      </c>
      <c r="AG792" s="54">
        <f t="shared" si="148"/>
        <v>0</v>
      </c>
      <c r="AH792" s="54">
        <f t="shared" si="149"/>
        <v>1</v>
      </c>
      <c r="AI792" s="54">
        <f t="shared" si="150"/>
        <v>0</v>
      </c>
      <c r="AJ792" s="54">
        <f t="shared" si="151"/>
        <v>0</v>
      </c>
      <c r="AK792" s="54">
        <f t="shared" si="152"/>
        <v>0</v>
      </c>
      <c r="AL792" s="54">
        <f t="shared" si="153"/>
        <v>0</v>
      </c>
      <c r="AM792" s="54">
        <f t="shared" si="154"/>
        <v>1</v>
      </c>
      <c r="AN792" s="54">
        <f t="shared" si="155"/>
        <v>0</v>
      </c>
      <c r="AO792" s="54">
        <f t="shared" si="156"/>
        <v>0</v>
      </c>
      <c r="AP792" s="7" t="s">
        <v>38</v>
      </c>
      <c r="AQ792" s="17"/>
    </row>
    <row r="793" spans="1:43" ht="33.950000000000003" hidden="1" customHeight="1" x14ac:dyDescent="0.25">
      <c r="A793" s="13" t="s">
        <v>1182</v>
      </c>
      <c r="B793" s="13" t="s">
        <v>1217</v>
      </c>
      <c r="C793" s="13">
        <v>500515</v>
      </c>
      <c r="D793" s="93" t="s">
        <v>1234</v>
      </c>
      <c r="E793" s="14" t="s">
        <v>1230</v>
      </c>
      <c r="F793" s="13">
        <v>0</v>
      </c>
      <c r="G793" s="13"/>
      <c r="H793" s="15">
        <v>1</v>
      </c>
      <c r="I793" s="15"/>
      <c r="J793" s="15"/>
      <c r="K793" s="15"/>
      <c r="L793" s="16">
        <v>1284212.1499999999</v>
      </c>
      <c r="M793" s="11">
        <f t="shared" si="145"/>
        <v>6421.0607499999996</v>
      </c>
      <c r="N793" s="11">
        <f t="shared" si="146"/>
        <v>1277791.08925</v>
      </c>
      <c r="O793" s="11"/>
      <c r="P793" s="13" t="s">
        <v>1049</v>
      </c>
      <c r="Q793" s="7" t="s">
        <v>2270</v>
      </c>
      <c r="R793" s="102" t="s">
        <v>2280</v>
      </c>
      <c r="S793" s="7"/>
      <c r="T793" s="66"/>
      <c r="U793" s="102"/>
      <c r="V793" s="102"/>
      <c r="W793" s="102"/>
      <c r="X793" s="102"/>
      <c r="Y793" s="102" t="s">
        <v>2460</v>
      </c>
      <c r="Z793" s="102" t="s">
        <v>2461</v>
      </c>
      <c r="AA793" s="102" t="s">
        <v>2462</v>
      </c>
      <c r="AB793" s="102" t="s">
        <v>2463</v>
      </c>
      <c r="AC793" s="102"/>
      <c r="AD793" s="102" t="s">
        <v>2464</v>
      </c>
      <c r="AE793" s="10">
        <v>1274291.2</v>
      </c>
      <c r="AF793" s="53">
        <f t="shared" si="147"/>
        <v>0</v>
      </c>
      <c r="AG793" s="54">
        <f t="shared" si="148"/>
        <v>0</v>
      </c>
      <c r="AH793" s="54">
        <f t="shared" si="149"/>
        <v>1</v>
      </c>
      <c r="AI793" s="54">
        <f t="shared" si="150"/>
        <v>0</v>
      </c>
      <c r="AJ793" s="54">
        <f t="shared" si="151"/>
        <v>0</v>
      </c>
      <c r="AK793" s="54">
        <f t="shared" si="152"/>
        <v>0</v>
      </c>
      <c r="AL793" s="54">
        <f t="shared" si="153"/>
        <v>0</v>
      </c>
      <c r="AM793" s="54">
        <f t="shared" si="154"/>
        <v>1</v>
      </c>
      <c r="AN793" s="54">
        <f t="shared" si="155"/>
        <v>0</v>
      </c>
      <c r="AO793" s="54">
        <f t="shared" si="156"/>
        <v>0</v>
      </c>
      <c r="AP793" s="7" t="s">
        <v>38</v>
      </c>
      <c r="AQ793" s="17"/>
    </row>
    <row r="794" spans="1:43" ht="33.950000000000003" hidden="1" customHeight="1" x14ac:dyDescent="0.25">
      <c r="A794" s="13" t="s">
        <v>1182</v>
      </c>
      <c r="B794" s="13" t="s">
        <v>1217</v>
      </c>
      <c r="C794" s="13">
        <v>500548</v>
      </c>
      <c r="D794" s="93" t="s">
        <v>1235</v>
      </c>
      <c r="E794" s="14" t="s">
        <v>1230</v>
      </c>
      <c r="F794" s="13">
        <v>0</v>
      </c>
      <c r="G794" s="13"/>
      <c r="H794" s="15">
        <v>1</v>
      </c>
      <c r="I794" s="15"/>
      <c r="J794" s="15"/>
      <c r="K794" s="15"/>
      <c r="L794" s="16">
        <v>1358635.52</v>
      </c>
      <c r="M794" s="11">
        <f t="shared" si="145"/>
        <v>6793.1776</v>
      </c>
      <c r="N794" s="11">
        <f t="shared" si="146"/>
        <v>1351842.3424</v>
      </c>
      <c r="O794" s="11"/>
      <c r="P794" s="13" t="s">
        <v>1049</v>
      </c>
      <c r="Q794" s="7" t="s">
        <v>2270</v>
      </c>
      <c r="R794" s="102" t="s">
        <v>2280</v>
      </c>
      <c r="S794" s="7"/>
      <c r="T794" s="66"/>
      <c r="U794" s="102"/>
      <c r="V794" s="102"/>
      <c r="W794" s="102"/>
      <c r="X794" s="102"/>
      <c r="Y794" s="102" t="s">
        <v>2460</v>
      </c>
      <c r="Z794" s="102" t="s">
        <v>2461</v>
      </c>
      <c r="AA794" s="102" t="s">
        <v>2462</v>
      </c>
      <c r="AB794" s="102" t="s">
        <v>2463</v>
      </c>
      <c r="AC794" s="102"/>
      <c r="AD794" s="102" t="s">
        <v>2464</v>
      </c>
      <c r="AE794" s="10">
        <v>1347905.79</v>
      </c>
      <c r="AF794" s="53">
        <f t="shared" si="147"/>
        <v>0</v>
      </c>
      <c r="AG794" s="54">
        <f t="shared" si="148"/>
        <v>0</v>
      </c>
      <c r="AH794" s="54">
        <f t="shared" si="149"/>
        <v>1</v>
      </c>
      <c r="AI794" s="54">
        <f t="shared" si="150"/>
        <v>0</v>
      </c>
      <c r="AJ794" s="54">
        <f t="shared" si="151"/>
        <v>0</v>
      </c>
      <c r="AK794" s="54">
        <f t="shared" si="152"/>
        <v>0</v>
      </c>
      <c r="AL794" s="54">
        <f t="shared" si="153"/>
        <v>0</v>
      </c>
      <c r="AM794" s="54">
        <f t="shared" si="154"/>
        <v>1</v>
      </c>
      <c r="AN794" s="54">
        <f t="shared" si="155"/>
        <v>0</v>
      </c>
      <c r="AO794" s="54">
        <f t="shared" si="156"/>
        <v>0</v>
      </c>
      <c r="AP794" s="7" t="s">
        <v>38</v>
      </c>
      <c r="AQ794" s="17"/>
    </row>
    <row r="795" spans="1:43" ht="33.950000000000003" hidden="1" customHeight="1" x14ac:dyDescent="0.25">
      <c r="A795" s="7" t="s">
        <v>1182</v>
      </c>
      <c r="B795" s="7" t="s">
        <v>1217</v>
      </c>
      <c r="C795" s="7">
        <v>115069</v>
      </c>
      <c r="D795" s="8" t="s">
        <v>1236</v>
      </c>
      <c r="E795" s="8" t="s">
        <v>1237</v>
      </c>
      <c r="F795" s="7">
        <v>0</v>
      </c>
      <c r="G795" s="7"/>
      <c r="H795" s="9">
        <v>1</v>
      </c>
      <c r="I795" s="9"/>
      <c r="J795" s="9"/>
      <c r="K795" s="9"/>
      <c r="L795" s="10">
        <v>1534696.12</v>
      </c>
      <c r="M795" s="11">
        <f t="shared" si="145"/>
        <v>7673.4806000000008</v>
      </c>
      <c r="N795" s="11">
        <f t="shared" si="146"/>
        <v>1527022.6394000002</v>
      </c>
      <c r="O795" s="11"/>
      <c r="P795" s="7" t="s">
        <v>1049</v>
      </c>
      <c r="Q795" s="7" t="s">
        <v>2270</v>
      </c>
      <c r="R795" s="102" t="s">
        <v>2271</v>
      </c>
      <c r="S795" s="7"/>
      <c r="T795" s="66">
        <v>0</v>
      </c>
      <c r="U795" s="102" t="s">
        <v>2452</v>
      </c>
      <c r="V795" s="102"/>
      <c r="W795" s="102"/>
      <c r="X795" s="102" t="s">
        <v>2453</v>
      </c>
      <c r="Y795" s="102" t="s">
        <v>2454</v>
      </c>
      <c r="Z795" s="102" t="s">
        <v>2455</v>
      </c>
      <c r="AA795" s="102" t="s">
        <v>2456</v>
      </c>
      <c r="AB795" s="102" t="s">
        <v>2457</v>
      </c>
      <c r="AC795" s="102" t="s">
        <v>2458</v>
      </c>
      <c r="AD795" s="102" t="s">
        <v>2459</v>
      </c>
      <c r="AE795" s="10">
        <v>1366539.9132052544</v>
      </c>
      <c r="AF795" s="53">
        <f t="shared" si="147"/>
        <v>0</v>
      </c>
      <c r="AG795" s="54">
        <f t="shared" si="148"/>
        <v>0</v>
      </c>
      <c r="AH795" s="54">
        <f t="shared" si="149"/>
        <v>0</v>
      </c>
      <c r="AI795" s="54">
        <f t="shared" si="150"/>
        <v>1</v>
      </c>
      <c r="AJ795" s="54">
        <f t="shared" si="151"/>
        <v>0</v>
      </c>
      <c r="AK795" s="54">
        <f t="shared" si="152"/>
        <v>0</v>
      </c>
      <c r="AL795" s="54">
        <f t="shared" si="153"/>
        <v>0</v>
      </c>
      <c r="AM795" s="54">
        <f t="shared" si="154"/>
        <v>0</v>
      </c>
      <c r="AN795" s="54">
        <f t="shared" si="155"/>
        <v>1</v>
      </c>
      <c r="AO795" s="54">
        <f t="shared" si="156"/>
        <v>0</v>
      </c>
      <c r="AP795" s="7" t="s">
        <v>73</v>
      </c>
      <c r="AQ795" s="19"/>
    </row>
    <row r="796" spans="1:43" ht="33.950000000000003" hidden="1" customHeight="1" x14ac:dyDescent="0.25">
      <c r="A796" s="13" t="s">
        <v>1182</v>
      </c>
      <c r="B796" s="13" t="s">
        <v>1217</v>
      </c>
      <c r="C796" s="13">
        <v>115064</v>
      </c>
      <c r="D796" s="93" t="s">
        <v>1238</v>
      </c>
      <c r="E796" s="14" t="s">
        <v>1237</v>
      </c>
      <c r="F796" s="13">
        <v>0</v>
      </c>
      <c r="G796" s="13"/>
      <c r="H796" s="15">
        <v>1</v>
      </c>
      <c r="I796" s="15"/>
      <c r="J796" s="15"/>
      <c r="K796" s="15"/>
      <c r="L796" s="16">
        <v>1161286.5900000001</v>
      </c>
      <c r="M796" s="11">
        <f t="shared" si="145"/>
        <v>5806.4329500000003</v>
      </c>
      <c r="N796" s="11">
        <f t="shared" si="146"/>
        <v>1155480.15705</v>
      </c>
      <c r="O796" s="11"/>
      <c r="P796" s="13" t="s">
        <v>1049</v>
      </c>
      <c r="Q796" s="7" t="s">
        <v>2270</v>
      </c>
      <c r="R796" s="102" t="s">
        <v>2280</v>
      </c>
      <c r="S796" s="7"/>
      <c r="T796" s="66"/>
      <c r="U796" s="102"/>
      <c r="V796" s="102"/>
      <c r="W796" s="102"/>
      <c r="X796" s="102"/>
      <c r="Y796" s="102" t="s">
        <v>2460</v>
      </c>
      <c r="Z796" s="102" t="s">
        <v>2461</v>
      </c>
      <c r="AA796" s="102" t="s">
        <v>2462</v>
      </c>
      <c r="AB796" s="102" t="s">
        <v>2463</v>
      </c>
      <c r="AC796" s="102"/>
      <c r="AD796" s="102" t="s">
        <v>2464</v>
      </c>
      <c r="AE796" s="10">
        <v>1152020.72</v>
      </c>
      <c r="AF796" s="53">
        <f t="shared" si="147"/>
        <v>0</v>
      </c>
      <c r="AG796" s="54">
        <f t="shared" si="148"/>
        <v>0</v>
      </c>
      <c r="AH796" s="54">
        <f t="shared" si="149"/>
        <v>1</v>
      </c>
      <c r="AI796" s="54">
        <f t="shared" si="150"/>
        <v>0</v>
      </c>
      <c r="AJ796" s="54">
        <f t="shared" si="151"/>
        <v>0</v>
      </c>
      <c r="AK796" s="54">
        <f t="shared" si="152"/>
        <v>0</v>
      </c>
      <c r="AL796" s="54">
        <f t="shared" si="153"/>
        <v>0</v>
      </c>
      <c r="AM796" s="54">
        <f t="shared" si="154"/>
        <v>1</v>
      </c>
      <c r="AN796" s="54">
        <f t="shared" si="155"/>
        <v>0</v>
      </c>
      <c r="AO796" s="54">
        <f t="shared" si="156"/>
        <v>0</v>
      </c>
      <c r="AP796" s="7" t="s">
        <v>38</v>
      </c>
      <c r="AQ796" s="17"/>
    </row>
    <row r="797" spans="1:43" ht="33.950000000000003" hidden="1" customHeight="1" x14ac:dyDescent="0.25">
      <c r="A797" s="13" t="s">
        <v>1182</v>
      </c>
      <c r="B797" s="13" t="s">
        <v>1217</v>
      </c>
      <c r="C797" s="13">
        <v>115094</v>
      </c>
      <c r="D797" s="93" t="s">
        <v>1239</v>
      </c>
      <c r="E797" s="14" t="s">
        <v>1237</v>
      </c>
      <c r="F797" s="13">
        <v>0</v>
      </c>
      <c r="G797" s="13"/>
      <c r="H797" s="15">
        <v>1</v>
      </c>
      <c r="I797" s="15"/>
      <c r="J797" s="15"/>
      <c r="K797" s="15"/>
      <c r="L797" s="16">
        <v>1427278.86</v>
      </c>
      <c r="M797" s="11">
        <f t="shared" si="145"/>
        <v>7136.3943000000008</v>
      </c>
      <c r="N797" s="11">
        <f t="shared" si="146"/>
        <v>1420142.4657000001</v>
      </c>
      <c r="O797" s="11"/>
      <c r="P797" s="13" t="s">
        <v>1049</v>
      </c>
      <c r="Q797" s="7" t="s">
        <v>2270</v>
      </c>
      <c r="R797" s="102" t="s">
        <v>2280</v>
      </c>
      <c r="S797" s="7"/>
      <c r="T797" s="66"/>
      <c r="U797" s="102"/>
      <c r="V797" s="102"/>
      <c r="W797" s="102"/>
      <c r="X797" s="102"/>
      <c r="Y797" s="102" t="s">
        <v>2460</v>
      </c>
      <c r="Z797" s="102" t="s">
        <v>2461</v>
      </c>
      <c r="AA797" s="102" t="s">
        <v>2462</v>
      </c>
      <c r="AB797" s="102" t="s">
        <v>2463</v>
      </c>
      <c r="AC797" s="102"/>
      <c r="AD797" s="102" t="s">
        <v>2464</v>
      </c>
      <c r="AE797" s="10">
        <v>1416377.96</v>
      </c>
      <c r="AF797" s="53">
        <f t="shared" si="147"/>
        <v>0</v>
      </c>
      <c r="AG797" s="54">
        <f t="shared" si="148"/>
        <v>0</v>
      </c>
      <c r="AH797" s="54">
        <f t="shared" si="149"/>
        <v>1</v>
      </c>
      <c r="AI797" s="54">
        <f t="shared" si="150"/>
        <v>0</v>
      </c>
      <c r="AJ797" s="54">
        <f t="shared" si="151"/>
        <v>0</v>
      </c>
      <c r="AK797" s="54">
        <f t="shared" si="152"/>
        <v>0</v>
      </c>
      <c r="AL797" s="54">
        <f t="shared" si="153"/>
        <v>0</v>
      </c>
      <c r="AM797" s="54">
        <f t="shared" si="154"/>
        <v>1</v>
      </c>
      <c r="AN797" s="54">
        <f t="shared" si="155"/>
        <v>0</v>
      </c>
      <c r="AO797" s="54">
        <f t="shared" si="156"/>
        <v>0</v>
      </c>
      <c r="AP797" s="7" t="s">
        <v>38</v>
      </c>
      <c r="AQ797" s="17"/>
    </row>
    <row r="798" spans="1:43" ht="33.950000000000003" hidden="1" customHeight="1" x14ac:dyDescent="0.25">
      <c r="A798" s="7" t="s">
        <v>1182</v>
      </c>
      <c r="B798" s="7" t="s">
        <v>1217</v>
      </c>
      <c r="C798" s="7">
        <v>115110</v>
      </c>
      <c r="D798" s="8" t="s">
        <v>1240</v>
      </c>
      <c r="E798" s="8" t="s">
        <v>1241</v>
      </c>
      <c r="F798" s="7">
        <v>0</v>
      </c>
      <c r="G798" s="7"/>
      <c r="H798" s="9">
        <v>1</v>
      </c>
      <c r="I798" s="9"/>
      <c r="J798" s="9"/>
      <c r="K798" s="9"/>
      <c r="L798" s="10">
        <v>1305579.42</v>
      </c>
      <c r="M798" s="11">
        <f t="shared" si="145"/>
        <v>6527.8971000000001</v>
      </c>
      <c r="N798" s="11">
        <f t="shared" si="146"/>
        <v>1299051.5229</v>
      </c>
      <c r="O798" s="11"/>
      <c r="P798" s="7" t="s">
        <v>1049</v>
      </c>
      <c r="Q798" s="7" t="s">
        <v>2270</v>
      </c>
      <c r="R798" s="102" t="s">
        <v>2271</v>
      </c>
      <c r="S798" s="7"/>
      <c r="T798" s="66">
        <v>0</v>
      </c>
      <c r="U798" s="102" t="s">
        <v>2452</v>
      </c>
      <c r="V798" s="102"/>
      <c r="W798" s="102"/>
      <c r="X798" s="102" t="s">
        <v>2453</v>
      </c>
      <c r="Y798" s="102" t="s">
        <v>2454</v>
      </c>
      <c r="Z798" s="102" t="s">
        <v>2455</v>
      </c>
      <c r="AA798" s="102" t="s">
        <v>2456</v>
      </c>
      <c r="AB798" s="102" t="s">
        <v>2457</v>
      </c>
      <c r="AC798" s="102" t="s">
        <v>2458</v>
      </c>
      <c r="AD798" s="102" t="s">
        <v>2459</v>
      </c>
      <c r="AE798" s="10">
        <v>1162557.5502789409</v>
      </c>
      <c r="AF798" s="53">
        <f t="shared" si="147"/>
        <v>0</v>
      </c>
      <c r="AG798" s="54">
        <f t="shared" si="148"/>
        <v>0</v>
      </c>
      <c r="AH798" s="54">
        <f t="shared" si="149"/>
        <v>0</v>
      </c>
      <c r="AI798" s="54">
        <f t="shared" si="150"/>
        <v>1</v>
      </c>
      <c r="AJ798" s="54">
        <f t="shared" si="151"/>
        <v>0</v>
      </c>
      <c r="AK798" s="54">
        <f t="shared" si="152"/>
        <v>0</v>
      </c>
      <c r="AL798" s="54">
        <f t="shared" si="153"/>
        <v>0</v>
      </c>
      <c r="AM798" s="54">
        <f t="shared" si="154"/>
        <v>0</v>
      </c>
      <c r="AN798" s="54">
        <f t="shared" si="155"/>
        <v>1</v>
      </c>
      <c r="AO798" s="54">
        <f t="shared" si="156"/>
        <v>0</v>
      </c>
      <c r="AP798" s="7" t="s">
        <v>73</v>
      </c>
      <c r="AQ798" s="19"/>
    </row>
    <row r="799" spans="1:43" ht="33.950000000000003" hidden="1" customHeight="1" x14ac:dyDescent="0.25">
      <c r="A799" s="13" t="s">
        <v>1182</v>
      </c>
      <c r="B799" s="13" t="s">
        <v>1217</v>
      </c>
      <c r="C799" s="13">
        <v>115106</v>
      </c>
      <c r="D799" s="93" t="s">
        <v>1242</v>
      </c>
      <c r="E799" s="14" t="s">
        <v>1241</v>
      </c>
      <c r="F799" s="13">
        <v>0</v>
      </c>
      <c r="G799" s="13"/>
      <c r="H799" s="15">
        <v>1</v>
      </c>
      <c r="I799" s="15"/>
      <c r="J799" s="15"/>
      <c r="K799" s="15"/>
      <c r="L799" s="16">
        <v>1393463.69</v>
      </c>
      <c r="M799" s="11">
        <f t="shared" si="145"/>
        <v>6967.3184499999998</v>
      </c>
      <c r="N799" s="11">
        <f t="shared" si="146"/>
        <v>1386496.37155</v>
      </c>
      <c r="O799" s="11"/>
      <c r="P799" s="13" t="s">
        <v>1049</v>
      </c>
      <c r="Q799" s="7" t="s">
        <v>2270</v>
      </c>
      <c r="R799" s="102" t="s">
        <v>2280</v>
      </c>
      <c r="S799" s="7"/>
      <c r="T799" s="66"/>
      <c r="U799" s="102"/>
      <c r="V799" s="102"/>
      <c r="W799" s="102"/>
      <c r="X799" s="102"/>
      <c r="Y799" s="102" t="s">
        <v>2460</v>
      </c>
      <c r="Z799" s="102" t="s">
        <v>2461</v>
      </c>
      <c r="AA799" s="102" t="s">
        <v>2462</v>
      </c>
      <c r="AB799" s="102" t="s">
        <v>2463</v>
      </c>
      <c r="AC799" s="102"/>
      <c r="AD799" s="102" t="s">
        <v>2464</v>
      </c>
      <c r="AE799" s="10">
        <v>1382565.37</v>
      </c>
      <c r="AF799" s="53">
        <f t="shared" si="147"/>
        <v>0</v>
      </c>
      <c r="AG799" s="54">
        <f t="shared" si="148"/>
        <v>0</v>
      </c>
      <c r="AH799" s="54">
        <f t="shared" si="149"/>
        <v>1</v>
      </c>
      <c r="AI799" s="54">
        <f t="shared" si="150"/>
        <v>0</v>
      </c>
      <c r="AJ799" s="54">
        <f t="shared" si="151"/>
        <v>0</v>
      </c>
      <c r="AK799" s="54">
        <f t="shared" si="152"/>
        <v>0</v>
      </c>
      <c r="AL799" s="54">
        <f t="shared" si="153"/>
        <v>0</v>
      </c>
      <c r="AM799" s="54">
        <f t="shared" si="154"/>
        <v>1</v>
      </c>
      <c r="AN799" s="54">
        <f t="shared" si="155"/>
        <v>0</v>
      </c>
      <c r="AO799" s="54">
        <f t="shared" si="156"/>
        <v>0</v>
      </c>
      <c r="AP799" s="7" t="s">
        <v>38</v>
      </c>
      <c r="AQ799" s="17"/>
    </row>
    <row r="800" spans="1:43" ht="33.950000000000003" hidden="1" customHeight="1" x14ac:dyDescent="0.25">
      <c r="A800" s="7" t="s">
        <v>1182</v>
      </c>
      <c r="B800" s="7" t="s">
        <v>1217</v>
      </c>
      <c r="C800" s="7">
        <v>115130</v>
      </c>
      <c r="D800" s="8" t="s">
        <v>1243</v>
      </c>
      <c r="E800" s="8" t="s">
        <v>1244</v>
      </c>
      <c r="F800" s="7">
        <v>0</v>
      </c>
      <c r="G800" s="7"/>
      <c r="H800" s="9">
        <v>1</v>
      </c>
      <c r="I800" s="9"/>
      <c r="J800" s="9"/>
      <c r="K800" s="9"/>
      <c r="L800" s="10">
        <v>1501702.22</v>
      </c>
      <c r="M800" s="11">
        <f t="shared" si="145"/>
        <v>7508.5110999999997</v>
      </c>
      <c r="N800" s="11">
        <f t="shared" si="146"/>
        <v>1494193.7089</v>
      </c>
      <c r="O800" s="11"/>
      <c r="P800" s="7" t="s">
        <v>1049</v>
      </c>
      <c r="Q800" s="7" t="s">
        <v>2270</v>
      </c>
      <c r="R800" s="102" t="s">
        <v>2271</v>
      </c>
      <c r="S800" s="7"/>
      <c r="T800" s="66">
        <v>0</v>
      </c>
      <c r="U800" s="102" t="s">
        <v>2452</v>
      </c>
      <c r="V800" s="102"/>
      <c r="W800" s="102"/>
      <c r="X800" s="102" t="s">
        <v>2453</v>
      </c>
      <c r="Y800" s="102" t="s">
        <v>2454</v>
      </c>
      <c r="Z800" s="102" t="s">
        <v>2455</v>
      </c>
      <c r="AA800" s="102" t="s">
        <v>2456</v>
      </c>
      <c r="AB800" s="102" t="s">
        <v>2457</v>
      </c>
      <c r="AC800" s="102" t="s">
        <v>2458</v>
      </c>
      <c r="AD800" s="102" t="s">
        <v>2459</v>
      </c>
      <c r="AE800" s="10">
        <v>1337128.0483881305</v>
      </c>
      <c r="AF800" s="53">
        <f t="shared" si="147"/>
        <v>0</v>
      </c>
      <c r="AG800" s="54">
        <f t="shared" si="148"/>
        <v>0</v>
      </c>
      <c r="AH800" s="54">
        <f t="shared" si="149"/>
        <v>0</v>
      </c>
      <c r="AI800" s="54">
        <f t="shared" si="150"/>
        <v>1</v>
      </c>
      <c r="AJ800" s="54">
        <f t="shared" si="151"/>
        <v>0</v>
      </c>
      <c r="AK800" s="54">
        <f t="shared" si="152"/>
        <v>0</v>
      </c>
      <c r="AL800" s="54">
        <f t="shared" si="153"/>
        <v>0</v>
      </c>
      <c r="AM800" s="54">
        <f t="shared" si="154"/>
        <v>0</v>
      </c>
      <c r="AN800" s="54">
        <f t="shared" si="155"/>
        <v>1</v>
      </c>
      <c r="AO800" s="54">
        <f t="shared" si="156"/>
        <v>0</v>
      </c>
      <c r="AP800" s="7" t="s">
        <v>73</v>
      </c>
      <c r="AQ800" s="19"/>
    </row>
    <row r="801" spans="1:43" ht="33.950000000000003" hidden="1" customHeight="1" x14ac:dyDescent="0.25">
      <c r="A801" s="7" t="s">
        <v>1182</v>
      </c>
      <c r="B801" s="7" t="s">
        <v>1217</v>
      </c>
      <c r="C801" s="7">
        <v>115161</v>
      </c>
      <c r="D801" s="8" t="s">
        <v>1245</v>
      </c>
      <c r="E801" s="8" t="s">
        <v>1246</v>
      </c>
      <c r="F801" s="7">
        <v>0</v>
      </c>
      <c r="G801" s="7"/>
      <c r="H801" s="9">
        <v>1</v>
      </c>
      <c r="I801" s="9"/>
      <c r="J801" s="9"/>
      <c r="K801" s="9"/>
      <c r="L801" s="10">
        <v>1805242.29</v>
      </c>
      <c r="M801" s="11">
        <f t="shared" si="145"/>
        <v>9026.2114500000007</v>
      </c>
      <c r="N801" s="11">
        <f t="shared" si="146"/>
        <v>1796216.07855</v>
      </c>
      <c r="O801" s="11"/>
      <c r="P801" s="7" t="s">
        <v>1049</v>
      </c>
      <c r="Q801" s="7" t="s">
        <v>2270</v>
      </c>
      <c r="R801" s="102" t="s">
        <v>2271</v>
      </c>
      <c r="S801" s="7"/>
      <c r="T801" s="66">
        <v>0</v>
      </c>
      <c r="U801" s="102" t="s">
        <v>2452</v>
      </c>
      <c r="V801" s="102"/>
      <c r="W801" s="102"/>
      <c r="X801" s="102" t="s">
        <v>2453</v>
      </c>
      <c r="Y801" s="102" t="s">
        <v>2454</v>
      </c>
      <c r="Z801" s="102" t="s">
        <v>2455</v>
      </c>
      <c r="AA801" s="102" t="s">
        <v>2456</v>
      </c>
      <c r="AB801" s="102" t="s">
        <v>2457</v>
      </c>
      <c r="AC801" s="102" t="s">
        <v>2458</v>
      </c>
      <c r="AD801" s="102" t="s">
        <v>2459</v>
      </c>
      <c r="AE801" s="10">
        <v>1607527.238546802</v>
      </c>
      <c r="AF801" s="53">
        <f t="shared" si="147"/>
        <v>0</v>
      </c>
      <c r="AG801" s="54">
        <f t="shared" si="148"/>
        <v>0</v>
      </c>
      <c r="AH801" s="54">
        <f t="shared" si="149"/>
        <v>0</v>
      </c>
      <c r="AI801" s="54">
        <f t="shared" si="150"/>
        <v>1</v>
      </c>
      <c r="AJ801" s="54">
        <f t="shared" si="151"/>
        <v>0</v>
      </c>
      <c r="AK801" s="54">
        <f t="shared" si="152"/>
        <v>0</v>
      </c>
      <c r="AL801" s="54">
        <f t="shared" si="153"/>
        <v>0</v>
      </c>
      <c r="AM801" s="54">
        <f t="shared" si="154"/>
        <v>0</v>
      </c>
      <c r="AN801" s="54">
        <f t="shared" si="155"/>
        <v>1</v>
      </c>
      <c r="AO801" s="54">
        <f t="shared" si="156"/>
        <v>0</v>
      </c>
      <c r="AP801" s="7" t="s">
        <v>73</v>
      </c>
      <c r="AQ801" s="19"/>
    </row>
    <row r="802" spans="1:43" ht="33.950000000000003" hidden="1" customHeight="1" x14ac:dyDescent="0.25">
      <c r="A802" s="13" t="s">
        <v>1182</v>
      </c>
      <c r="B802" s="13" t="s">
        <v>1217</v>
      </c>
      <c r="C802" s="13">
        <v>115162</v>
      </c>
      <c r="D802" s="93" t="s">
        <v>1247</v>
      </c>
      <c r="E802" s="14" t="s">
        <v>1246</v>
      </c>
      <c r="F802" s="13">
        <v>0</v>
      </c>
      <c r="G802" s="13"/>
      <c r="H802" s="15">
        <v>1</v>
      </c>
      <c r="I802" s="15"/>
      <c r="J802" s="15"/>
      <c r="K802" s="15"/>
      <c r="L802" s="16">
        <v>1197340.8899999999</v>
      </c>
      <c r="M802" s="11">
        <f t="shared" si="145"/>
        <v>5986.7044499999993</v>
      </c>
      <c r="N802" s="11">
        <f t="shared" si="146"/>
        <v>1191354.1855499998</v>
      </c>
      <c r="O802" s="11"/>
      <c r="P802" s="13" t="s">
        <v>1049</v>
      </c>
      <c r="Q802" s="7" t="s">
        <v>2270</v>
      </c>
      <c r="R802" s="102" t="s">
        <v>2280</v>
      </c>
      <c r="S802" s="7"/>
      <c r="T802" s="66"/>
      <c r="U802" s="102"/>
      <c r="V802" s="102"/>
      <c r="W802" s="102"/>
      <c r="X802" s="102"/>
      <c r="Y802" s="102" t="s">
        <v>2460</v>
      </c>
      <c r="Z802" s="102" t="s">
        <v>2461</v>
      </c>
      <c r="AA802" s="102" t="s">
        <v>2462</v>
      </c>
      <c r="AB802" s="102" t="s">
        <v>2463</v>
      </c>
      <c r="AC802" s="102"/>
      <c r="AD802" s="102" t="s">
        <v>2464</v>
      </c>
      <c r="AE802" s="10">
        <v>1187577.0900000001</v>
      </c>
      <c r="AF802" s="53">
        <f t="shared" si="147"/>
        <v>0</v>
      </c>
      <c r="AG802" s="54">
        <f t="shared" si="148"/>
        <v>0</v>
      </c>
      <c r="AH802" s="54">
        <f t="shared" si="149"/>
        <v>1</v>
      </c>
      <c r="AI802" s="54">
        <f t="shared" si="150"/>
        <v>0</v>
      </c>
      <c r="AJ802" s="54">
        <f t="shared" si="151"/>
        <v>0</v>
      </c>
      <c r="AK802" s="54">
        <f t="shared" si="152"/>
        <v>0</v>
      </c>
      <c r="AL802" s="54">
        <f t="shared" si="153"/>
        <v>0</v>
      </c>
      <c r="AM802" s="54">
        <f t="shared" si="154"/>
        <v>1</v>
      </c>
      <c r="AN802" s="54">
        <f t="shared" si="155"/>
        <v>0</v>
      </c>
      <c r="AO802" s="54">
        <f t="shared" si="156"/>
        <v>0</v>
      </c>
      <c r="AP802" s="7" t="s">
        <v>38</v>
      </c>
      <c r="AQ802" s="17"/>
    </row>
    <row r="803" spans="1:43" ht="33.950000000000003" hidden="1" customHeight="1" x14ac:dyDescent="0.25">
      <c r="A803" s="7" t="s">
        <v>1182</v>
      </c>
      <c r="B803" s="7" t="s">
        <v>1217</v>
      </c>
      <c r="C803" s="7">
        <v>115179</v>
      </c>
      <c r="D803" s="8" t="s">
        <v>1248</v>
      </c>
      <c r="E803" s="8" t="s">
        <v>1249</v>
      </c>
      <c r="F803" s="7">
        <v>0</v>
      </c>
      <c r="G803" s="7"/>
      <c r="H803" s="9">
        <v>1</v>
      </c>
      <c r="I803" s="9"/>
      <c r="J803" s="9"/>
      <c r="K803" s="9"/>
      <c r="L803" s="10">
        <v>1305579.42</v>
      </c>
      <c r="M803" s="11">
        <f t="shared" si="145"/>
        <v>6527.8971000000001</v>
      </c>
      <c r="N803" s="11">
        <f t="shared" si="146"/>
        <v>1299051.5229</v>
      </c>
      <c r="O803" s="11"/>
      <c r="P803" s="7" t="s">
        <v>1049</v>
      </c>
      <c r="Q803" s="7" t="s">
        <v>2270</v>
      </c>
      <c r="R803" s="102" t="s">
        <v>2271</v>
      </c>
      <c r="S803" s="7"/>
      <c r="T803" s="66">
        <v>0</v>
      </c>
      <c r="U803" s="102" t="s">
        <v>2452</v>
      </c>
      <c r="V803" s="102"/>
      <c r="W803" s="102"/>
      <c r="X803" s="102" t="s">
        <v>2453</v>
      </c>
      <c r="Y803" s="102" t="s">
        <v>2454</v>
      </c>
      <c r="Z803" s="102" t="s">
        <v>2455</v>
      </c>
      <c r="AA803" s="102" t="s">
        <v>2456</v>
      </c>
      <c r="AB803" s="102" t="s">
        <v>2457</v>
      </c>
      <c r="AC803" s="102" t="s">
        <v>2458</v>
      </c>
      <c r="AD803" s="102" t="s">
        <v>2459</v>
      </c>
      <c r="AE803" s="10">
        <v>1162586.7528482371</v>
      </c>
      <c r="AF803" s="53">
        <f t="shared" si="147"/>
        <v>0</v>
      </c>
      <c r="AG803" s="54">
        <f t="shared" si="148"/>
        <v>0</v>
      </c>
      <c r="AH803" s="54">
        <f t="shared" si="149"/>
        <v>0</v>
      </c>
      <c r="AI803" s="54">
        <f t="shared" si="150"/>
        <v>1</v>
      </c>
      <c r="AJ803" s="54">
        <f t="shared" si="151"/>
        <v>0</v>
      </c>
      <c r="AK803" s="54">
        <f t="shared" si="152"/>
        <v>0</v>
      </c>
      <c r="AL803" s="54">
        <f t="shared" si="153"/>
        <v>0</v>
      </c>
      <c r="AM803" s="54">
        <f t="shared" si="154"/>
        <v>0</v>
      </c>
      <c r="AN803" s="54">
        <f t="shared" si="155"/>
        <v>1</v>
      </c>
      <c r="AO803" s="54">
        <f t="shared" si="156"/>
        <v>0</v>
      </c>
      <c r="AP803" s="7" t="s">
        <v>73</v>
      </c>
      <c r="AQ803" s="19"/>
    </row>
    <row r="804" spans="1:43" ht="33.950000000000003" hidden="1" customHeight="1" x14ac:dyDescent="0.25">
      <c r="A804" s="13" t="s">
        <v>1182</v>
      </c>
      <c r="B804" s="13" t="s">
        <v>1217</v>
      </c>
      <c r="C804" s="13">
        <v>115193</v>
      </c>
      <c r="D804" s="93" t="s">
        <v>1250</v>
      </c>
      <c r="E804" s="14" t="s">
        <v>1249</v>
      </c>
      <c r="F804" s="13">
        <v>0</v>
      </c>
      <c r="G804" s="13"/>
      <c r="H804" s="15">
        <v>1</v>
      </c>
      <c r="I804" s="15"/>
      <c r="J804" s="15"/>
      <c r="K804" s="15"/>
      <c r="L804" s="16">
        <v>1197340.8899999999</v>
      </c>
      <c r="M804" s="11">
        <f t="shared" si="145"/>
        <v>5986.7044499999993</v>
      </c>
      <c r="N804" s="11">
        <f t="shared" si="146"/>
        <v>1191354.1855499998</v>
      </c>
      <c r="O804" s="11"/>
      <c r="P804" s="13" t="s">
        <v>1049</v>
      </c>
      <c r="Q804" s="7" t="s">
        <v>2270</v>
      </c>
      <c r="R804" s="102" t="s">
        <v>2280</v>
      </c>
      <c r="S804" s="7"/>
      <c r="T804" s="66"/>
      <c r="U804" s="102"/>
      <c r="V804" s="102"/>
      <c r="W804" s="102"/>
      <c r="X804" s="102"/>
      <c r="Y804" s="102" t="s">
        <v>2460</v>
      </c>
      <c r="Z804" s="102" t="s">
        <v>2461</v>
      </c>
      <c r="AA804" s="102" t="s">
        <v>2462</v>
      </c>
      <c r="AB804" s="102" t="s">
        <v>2463</v>
      </c>
      <c r="AC804" s="102"/>
      <c r="AD804" s="102" t="s">
        <v>2464</v>
      </c>
      <c r="AE804" s="10">
        <v>1187750.03</v>
      </c>
      <c r="AF804" s="53">
        <f t="shared" si="147"/>
        <v>0</v>
      </c>
      <c r="AG804" s="54">
        <f t="shared" si="148"/>
        <v>0</v>
      </c>
      <c r="AH804" s="54">
        <f t="shared" si="149"/>
        <v>1</v>
      </c>
      <c r="AI804" s="54">
        <f t="shared" si="150"/>
        <v>0</v>
      </c>
      <c r="AJ804" s="54">
        <f t="shared" si="151"/>
        <v>0</v>
      </c>
      <c r="AK804" s="54">
        <f t="shared" si="152"/>
        <v>0</v>
      </c>
      <c r="AL804" s="54">
        <f t="shared" si="153"/>
        <v>0</v>
      </c>
      <c r="AM804" s="54">
        <f t="shared" si="154"/>
        <v>1</v>
      </c>
      <c r="AN804" s="54">
        <f t="shared" si="155"/>
        <v>0</v>
      </c>
      <c r="AO804" s="54">
        <f t="shared" si="156"/>
        <v>0</v>
      </c>
      <c r="AP804" s="7" t="s">
        <v>38</v>
      </c>
      <c r="AQ804" s="17"/>
    </row>
    <row r="805" spans="1:43" ht="33.950000000000003" hidden="1" customHeight="1" x14ac:dyDescent="0.25">
      <c r="A805" s="13" t="s">
        <v>1182</v>
      </c>
      <c r="B805" s="13" t="s">
        <v>1217</v>
      </c>
      <c r="C805" s="13">
        <v>115196</v>
      </c>
      <c r="D805" s="93" t="s">
        <v>1251</v>
      </c>
      <c r="E805" s="14" t="s">
        <v>1249</v>
      </c>
      <c r="F805" s="13">
        <v>0</v>
      </c>
      <c r="G805" s="13"/>
      <c r="H805" s="15">
        <v>1</v>
      </c>
      <c r="I805" s="15"/>
      <c r="J805" s="15"/>
      <c r="K805" s="15"/>
      <c r="L805" s="16">
        <v>1197340.8899999999</v>
      </c>
      <c r="M805" s="11">
        <f t="shared" si="145"/>
        <v>5986.7044499999993</v>
      </c>
      <c r="N805" s="11">
        <f t="shared" si="146"/>
        <v>1191354.1855499998</v>
      </c>
      <c r="O805" s="11"/>
      <c r="P805" s="13" t="s">
        <v>1049</v>
      </c>
      <c r="Q805" s="7" t="s">
        <v>2270</v>
      </c>
      <c r="R805" s="102" t="s">
        <v>2280</v>
      </c>
      <c r="S805" s="7"/>
      <c r="T805" s="66"/>
      <c r="U805" s="102"/>
      <c r="V805" s="102"/>
      <c r="W805" s="102"/>
      <c r="X805" s="102"/>
      <c r="Y805" s="102" t="s">
        <v>2460</v>
      </c>
      <c r="Z805" s="102" t="s">
        <v>2461</v>
      </c>
      <c r="AA805" s="102" t="s">
        <v>2462</v>
      </c>
      <c r="AB805" s="102" t="s">
        <v>2463</v>
      </c>
      <c r="AC805" s="102"/>
      <c r="AD805" s="102" t="s">
        <v>2464</v>
      </c>
      <c r="AE805" s="10">
        <v>1187750.03</v>
      </c>
      <c r="AF805" s="53">
        <f t="shared" si="147"/>
        <v>0</v>
      </c>
      <c r="AG805" s="54">
        <f t="shared" si="148"/>
        <v>0</v>
      </c>
      <c r="AH805" s="54">
        <f t="shared" si="149"/>
        <v>1</v>
      </c>
      <c r="AI805" s="54">
        <f t="shared" si="150"/>
        <v>0</v>
      </c>
      <c r="AJ805" s="54">
        <f t="shared" si="151"/>
        <v>0</v>
      </c>
      <c r="AK805" s="54">
        <f t="shared" si="152"/>
        <v>0</v>
      </c>
      <c r="AL805" s="54">
        <f t="shared" si="153"/>
        <v>0</v>
      </c>
      <c r="AM805" s="54">
        <f t="shared" si="154"/>
        <v>1</v>
      </c>
      <c r="AN805" s="54">
        <f t="shared" si="155"/>
        <v>0</v>
      </c>
      <c r="AO805" s="54">
        <f t="shared" si="156"/>
        <v>0</v>
      </c>
      <c r="AP805" s="7" t="s">
        <v>38</v>
      </c>
      <c r="AQ805" s="17"/>
    </row>
    <row r="806" spans="1:43" ht="33.950000000000003" hidden="1" customHeight="1" x14ac:dyDescent="0.25">
      <c r="A806" s="7" t="s">
        <v>1182</v>
      </c>
      <c r="B806" s="7" t="s">
        <v>1217</v>
      </c>
      <c r="C806" s="7">
        <v>115212</v>
      </c>
      <c r="D806" s="8" t="s">
        <v>1252</v>
      </c>
      <c r="E806" s="8" t="s">
        <v>339</v>
      </c>
      <c r="F806" s="7">
        <v>0</v>
      </c>
      <c r="G806" s="7"/>
      <c r="H806" s="9">
        <v>1</v>
      </c>
      <c r="I806" s="9"/>
      <c r="J806" s="9"/>
      <c r="K806" s="9"/>
      <c r="L806" s="10">
        <v>1501702.22</v>
      </c>
      <c r="M806" s="11">
        <f t="shared" si="145"/>
        <v>7508.5110999999997</v>
      </c>
      <c r="N806" s="11">
        <f t="shared" si="146"/>
        <v>1494193.7089</v>
      </c>
      <c r="O806" s="11"/>
      <c r="P806" s="7" t="s">
        <v>1049</v>
      </c>
      <c r="Q806" s="7" t="s">
        <v>2270</v>
      </c>
      <c r="R806" s="102" t="s">
        <v>2271</v>
      </c>
      <c r="S806" s="7"/>
      <c r="T806" s="66">
        <v>0</v>
      </c>
      <c r="U806" s="102" t="s">
        <v>2452</v>
      </c>
      <c r="V806" s="102"/>
      <c r="W806" s="102"/>
      <c r="X806" s="102" t="s">
        <v>2453</v>
      </c>
      <c r="Y806" s="102" t="s">
        <v>2454</v>
      </c>
      <c r="Z806" s="102" t="s">
        <v>2455</v>
      </c>
      <c r="AA806" s="102" t="s">
        <v>2456</v>
      </c>
      <c r="AB806" s="102" t="s">
        <v>2457</v>
      </c>
      <c r="AC806" s="102" t="s">
        <v>2458</v>
      </c>
      <c r="AD806" s="102" t="s">
        <v>2459</v>
      </c>
      <c r="AE806" s="10">
        <v>1337201.0682357815</v>
      </c>
      <c r="AF806" s="53">
        <f t="shared" si="147"/>
        <v>0</v>
      </c>
      <c r="AG806" s="54">
        <f t="shared" si="148"/>
        <v>0</v>
      </c>
      <c r="AH806" s="54">
        <f t="shared" si="149"/>
        <v>0</v>
      </c>
      <c r="AI806" s="54">
        <f t="shared" si="150"/>
        <v>1</v>
      </c>
      <c r="AJ806" s="54">
        <f t="shared" si="151"/>
        <v>0</v>
      </c>
      <c r="AK806" s="54">
        <f t="shared" si="152"/>
        <v>0</v>
      </c>
      <c r="AL806" s="54">
        <f t="shared" si="153"/>
        <v>0</v>
      </c>
      <c r="AM806" s="54">
        <f t="shared" si="154"/>
        <v>0</v>
      </c>
      <c r="AN806" s="54">
        <f t="shared" si="155"/>
        <v>1</v>
      </c>
      <c r="AO806" s="54">
        <f t="shared" si="156"/>
        <v>0</v>
      </c>
      <c r="AP806" s="7" t="s">
        <v>73</v>
      </c>
      <c r="AQ806" s="19"/>
    </row>
    <row r="807" spans="1:43" ht="33.950000000000003" hidden="1" customHeight="1" x14ac:dyDescent="0.25">
      <c r="A807" s="7" t="s">
        <v>1182</v>
      </c>
      <c r="B807" s="7" t="s">
        <v>1217</v>
      </c>
      <c r="C807" s="7">
        <v>115213</v>
      </c>
      <c r="D807" s="8" t="s">
        <v>1253</v>
      </c>
      <c r="E807" s="8" t="s">
        <v>339</v>
      </c>
      <c r="F807" s="7">
        <v>0</v>
      </c>
      <c r="G807" s="7"/>
      <c r="H807" s="9">
        <v>1</v>
      </c>
      <c r="I807" s="9"/>
      <c r="J807" s="9"/>
      <c r="K807" s="9"/>
      <c r="L807" s="10">
        <v>1271764.26</v>
      </c>
      <c r="M807" s="11">
        <f t="shared" si="145"/>
        <v>6358.8213000000005</v>
      </c>
      <c r="N807" s="11">
        <f t="shared" si="146"/>
        <v>1265405.4387000001</v>
      </c>
      <c r="O807" s="11"/>
      <c r="P807" s="7" t="s">
        <v>1049</v>
      </c>
      <c r="Q807" s="7" t="s">
        <v>2270</v>
      </c>
      <c r="R807" s="102" t="s">
        <v>2271</v>
      </c>
      <c r="S807" s="7"/>
      <c r="T807" s="66">
        <v>0</v>
      </c>
      <c r="U807" s="102" t="s">
        <v>2452</v>
      </c>
      <c r="V807" s="102"/>
      <c r="W807" s="102"/>
      <c r="X807" s="102" t="s">
        <v>2453</v>
      </c>
      <c r="Y807" s="102" t="s">
        <v>2454</v>
      </c>
      <c r="Z807" s="102" t="s">
        <v>2455</v>
      </c>
      <c r="AA807" s="102" t="s">
        <v>2456</v>
      </c>
      <c r="AB807" s="102" t="s">
        <v>2457</v>
      </c>
      <c r="AC807" s="102" t="s">
        <v>2458</v>
      </c>
      <c r="AD807" s="102" t="s">
        <v>2459</v>
      </c>
      <c r="AE807" s="10">
        <v>1132163.448138688</v>
      </c>
      <c r="AF807" s="53">
        <f t="shared" si="147"/>
        <v>0</v>
      </c>
      <c r="AG807" s="54">
        <f t="shared" si="148"/>
        <v>0</v>
      </c>
      <c r="AH807" s="54">
        <f t="shared" si="149"/>
        <v>0</v>
      </c>
      <c r="AI807" s="54">
        <f t="shared" si="150"/>
        <v>1</v>
      </c>
      <c r="AJ807" s="54">
        <f t="shared" si="151"/>
        <v>0</v>
      </c>
      <c r="AK807" s="54">
        <f t="shared" si="152"/>
        <v>0</v>
      </c>
      <c r="AL807" s="54">
        <f t="shared" si="153"/>
        <v>0</v>
      </c>
      <c r="AM807" s="54">
        <f t="shared" si="154"/>
        <v>0</v>
      </c>
      <c r="AN807" s="54">
        <f t="shared" si="155"/>
        <v>1</v>
      </c>
      <c r="AO807" s="54">
        <f t="shared" si="156"/>
        <v>0</v>
      </c>
      <c r="AP807" s="7" t="s">
        <v>73</v>
      </c>
      <c r="AQ807" s="19"/>
    </row>
    <row r="808" spans="1:43" ht="33.950000000000003" hidden="1" customHeight="1" x14ac:dyDescent="0.25">
      <c r="A808" s="7" t="s">
        <v>1182</v>
      </c>
      <c r="B808" s="7" t="s">
        <v>1217</v>
      </c>
      <c r="C808" s="7">
        <v>115218</v>
      </c>
      <c r="D808" s="8" t="s">
        <v>1254</v>
      </c>
      <c r="E808" s="8" t="s">
        <v>339</v>
      </c>
      <c r="F808" s="7">
        <v>0</v>
      </c>
      <c r="G808" s="7"/>
      <c r="H808" s="9">
        <v>1</v>
      </c>
      <c r="I808" s="9"/>
      <c r="J808" s="9"/>
      <c r="K808" s="9"/>
      <c r="L808" s="10">
        <v>1678988.95</v>
      </c>
      <c r="M808" s="11">
        <f t="shared" si="145"/>
        <v>8394.9447500000006</v>
      </c>
      <c r="N808" s="11">
        <f t="shared" si="146"/>
        <v>1670594.0052499999</v>
      </c>
      <c r="O808" s="11"/>
      <c r="P808" s="7" t="s">
        <v>1049</v>
      </c>
      <c r="Q808" s="7" t="s">
        <v>2270</v>
      </c>
      <c r="R808" s="102" t="s">
        <v>2271</v>
      </c>
      <c r="S808" s="7"/>
      <c r="T808" s="66">
        <v>0</v>
      </c>
      <c r="U808" s="102" t="s">
        <v>2452</v>
      </c>
      <c r="V808" s="102"/>
      <c r="W808" s="102"/>
      <c r="X808" s="102" t="s">
        <v>2453</v>
      </c>
      <c r="Y808" s="102" t="s">
        <v>2454</v>
      </c>
      <c r="Z808" s="102" t="s">
        <v>2455</v>
      </c>
      <c r="AA808" s="102" t="s">
        <v>2456</v>
      </c>
      <c r="AB808" s="102" t="s">
        <v>2457</v>
      </c>
      <c r="AC808" s="102" t="s">
        <v>2458</v>
      </c>
      <c r="AD808" s="102" t="s">
        <v>2459</v>
      </c>
      <c r="AE808" s="10">
        <v>1494833.2796382457</v>
      </c>
      <c r="AF808" s="53">
        <f t="shared" si="147"/>
        <v>0</v>
      </c>
      <c r="AG808" s="54">
        <f t="shared" si="148"/>
        <v>0</v>
      </c>
      <c r="AH808" s="54">
        <f t="shared" si="149"/>
        <v>0</v>
      </c>
      <c r="AI808" s="54">
        <f t="shared" si="150"/>
        <v>1</v>
      </c>
      <c r="AJ808" s="54">
        <f t="shared" si="151"/>
        <v>0</v>
      </c>
      <c r="AK808" s="54">
        <f t="shared" si="152"/>
        <v>0</v>
      </c>
      <c r="AL808" s="54">
        <f t="shared" si="153"/>
        <v>0</v>
      </c>
      <c r="AM808" s="54">
        <f t="shared" si="154"/>
        <v>0</v>
      </c>
      <c r="AN808" s="54">
        <f t="shared" si="155"/>
        <v>1</v>
      </c>
      <c r="AO808" s="54">
        <f t="shared" si="156"/>
        <v>0</v>
      </c>
      <c r="AP808" s="7" t="s">
        <v>73</v>
      </c>
      <c r="AQ808" s="19"/>
    </row>
    <row r="809" spans="1:43" ht="33.950000000000003" hidden="1" customHeight="1" x14ac:dyDescent="0.25">
      <c r="A809" s="7" t="s">
        <v>1182</v>
      </c>
      <c r="B809" s="7" t="s">
        <v>1217</v>
      </c>
      <c r="C809" s="7">
        <v>115220</v>
      </c>
      <c r="D809" s="8" t="s">
        <v>1255</v>
      </c>
      <c r="E809" s="8" t="s">
        <v>339</v>
      </c>
      <c r="F809" s="7">
        <v>0</v>
      </c>
      <c r="G809" s="7"/>
      <c r="H809" s="9">
        <v>1</v>
      </c>
      <c r="I809" s="9"/>
      <c r="J809" s="9"/>
      <c r="K809" s="9"/>
      <c r="L809" s="10">
        <v>1271764.26</v>
      </c>
      <c r="M809" s="11">
        <f t="shared" si="145"/>
        <v>6358.8213000000005</v>
      </c>
      <c r="N809" s="11">
        <f t="shared" si="146"/>
        <v>1265405.4387000001</v>
      </c>
      <c r="O809" s="11"/>
      <c r="P809" s="7" t="s">
        <v>1049</v>
      </c>
      <c r="Q809" s="7" t="s">
        <v>2270</v>
      </c>
      <c r="R809" s="102" t="s">
        <v>2271</v>
      </c>
      <c r="S809" s="7"/>
      <c r="T809" s="66">
        <v>0</v>
      </c>
      <c r="U809" s="102" t="s">
        <v>2452</v>
      </c>
      <c r="V809" s="102"/>
      <c r="W809" s="102"/>
      <c r="X809" s="102" t="s">
        <v>2453</v>
      </c>
      <c r="Y809" s="102" t="s">
        <v>2454</v>
      </c>
      <c r="Z809" s="102" t="s">
        <v>2455</v>
      </c>
      <c r="AA809" s="102" t="s">
        <v>2456</v>
      </c>
      <c r="AB809" s="102" t="s">
        <v>2457</v>
      </c>
      <c r="AC809" s="102" t="s">
        <v>2458</v>
      </c>
      <c r="AD809" s="102" t="s">
        <v>2459</v>
      </c>
      <c r="AE809" s="10">
        <v>1132163.448138688</v>
      </c>
      <c r="AF809" s="53">
        <f t="shared" si="147"/>
        <v>0</v>
      </c>
      <c r="AG809" s="54">
        <f t="shared" si="148"/>
        <v>0</v>
      </c>
      <c r="AH809" s="54">
        <f t="shared" si="149"/>
        <v>0</v>
      </c>
      <c r="AI809" s="54">
        <f t="shared" si="150"/>
        <v>1</v>
      </c>
      <c r="AJ809" s="54">
        <f t="shared" si="151"/>
        <v>0</v>
      </c>
      <c r="AK809" s="54">
        <f t="shared" si="152"/>
        <v>0</v>
      </c>
      <c r="AL809" s="54">
        <f t="shared" si="153"/>
        <v>0</v>
      </c>
      <c r="AM809" s="54">
        <f t="shared" si="154"/>
        <v>0</v>
      </c>
      <c r="AN809" s="54">
        <f t="shared" si="155"/>
        <v>1</v>
      </c>
      <c r="AO809" s="54">
        <f t="shared" si="156"/>
        <v>0</v>
      </c>
      <c r="AP809" s="7" t="s">
        <v>73</v>
      </c>
      <c r="AQ809" s="19"/>
    </row>
    <row r="810" spans="1:43" ht="33.950000000000003" hidden="1" customHeight="1" x14ac:dyDescent="0.25">
      <c r="A810" s="7" t="s">
        <v>1182</v>
      </c>
      <c r="B810" s="7" t="s">
        <v>1217</v>
      </c>
      <c r="C810" s="7">
        <v>302341</v>
      </c>
      <c r="D810" s="8" t="s">
        <v>1256</v>
      </c>
      <c r="E810" s="8" t="s">
        <v>339</v>
      </c>
      <c r="F810" s="7">
        <v>0</v>
      </c>
      <c r="G810" s="7"/>
      <c r="H810" s="9">
        <v>1</v>
      </c>
      <c r="I810" s="9"/>
      <c r="J810" s="9"/>
      <c r="K810" s="9"/>
      <c r="L810" s="10">
        <v>3849768.93</v>
      </c>
      <c r="M810" s="11">
        <f t="shared" si="145"/>
        <v>19248.844650000003</v>
      </c>
      <c r="N810" s="11">
        <f t="shared" si="146"/>
        <v>3830520.0853500003</v>
      </c>
      <c r="O810" s="11"/>
      <c r="P810" s="7" t="s">
        <v>1049</v>
      </c>
      <c r="Q810" s="7" t="s">
        <v>2270</v>
      </c>
      <c r="R810" s="102" t="s">
        <v>2271</v>
      </c>
      <c r="S810" s="7"/>
      <c r="T810" s="66">
        <v>0</v>
      </c>
      <c r="U810" s="102" t="s">
        <v>2452</v>
      </c>
      <c r="V810" s="102"/>
      <c r="W810" s="102"/>
      <c r="X810" s="102" t="s">
        <v>2453</v>
      </c>
      <c r="Y810" s="102" t="s">
        <v>2454</v>
      </c>
      <c r="Z810" s="102" t="s">
        <v>2455</v>
      </c>
      <c r="AA810" s="102" t="s">
        <v>2456</v>
      </c>
      <c r="AB810" s="102" t="s">
        <v>2457</v>
      </c>
      <c r="AC810" s="102" t="s">
        <v>2458</v>
      </c>
      <c r="AD810" s="102" t="s">
        <v>2459</v>
      </c>
      <c r="AE810" s="10">
        <v>3426899.1597110587</v>
      </c>
      <c r="AF810" s="53">
        <f t="shared" si="147"/>
        <v>0</v>
      </c>
      <c r="AG810" s="54">
        <f t="shared" si="148"/>
        <v>0</v>
      </c>
      <c r="AH810" s="54">
        <f t="shared" si="149"/>
        <v>0</v>
      </c>
      <c r="AI810" s="54">
        <f t="shared" si="150"/>
        <v>1</v>
      </c>
      <c r="AJ810" s="54">
        <f t="shared" si="151"/>
        <v>0</v>
      </c>
      <c r="AK810" s="54">
        <f t="shared" si="152"/>
        <v>0</v>
      </c>
      <c r="AL810" s="54">
        <f t="shared" si="153"/>
        <v>0</v>
      </c>
      <c r="AM810" s="54">
        <f t="shared" si="154"/>
        <v>0</v>
      </c>
      <c r="AN810" s="54">
        <f t="shared" si="155"/>
        <v>1</v>
      </c>
      <c r="AO810" s="54">
        <f t="shared" si="156"/>
        <v>0</v>
      </c>
      <c r="AP810" s="7" t="s">
        <v>73</v>
      </c>
      <c r="AQ810" s="19"/>
    </row>
    <row r="811" spans="1:43" ht="33.950000000000003" hidden="1" customHeight="1" x14ac:dyDescent="0.25">
      <c r="A811" s="13" t="s">
        <v>1182</v>
      </c>
      <c r="B811" s="13" t="s">
        <v>1217</v>
      </c>
      <c r="C811" s="13">
        <v>115224</v>
      </c>
      <c r="D811" s="93" t="s">
        <v>1257</v>
      </c>
      <c r="E811" s="14" t="s">
        <v>339</v>
      </c>
      <c r="F811" s="13">
        <v>0</v>
      </c>
      <c r="G811" s="13"/>
      <c r="H811" s="15">
        <v>1</v>
      </c>
      <c r="I811" s="15"/>
      <c r="J811" s="15"/>
      <c r="K811" s="15"/>
      <c r="L811" s="16">
        <v>1197340.8899999999</v>
      </c>
      <c r="M811" s="11">
        <f t="shared" si="145"/>
        <v>5986.7044499999993</v>
      </c>
      <c r="N811" s="11">
        <f t="shared" si="146"/>
        <v>1191354.1855499998</v>
      </c>
      <c r="O811" s="11"/>
      <c r="P811" s="13" t="s">
        <v>1049</v>
      </c>
      <c r="Q811" s="7" t="s">
        <v>2270</v>
      </c>
      <c r="R811" s="102" t="s">
        <v>2280</v>
      </c>
      <c r="S811" s="7"/>
      <c r="T811" s="66"/>
      <c r="U811" s="102"/>
      <c r="V811" s="102"/>
      <c r="W811" s="102"/>
      <c r="X811" s="102"/>
      <c r="Y811" s="102" t="s">
        <v>2460</v>
      </c>
      <c r="Z811" s="102" t="s">
        <v>2461</v>
      </c>
      <c r="AA811" s="102" t="s">
        <v>2462</v>
      </c>
      <c r="AB811" s="102" t="s">
        <v>2463</v>
      </c>
      <c r="AC811" s="102"/>
      <c r="AD811" s="102" t="s">
        <v>2464</v>
      </c>
      <c r="AE811" s="10">
        <v>1188312.05</v>
      </c>
      <c r="AF811" s="53">
        <f t="shared" si="147"/>
        <v>0</v>
      </c>
      <c r="AG811" s="54">
        <f t="shared" si="148"/>
        <v>0</v>
      </c>
      <c r="AH811" s="54">
        <f t="shared" si="149"/>
        <v>1</v>
      </c>
      <c r="AI811" s="54">
        <f t="shared" si="150"/>
        <v>0</v>
      </c>
      <c r="AJ811" s="54">
        <f t="shared" si="151"/>
        <v>0</v>
      </c>
      <c r="AK811" s="54">
        <f t="shared" si="152"/>
        <v>0</v>
      </c>
      <c r="AL811" s="54">
        <f t="shared" si="153"/>
        <v>0</v>
      </c>
      <c r="AM811" s="54">
        <f t="shared" si="154"/>
        <v>1</v>
      </c>
      <c r="AN811" s="54">
        <f t="shared" si="155"/>
        <v>0</v>
      </c>
      <c r="AO811" s="54">
        <f t="shared" si="156"/>
        <v>0</v>
      </c>
      <c r="AP811" s="7" t="s">
        <v>38</v>
      </c>
      <c r="AQ811" s="17"/>
    </row>
    <row r="812" spans="1:43" ht="33.950000000000003" hidden="1" customHeight="1" x14ac:dyDescent="0.25">
      <c r="A812" s="13" t="s">
        <v>1182</v>
      </c>
      <c r="B812" s="13" t="s">
        <v>1217</v>
      </c>
      <c r="C812" s="13">
        <v>115229</v>
      </c>
      <c r="D812" s="93" t="s">
        <v>1258</v>
      </c>
      <c r="E812" s="14" t="s">
        <v>339</v>
      </c>
      <c r="F812" s="13">
        <v>0</v>
      </c>
      <c r="G812" s="13"/>
      <c r="H812" s="15">
        <v>1</v>
      </c>
      <c r="I812" s="15"/>
      <c r="J812" s="15"/>
      <c r="K812" s="15"/>
      <c r="L812" s="16">
        <v>1197340.8899999999</v>
      </c>
      <c r="M812" s="11">
        <f t="shared" si="145"/>
        <v>5986.7044499999993</v>
      </c>
      <c r="N812" s="11">
        <f t="shared" si="146"/>
        <v>1191354.1855499998</v>
      </c>
      <c r="O812" s="11"/>
      <c r="P812" s="13" t="s">
        <v>1049</v>
      </c>
      <c r="Q812" s="7" t="s">
        <v>2270</v>
      </c>
      <c r="R812" s="102" t="s">
        <v>2280</v>
      </c>
      <c r="S812" s="7"/>
      <c r="T812" s="66"/>
      <c r="U812" s="102"/>
      <c r="V812" s="102"/>
      <c r="W812" s="102"/>
      <c r="X812" s="102"/>
      <c r="Y812" s="102" t="s">
        <v>2460</v>
      </c>
      <c r="Z812" s="102" t="s">
        <v>2461</v>
      </c>
      <c r="AA812" s="102" t="s">
        <v>2462</v>
      </c>
      <c r="AB812" s="102" t="s">
        <v>2463</v>
      </c>
      <c r="AC812" s="102"/>
      <c r="AD812" s="102" t="s">
        <v>2464</v>
      </c>
      <c r="AE812" s="10">
        <v>1187577.0900000001</v>
      </c>
      <c r="AF812" s="53">
        <f t="shared" si="147"/>
        <v>0</v>
      </c>
      <c r="AG812" s="54">
        <f t="shared" si="148"/>
        <v>0</v>
      </c>
      <c r="AH812" s="54">
        <f t="shared" si="149"/>
        <v>1</v>
      </c>
      <c r="AI812" s="54">
        <f t="shared" si="150"/>
        <v>0</v>
      </c>
      <c r="AJ812" s="54">
        <f t="shared" si="151"/>
        <v>0</v>
      </c>
      <c r="AK812" s="54">
        <f t="shared" si="152"/>
        <v>0</v>
      </c>
      <c r="AL812" s="54">
        <f t="shared" si="153"/>
        <v>0</v>
      </c>
      <c r="AM812" s="54">
        <f t="shared" si="154"/>
        <v>1</v>
      </c>
      <c r="AN812" s="54">
        <f t="shared" si="155"/>
        <v>0</v>
      </c>
      <c r="AO812" s="54">
        <f t="shared" si="156"/>
        <v>0</v>
      </c>
      <c r="AP812" s="7" t="s">
        <v>38</v>
      </c>
      <c r="AQ812" s="17"/>
    </row>
    <row r="813" spans="1:43" ht="33.950000000000003" hidden="1" customHeight="1" x14ac:dyDescent="0.25">
      <c r="A813" s="13" t="s">
        <v>1182</v>
      </c>
      <c r="B813" s="13" t="s">
        <v>1217</v>
      </c>
      <c r="C813" s="13">
        <v>115231</v>
      </c>
      <c r="D813" s="93" t="s">
        <v>1259</v>
      </c>
      <c r="E813" s="14" t="s">
        <v>339</v>
      </c>
      <c r="F813" s="13">
        <v>0</v>
      </c>
      <c r="G813" s="13"/>
      <c r="H813" s="15">
        <v>1</v>
      </c>
      <c r="I813" s="15"/>
      <c r="J813" s="15"/>
      <c r="K813" s="15"/>
      <c r="L813" s="16">
        <v>1197340.8899999999</v>
      </c>
      <c r="M813" s="11">
        <f t="shared" si="145"/>
        <v>5986.7044499999993</v>
      </c>
      <c r="N813" s="11">
        <f t="shared" si="146"/>
        <v>1191354.1855499998</v>
      </c>
      <c r="O813" s="11"/>
      <c r="P813" s="13" t="s">
        <v>1049</v>
      </c>
      <c r="Q813" s="7" t="s">
        <v>2270</v>
      </c>
      <c r="R813" s="102" t="s">
        <v>2280</v>
      </c>
      <c r="S813" s="7"/>
      <c r="T813" s="66"/>
      <c r="U813" s="102"/>
      <c r="V813" s="102"/>
      <c r="W813" s="102"/>
      <c r="X813" s="102"/>
      <c r="Y813" s="102" t="s">
        <v>2460</v>
      </c>
      <c r="Z813" s="102" t="s">
        <v>2461</v>
      </c>
      <c r="AA813" s="102" t="s">
        <v>2462</v>
      </c>
      <c r="AB813" s="102" t="s">
        <v>2463</v>
      </c>
      <c r="AC813" s="102"/>
      <c r="AD813" s="102" t="s">
        <v>2464</v>
      </c>
      <c r="AE813" s="10">
        <v>1186903.7</v>
      </c>
      <c r="AF813" s="53">
        <f t="shared" si="147"/>
        <v>0</v>
      </c>
      <c r="AG813" s="54">
        <f t="shared" si="148"/>
        <v>0</v>
      </c>
      <c r="AH813" s="54">
        <f t="shared" si="149"/>
        <v>1</v>
      </c>
      <c r="AI813" s="54">
        <f t="shared" si="150"/>
        <v>0</v>
      </c>
      <c r="AJ813" s="54">
        <f t="shared" si="151"/>
        <v>0</v>
      </c>
      <c r="AK813" s="54">
        <f t="shared" si="152"/>
        <v>0</v>
      </c>
      <c r="AL813" s="54">
        <f t="shared" si="153"/>
        <v>0</v>
      </c>
      <c r="AM813" s="54">
        <f t="shared" si="154"/>
        <v>1</v>
      </c>
      <c r="AN813" s="54">
        <f t="shared" si="155"/>
        <v>0</v>
      </c>
      <c r="AO813" s="54">
        <f t="shared" si="156"/>
        <v>0</v>
      </c>
      <c r="AP813" s="7" t="s">
        <v>38</v>
      </c>
      <c r="AQ813" s="17"/>
    </row>
    <row r="814" spans="1:43" ht="33.950000000000003" hidden="1" customHeight="1" x14ac:dyDescent="0.25">
      <c r="A814" s="13" t="s">
        <v>1182</v>
      </c>
      <c r="B814" s="13" t="s">
        <v>1217</v>
      </c>
      <c r="C814" s="13">
        <v>178509</v>
      </c>
      <c r="D814" s="93" t="s">
        <v>1260</v>
      </c>
      <c r="E814" s="14" t="s">
        <v>339</v>
      </c>
      <c r="F814" s="13">
        <v>0</v>
      </c>
      <c r="G814" s="13"/>
      <c r="H814" s="15">
        <v>1</v>
      </c>
      <c r="I814" s="15"/>
      <c r="J814" s="15"/>
      <c r="K814" s="15"/>
      <c r="L814" s="16">
        <v>1473187.68</v>
      </c>
      <c r="M814" s="11">
        <f t="shared" si="145"/>
        <v>7365.9384</v>
      </c>
      <c r="N814" s="11">
        <f t="shared" si="146"/>
        <v>1465821.7415999998</v>
      </c>
      <c r="O814" s="11"/>
      <c r="P814" s="13" t="s">
        <v>1049</v>
      </c>
      <c r="Q814" s="7" t="s">
        <v>2270</v>
      </c>
      <c r="R814" s="102" t="s">
        <v>2280</v>
      </c>
      <c r="S814" s="7"/>
      <c r="T814" s="66"/>
      <c r="U814" s="102"/>
      <c r="V814" s="102"/>
      <c r="W814" s="102"/>
      <c r="X814" s="102"/>
      <c r="Y814" s="102" t="s">
        <v>2460</v>
      </c>
      <c r="Z814" s="102" t="s">
        <v>2461</v>
      </c>
      <c r="AA814" s="102" t="s">
        <v>2462</v>
      </c>
      <c r="AB814" s="102" t="s">
        <v>2463</v>
      </c>
      <c r="AC814" s="102"/>
      <c r="AD814" s="102" t="s">
        <v>2464</v>
      </c>
      <c r="AE814" s="10">
        <v>1462402.62</v>
      </c>
      <c r="AF814" s="53">
        <f t="shared" si="147"/>
        <v>0</v>
      </c>
      <c r="AG814" s="54">
        <f t="shared" si="148"/>
        <v>0</v>
      </c>
      <c r="AH814" s="54">
        <f t="shared" si="149"/>
        <v>1</v>
      </c>
      <c r="AI814" s="54">
        <f t="shared" si="150"/>
        <v>0</v>
      </c>
      <c r="AJ814" s="54">
        <f t="shared" si="151"/>
        <v>0</v>
      </c>
      <c r="AK814" s="54">
        <f t="shared" si="152"/>
        <v>0</v>
      </c>
      <c r="AL814" s="54">
        <f t="shared" si="153"/>
        <v>0</v>
      </c>
      <c r="AM814" s="54">
        <f t="shared" si="154"/>
        <v>1</v>
      </c>
      <c r="AN814" s="54">
        <f t="shared" si="155"/>
        <v>0</v>
      </c>
      <c r="AO814" s="54">
        <f t="shared" si="156"/>
        <v>0</v>
      </c>
      <c r="AP814" s="7" t="s">
        <v>38</v>
      </c>
      <c r="AQ814" s="17"/>
    </row>
    <row r="815" spans="1:43" ht="33.950000000000003" hidden="1" customHeight="1" x14ac:dyDescent="0.25">
      <c r="A815" s="13" t="s">
        <v>1182</v>
      </c>
      <c r="B815" s="13" t="s">
        <v>1217</v>
      </c>
      <c r="C815" s="13">
        <v>115225</v>
      </c>
      <c r="D815" s="93" t="s">
        <v>1261</v>
      </c>
      <c r="E815" s="14" t="s">
        <v>339</v>
      </c>
      <c r="F815" s="13">
        <v>0</v>
      </c>
      <c r="G815" s="13"/>
      <c r="H815" s="15">
        <v>1</v>
      </c>
      <c r="I815" s="15"/>
      <c r="J815" s="15"/>
      <c r="K815" s="15"/>
      <c r="L815" s="16">
        <v>1197340.8899999999</v>
      </c>
      <c r="M815" s="11">
        <f t="shared" si="145"/>
        <v>5986.7044499999993</v>
      </c>
      <c r="N815" s="11">
        <f t="shared" si="146"/>
        <v>1191354.1855499998</v>
      </c>
      <c r="O815" s="11"/>
      <c r="P815" s="13" t="s">
        <v>1049</v>
      </c>
      <c r="Q815" s="7" t="s">
        <v>2270</v>
      </c>
      <c r="R815" s="102" t="s">
        <v>2280</v>
      </c>
      <c r="S815" s="7"/>
      <c r="T815" s="66"/>
      <c r="U815" s="102"/>
      <c r="V815" s="102"/>
      <c r="W815" s="102"/>
      <c r="X815" s="102"/>
      <c r="Y815" s="102" t="s">
        <v>2460</v>
      </c>
      <c r="Z815" s="102" t="s">
        <v>2461</v>
      </c>
      <c r="AA815" s="102" t="s">
        <v>2462</v>
      </c>
      <c r="AB815" s="102" t="s">
        <v>2463</v>
      </c>
      <c r="AC815" s="102"/>
      <c r="AD815" s="102" t="s">
        <v>2464</v>
      </c>
      <c r="AE815" s="10">
        <v>1187749.5</v>
      </c>
      <c r="AF815" s="53">
        <f t="shared" si="147"/>
        <v>0</v>
      </c>
      <c r="AG815" s="54">
        <f t="shared" si="148"/>
        <v>0</v>
      </c>
      <c r="AH815" s="54">
        <f t="shared" si="149"/>
        <v>1</v>
      </c>
      <c r="AI815" s="54">
        <f t="shared" si="150"/>
        <v>0</v>
      </c>
      <c r="AJ815" s="54">
        <f t="shared" si="151"/>
        <v>0</v>
      </c>
      <c r="AK815" s="54">
        <f t="shared" si="152"/>
        <v>0</v>
      </c>
      <c r="AL815" s="54">
        <f t="shared" si="153"/>
        <v>0</v>
      </c>
      <c r="AM815" s="54">
        <f t="shared" si="154"/>
        <v>1</v>
      </c>
      <c r="AN815" s="54">
        <f t="shared" si="155"/>
        <v>0</v>
      </c>
      <c r="AO815" s="54">
        <f t="shared" si="156"/>
        <v>0</v>
      </c>
      <c r="AP815" s="7" t="s">
        <v>38</v>
      </c>
      <c r="AQ815" s="17"/>
    </row>
    <row r="816" spans="1:43" ht="33.950000000000003" hidden="1" customHeight="1" x14ac:dyDescent="0.25">
      <c r="A816" s="7" t="s">
        <v>1182</v>
      </c>
      <c r="B816" s="7" t="s">
        <v>1217</v>
      </c>
      <c r="C816" s="7">
        <v>115238</v>
      </c>
      <c r="D816" s="8" t="s">
        <v>1262</v>
      </c>
      <c r="E816" s="8" t="s">
        <v>1263</v>
      </c>
      <c r="F816" s="7">
        <v>0</v>
      </c>
      <c r="G816" s="7"/>
      <c r="H816" s="9">
        <v>1</v>
      </c>
      <c r="I816" s="9"/>
      <c r="J816" s="9"/>
      <c r="K816" s="9"/>
      <c r="L816" s="10">
        <v>1534696.12</v>
      </c>
      <c r="M816" s="11">
        <f t="shared" si="145"/>
        <v>7673.4806000000008</v>
      </c>
      <c r="N816" s="11">
        <f t="shared" si="146"/>
        <v>1527022.6394000002</v>
      </c>
      <c r="O816" s="11"/>
      <c r="P816" s="7" t="s">
        <v>1049</v>
      </c>
      <c r="Q816" s="7" t="s">
        <v>2270</v>
      </c>
      <c r="R816" s="102" t="s">
        <v>2271</v>
      </c>
      <c r="S816" s="7"/>
      <c r="T816" s="66">
        <v>0</v>
      </c>
      <c r="U816" s="102" t="s">
        <v>2452</v>
      </c>
      <c r="V816" s="102"/>
      <c r="W816" s="102"/>
      <c r="X816" s="102" t="s">
        <v>2453</v>
      </c>
      <c r="Y816" s="102" t="s">
        <v>2454</v>
      </c>
      <c r="Z816" s="102" t="s">
        <v>2455</v>
      </c>
      <c r="AA816" s="102" t="s">
        <v>2456</v>
      </c>
      <c r="AB816" s="102" t="s">
        <v>2457</v>
      </c>
      <c r="AC816" s="102" t="s">
        <v>2458</v>
      </c>
      <c r="AD816" s="102" t="s">
        <v>2459</v>
      </c>
      <c r="AE816" s="10">
        <v>1366481.499117055</v>
      </c>
      <c r="AF816" s="53">
        <f t="shared" si="147"/>
        <v>0</v>
      </c>
      <c r="AG816" s="54">
        <f t="shared" si="148"/>
        <v>0</v>
      </c>
      <c r="AH816" s="54">
        <f t="shared" si="149"/>
        <v>0</v>
      </c>
      <c r="AI816" s="54">
        <f t="shared" si="150"/>
        <v>1</v>
      </c>
      <c r="AJ816" s="54">
        <f t="shared" si="151"/>
        <v>0</v>
      </c>
      <c r="AK816" s="54">
        <f t="shared" si="152"/>
        <v>0</v>
      </c>
      <c r="AL816" s="54">
        <f t="shared" si="153"/>
        <v>0</v>
      </c>
      <c r="AM816" s="54">
        <f t="shared" si="154"/>
        <v>0</v>
      </c>
      <c r="AN816" s="54">
        <f t="shared" si="155"/>
        <v>1</v>
      </c>
      <c r="AO816" s="54">
        <f t="shared" si="156"/>
        <v>0</v>
      </c>
      <c r="AP816" s="7" t="s">
        <v>73</v>
      </c>
      <c r="AQ816" s="19"/>
    </row>
    <row r="817" spans="1:43" ht="33.950000000000003" hidden="1" customHeight="1" x14ac:dyDescent="0.25">
      <c r="A817" s="13" t="s">
        <v>1182</v>
      </c>
      <c r="B817" s="13" t="s">
        <v>1217</v>
      </c>
      <c r="C817" s="13">
        <v>115258</v>
      </c>
      <c r="D817" s="93" t="s">
        <v>1264</v>
      </c>
      <c r="E817" s="14" t="s">
        <v>1263</v>
      </c>
      <c r="F817" s="13">
        <v>0</v>
      </c>
      <c r="G817" s="13"/>
      <c r="H817" s="15">
        <v>1</v>
      </c>
      <c r="I817" s="15"/>
      <c r="J817" s="15"/>
      <c r="K817" s="15"/>
      <c r="L817" s="16">
        <v>1197340.8899999999</v>
      </c>
      <c r="M817" s="11">
        <f t="shared" si="145"/>
        <v>5986.7044499999993</v>
      </c>
      <c r="N817" s="11">
        <f t="shared" si="146"/>
        <v>1191354.1855499998</v>
      </c>
      <c r="O817" s="11"/>
      <c r="P817" s="13" t="s">
        <v>1049</v>
      </c>
      <c r="Q817" s="7" t="s">
        <v>2270</v>
      </c>
      <c r="R817" s="102" t="s">
        <v>2280</v>
      </c>
      <c r="S817" s="7"/>
      <c r="T817" s="66"/>
      <c r="U817" s="102"/>
      <c r="V817" s="102"/>
      <c r="W817" s="102"/>
      <c r="X817" s="102"/>
      <c r="Y817" s="102" t="s">
        <v>2460</v>
      </c>
      <c r="Z817" s="102" t="s">
        <v>2461</v>
      </c>
      <c r="AA817" s="102" t="s">
        <v>2462</v>
      </c>
      <c r="AB817" s="102" t="s">
        <v>2463</v>
      </c>
      <c r="AC817" s="102"/>
      <c r="AD817" s="102" t="s">
        <v>2464</v>
      </c>
      <c r="AE817" s="10">
        <v>11888268.83</v>
      </c>
      <c r="AF817" s="53">
        <f t="shared" si="147"/>
        <v>0</v>
      </c>
      <c r="AG817" s="54">
        <f t="shared" si="148"/>
        <v>0</v>
      </c>
      <c r="AH817" s="54">
        <f t="shared" si="149"/>
        <v>1</v>
      </c>
      <c r="AI817" s="54">
        <f t="shared" si="150"/>
        <v>0</v>
      </c>
      <c r="AJ817" s="54">
        <f t="shared" si="151"/>
        <v>0</v>
      </c>
      <c r="AK817" s="54">
        <f t="shared" si="152"/>
        <v>0</v>
      </c>
      <c r="AL817" s="54">
        <f t="shared" si="153"/>
        <v>0</v>
      </c>
      <c r="AM817" s="54">
        <f t="shared" si="154"/>
        <v>1</v>
      </c>
      <c r="AN817" s="54">
        <f t="shared" si="155"/>
        <v>0</v>
      </c>
      <c r="AO817" s="54">
        <f t="shared" si="156"/>
        <v>0</v>
      </c>
      <c r="AP817" s="7" t="s">
        <v>38</v>
      </c>
      <c r="AQ817" s="17"/>
    </row>
    <row r="818" spans="1:43" ht="33.950000000000003" hidden="1" customHeight="1" x14ac:dyDescent="0.25">
      <c r="A818" s="7" t="s">
        <v>1182</v>
      </c>
      <c r="B818" s="7" t="s">
        <v>1217</v>
      </c>
      <c r="C818" s="7">
        <v>115285</v>
      </c>
      <c r="D818" s="8" t="s">
        <v>1265</v>
      </c>
      <c r="E818" s="8" t="s">
        <v>1266</v>
      </c>
      <c r="F818" s="7">
        <v>0</v>
      </c>
      <c r="G818" s="7"/>
      <c r="H818" s="9">
        <v>1</v>
      </c>
      <c r="I818" s="9"/>
      <c r="J818" s="9"/>
      <c r="K818" s="9"/>
      <c r="L818" s="10">
        <v>1534696.12</v>
      </c>
      <c r="M818" s="11">
        <f t="shared" si="145"/>
        <v>7673.4806000000008</v>
      </c>
      <c r="N818" s="11">
        <f t="shared" si="146"/>
        <v>1527022.6394000002</v>
      </c>
      <c r="O818" s="11"/>
      <c r="P818" s="7" t="s">
        <v>1049</v>
      </c>
      <c r="Q818" s="7" t="s">
        <v>2270</v>
      </c>
      <c r="R818" s="102" t="s">
        <v>2271</v>
      </c>
      <c r="S818" s="7"/>
      <c r="T818" s="66">
        <v>0</v>
      </c>
      <c r="U818" s="102" t="s">
        <v>2452</v>
      </c>
      <c r="V818" s="102"/>
      <c r="W818" s="102"/>
      <c r="X818" s="102" t="s">
        <v>2453</v>
      </c>
      <c r="Y818" s="102" t="s">
        <v>2454</v>
      </c>
      <c r="Z818" s="102" t="s">
        <v>2455</v>
      </c>
      <c r="AA818" s="102" t="s">
        <v>2456</v>
      </c>
      <c r="AB818" s="102" t="s">
        <v>2457</v>
      </c>
      <c r="AC818" s="102" t="s">
        <v>2458</v>
      </c>
      <c r="AD818" s="102" t="s">
        <v>2459</v>
      </c>
      <c r="AE818" s="10">
        <v>1366539.9132052544</v>
      </c>
      <c r="AF818" s="53">
        <f t="shared" si="147"/>
        <v>0</v>
      </c>
      <c r="AG818" s="54">
        <f t="shared" si="148"/>
        <v>0</v>
      </c>
      <c r="AH818" s="54">
        <f t="shared" si="149"/>
        <v>0</v>
      </c>
      <c r="AI818" s="54">
        <f t="shared" si="150"/>
        <v>1</v>
      </c>
      <c r="AJ818" s="54">
        <f t="shared" si="151"/>
        <v>0</v>
      </c>
      <c r="AK818" s="54">
        <f t="shared" si="152"/>
        <v>0</v>
      </c>
      <c r="AL818" s="54">
        <f t="shared" si="153"/>
        <v>0</v>
      </c>
      <c r="AM818" s="54">
        <f t="shared" si="154"/>
        <v>0</v>
      </c>
      <c r="AN818" s="54">
        <f t="shared" si="155"/>
        <v>1</v>
      </c>
      <c r="AO818" s="54">
        <f t="shared" si="156"/>
        <v>0</v>
      </c>
      <c r="AP818" s="7" t="s">
        <v>73</v>
      </c>
      <c r="AQ818" s="19"/>
    </row>
    <row r="819" spans="1:43" ht="33.950000000000003" hidden="1" customHeight="1" x14ac:dyDescent="0.25">
      <c r="A819" s="7" t="s">
        <v>1182</v>
      </c>
      <c r="B819" s="7" t="s">
        <v>1217</v>
      </c>
      <c r="C819" s="7">
        <v>115306</v>
      </c>
      <c r="D819" s="8" t="s">
        <v>1267</v>
      </c>
      <c r="E819" s="8" t="s">
        <v>1268</v>
      </c>
      <c r="F819" s="7">
        <v>0</v>
      </c>
      <c r="G819" s="7"/>
      <c r="H819" s="9">
        <v>1</v>
      </c>
      <c r="I819" s="9"/>
      <c r="J819" s="9"/>
      <c r="K819" s="9"/>
      <c r="L819" s="10">
        <v>1645006.42</v>
      </c>
      <c r="M819" s="11">
        <f t="shared" si="145"/>
        <v>8225.0321000000004</v>
      </c>
      <c r="N819" s="11">
        <f t="shared" si="146"/>
        <v>1636781.3879</v>
      </c>
      <c r="O819" s="11"/>
      <c r="P819" s="7" t="s">
        <v>1049</v>
      </c>
      <c r="Q819" s="7" t="s">
        <v>2270</v>
      </c>
      <c r="R819" s="102" t="s">
        <v>2271</v>
      </c>
      <c r="S819" s="7"/>
      <c r="T819" s="66">
        <v>0</v>
      </c>
      <c r="U819" s="102" t="s">
        <v>2452</v>
      </c>
      <c r="V819" s="102"/>
      <c r="W819" s="102"/>
      <c r="X819" s="102" t="s">
        <v>2453</v>
      </c>
      <c r="Y819" s="102" t="s">
        <v>2454</v>
      </c>
      <c r="Z819" s="102" t="s">
        <v>2455</v>
      </c>
      <c r="AA819" s="102" t="s">
        <v>2456</v>
      </c>
      <c r="AB819" s="102" t="s">
        <v>2457</v>
      </c>
      <c r="AC819" s="102" t="s">
        <v>2458</v>
      </c>
      <c r="AD819" s="102" t="s">
        <v>2459</v>
      </c>
      <c r="AE819" s="10">
        <v>1464325.0968510984</v>
      </c>
      <c r="AF819" s="53">
        <f t="shared" si="147"/>
        <v>0</v>
      </c>
      <c r="AG819" s="54">
        <f t="shared" si="148"/>
        <v>0</v>
      </c>
      <c r="AH819" s="54">
        <f t="shared" si="149"/>
        <v>0</v>
      </c>
      <c r="AI819" s="54">
        <f t="shared" si="150"/>
        <v>1</v>
      </c>
      <c r="AJ819" s="54">
        <f t="shared" si="151"/>
        <v>0</v>
      </c>
      <c r="AK819" s="54">
        <f t="shared" si="152"/>
        <v>0</v>
      </c>
      <c r="AL819" s="54">
        <f t="shared" si="153"/>
        <v>0</v>
      </c>
      <c r="AM819" s="54">
        <f t="shared" si="154"/>
        <v>0</v>
      </c>
      <c r="AN819" s="54">
        <f t="shared" si="155"/>
        <v>1</v>
      </c>
      <c r="AO819" s="54">
        <f t="shared" si="156"/>
        <v>0</v>
      </c>
      <c r="AP819" s="7" t="s">
        <v>73</v>
      </c>
      <c r="AQ819" s="19"/>
    </row>
    <row r="820" spans="1:43" ht="33.950000000000003" hidden="1" customHeight="1" x14ac:dyDescent="0.25">
      <c r="A820" s="13" t="s">
        <v>1182</v>
      </c>
      <c r="B820" s="13" t="s">
        <v>1217</v>
      </c>
      <c r="C820" s="13">
        <v>115315</v>
      </c>
      <c r="D820" s="93" t="s">
        <v>1269</v>
      </c>
      <c r="E820" s="14" t="s">
        <v>1268</v>
      </c>
      <c r="F820" s="13">
        <v>0</v>
      </c>
      <c r="G820" s="13"/>
      <c r="H820" s="15">
        <v>1</v>
      </c>
      <c r="I820" s="15"/>
      <c r="J820" s="15"/>
      <c r="K820" s="15"/>
      <c r="L820" s="16">
        <v>1197340.8899999999</v>
      </c>
      <c r="M820" s="11">
        <f t="shared" si="145"/>
        <v>5986.7044499999993</v>
      </c>
      <c r="N820" s="11">
        <f t="shared" si="146"/>
        <v>1191354.1855499998</v>
      </c>
      <c r="O820" s="11"/>
      <c r="P820" s="13" t="s">
        <v>1049</v>
      </c>
      <c r="Q820" s="7" t="s">
        <v>2270</v>
      </c>
      <c r="R820" s="102" t="s">
        <v>2280</v>
      </c>
      <c r="S820" s="7"/>
      <c r="T820" s="66"/>
      <c r="U820" s="102"/>
      <c r="V820" s="102"/>
      <c r="W820" s="102"/>
      <c r="X820" s="102"/>
      <c r="Y820" s="102" t="s">
        <v>2460</v>
      </c>
      <c r="Z820" s="102" t="s">
        <v>2461</v>
      </c>
      <c r="AA820" s="102" t="s">
        <v>2462</v>
      </c>
      <c r="AB820" s="102" t="s">
        <v>2463</v>
      </c>
      <c r="AC820" s="102"/>
      <c r="AD820" s="102" t="s">
        <v>2464</v>
      </c>
      <c r="AE820" s="10">
        <v>1187750.03</v>
      </c>
      <c r="AF820" s="53">
        <f t="shared" si="147"/>
        <v>0</v>
      </c>
      <c r="AG820" s="54">
        <f t="shared" si="148"/>
        <v>0</v>
      </c>
      <c r="AH820" s="54">
        <f t="shared" si="149"/>
        <v>1</v>
      </c>
      <c r="AI820" s="54">
        <f t="shared" si="150"/>
        <v>0</v>
      </c>
      <c r="AJ820" s="54">
        <f t="shared" si="151"/>
        <v>0</v>
      </c>
      <c r="AK820" s="54">
        <f t="shared" si="152"/>
        <v>0</v>
      </c>
      <c r="AL820" s="54">
        <f t="shared" si="153"/>
        <v>0</v>
      </c>
      <c r="AM820" s="54">
        <f t="shared" si="154"/>
        <v>1</v>
      </c>
      <c r="AN820" s="54">
        <f t="shared" si="155"/>
        <v>0</v>
      </c>
      <c r="AO820" s="54">
        <f t="shared" si="156"/>
        <v>0</v>
      </c>
      <c r="AP820" s="7" t="s">
        <v>38</v>
      </c>
      <c r="AQ820" s="17"/>
    </row>
    <row r="821" spans="1:43" ht="33.950000000000003" hidden="1" customHeight="1" x14ac:dyDescent="0.25">
      <c r="A821" s="13" t="s">
        <v>1182</v>
      </c>
      <c r="B821" s="13" t="s">
        <v>1217</v>
      </c>
      <c r="C821" s="13">
        <v>115331</v>
      </c>
      <c r="D821" s="93" t="s">
        <v>1270</v>
      </c>
      <c r="E821" s="14" t="s">
        <v>1268</v>
      </c>
      <c r="F821" s="13">
        <v>0</v>
      </c>
      <c r="G821" s="13"/>
      <c r="H821" s="15">
        <v>1</v>
      </c>
      <c r="I821" s="15"/>
      <c r="J821" s="15"/>
      <c r="K821" s="15"/>
      <c r="L821" s="16">
        <v>1197340.8899999999</v>
      </c>
      <c r="M821" s="11">
        <f t="shared" si="145"/>
        <v>5986.7044499999993</v>
      </c>
      <c r="N821" s="11">
        <f t="shared" si="146"/>
        <v>1191354.1855499998</v>
      </c>
      <c r="O821" s="11"/>
      <c r="P821" s="13" t="s">
        <v>1049</v>
      </c>
      <c r="Q821" s="7" t="s">
        <v>2270</v>
      </c>
      <c r="R821" s="102" t="s">
        <v>2280</v>
      </c>
      <c r="S821" s="7"/>
      <c r="T821" s="66"/>
      <c r="U821" s="102"/>
      <c r="V821" s="102"/>
      <c r="W821" s="102"/>
      <c r="X821" s="102"/>
      <c r="Y821" s="102" t="s">
        <v>2460</v>
      </c>
      <c r="Z821" s="102" t="s">
        <v>2461</v>
      </c>
      <c r="AA821" s="102" t="s">
        <v>2462</v>
      </c>
      <c r="AB821" s="102" t="s">
        <v>2463</v>
      </c>
      <c r="AC821" s="102"/>
      <c r="AD821" s="102" t="s">
        <v>2464</v>
      </c>
      <c r="AE821" s="10">
        <v>1187750.03</v>
      </c>
      <c r="AF821" s="53">
        <f t="shared" si="147"/>
        <v>0</v>
      </c>
      <c r="AG821" s="54">
        <f t="shared" si="148"/>
        <v>0</v>
      </c>
      <c r="AH821" s="54">
        <f t="shared" si="149"/>
        <v>1</v>
      </c>
      <c r="AI821" s="54">
        <f t="shared" si="150"/>
        <v>0</v>
      </c>
      <c r="AJ821" s="54">
        <f t="shared" si="151"/>
        <v>0</v>
      </c>
      <c r="AK821" s="54">
        <f t="shared" si="152"/>
        <v>0</v>
      </c>
      <c r="AL821" s="54">
        <f t="shared" si="153"/>
        <v>0</v>
      </c>
      <c r="AM821" s="54">
        <f t="shared" si="154"/>
        <v>1</v>
      </c>
      <c r="AN821" s="54">
        <f t="shared" si="155"/>
        <v>0</v>
      </c>
      <c r="AO821" s="54">
        <f t="shared" si="156"/>
        <v>0</v>
      </c>
      <c r="AP821" s="7" t="s">
        <v>38</v>
      </c>
      <c r="AQ821" s="17"/>
    </row>
    <row r="822" spans="1:43" ht="33.950000000000003" hidden="1" customHeight="1" x14ac:dyDescent="0.25">
      <c r="A822" s="13" t="s">
        <v>1182</v>
      </c>
      <c r="B822" s="13" t="s">
        <v>1217</v>
      </c>
      <c r="C822" s="13">
        <v>500549</v>
      </c>
      <c r="D822" s="93" t="s">
        <v>1271</v>
      </c>
      <c r="E822" s="14" t="s">
        <v>1268</v>
      </c>
      <c r="F822" s="13">
        <v>0</v>
      </c>
      <c r="G822" s="13"/>
      <c r="H822" s="15">
        <v>1</v>
      </c>
      <c r="I822" s="15"/>
      <c r="J822" s="15"/>
      <c r="K822" s="15"/>
      <c r="L822" s="16">
        <v>1358635.52</v>
      </c>
      <c r="M822" s="11">
        <f t="shared" si="145"/>
        <v>6793.1776</v>
      </c>
      <c r="N822" s="11">
        <f t="shared" si="146"/>
        <v>1351842.3424</v>
      </c>
      <c r="O822" s="11"/>
      <c r="P822" s="13" t="s">
        <v>1049</v>
      </c>
      <c r="Q822" s="7" t="s">
        <v>2270</v>
      </c>
      <c r="R822" s="102" t="s">
        <v>2280</v>
      </c>
      <c r="S822" s="7"/>
      <c r="T822" s="66"/>
      <c r="U822" s="102"/>
      <c r="V822" s="102"/>
      <c r="W822" s="102"/>
      <c r="X822" s="102"/>
      <c r="Y822" s="102" t="s">
        <v>2460</v>
      </c>
      <c r="Z822" s="102" t="s">
        <v>2461</v>
      </c>
      <c r="AA822" s="102" t="s">
        <v>2462</v>
      </c>
      <c r="AB822" s="102" t="s">
        <v>2463</v>
      </c>
      <c r="AC822" s="102"/>
      <c r="AD822" s="102" t="s">
        <v>2464</v>
      </c>
      <c r="AE822" s="10">
        <v>1347905.79</v>
      </c>
      <c r="AF822" s="53">
        <f t="shared" si="147"/>
        <v>0</v>
      </c>
      <c r="AG822" s="54">
        <f t="shared" si="148"/>
        <v>0</v>
      </c>
      <c r="AH822" s="54">
        <f t="shared" si="149"/>
        <v>1</v>
      </c>
      <c r="AI822" s="54">
        <f t="shared" si="150"/>
        <v>0</v>
      </c>
      <c r="AJ822" s="54">
        <f t="shared" si="151"/>
        <v>0</v>
      </c>
      <c r="AK822" s="54">
        <f t="shared" si="152"/>
        <v>0</v>
      </c>
      <c r="AL822" s="54">
        <f t="shared" si="153"/>
        <v>0</v>
      </c>
      <c r="AM822" s="54">
        <f t="shared" si="154"/>
        <v>1</v>
      </c>
      <c r="AN822" s="54">
        <f t="shared" si="155"/>
        <v>0</v>
      </c>
      <c r="AO822" s="54">
        <f t="shared" si="156"/>
        <v>0</v>
      </c>
      <c r="AP822" s="7" t="s">
        <v>38</v>
      </c>
      <c r="AQ822" s="17"/>
    </row>
    <row r="823" spans="1:43" ht="33.950000000000003" hidden="1" customHeight="1" x14ac:dyDescent="0.25">
      <c r="A823" s="7" t="s">
        <v>1182</v>
      </c>
      <c r="B823" s="7" t="s">
        <v>1217</v>
      </c>
      <c r="C823" s="7">
        <v>115352</v>
      </c>
      <c r="D823" s="8" t="s">
        <v>1272</v>
      </c>
      <c r="E823" s="8" t="s">
        <v>1273</v>
      </c>
      <c r="F823" s="7">
        <v>0</v>
      </c>
      <c r="G823" s="7"/>
      <c r="H823" s="9">
        <v>1</v>
      </c>
      <c r="I823" s="9"/>
      <c r="J823" s="9"/>
      <c r="K823" s="9"/>
      <c r="L823" s="10">
        <v>1534696.12</v>
      </c>
      <c r="M823" s="11">
        <f t="shared" si="145"/>
        <v>7673.4806000000008</v>
      </c>
      <c r="N823" s="11">
        <f t="shared" si="146"/>
        <v>1527022.6394000002</v>
      </c>
      <c r="O823" s="11"/>
      <c r="P823" s="7" t="s">
        <v>1049</v>
      </c>
      <c r="Q823" s="7" t="s">
        <v>2270</v>
      </c>
      <c r="R823" s="102" t="s">
        <v>2271</v>
      </c>
      <c r="S823" s="7"/>
      <c r="T823" s="66">
        <v>0</v>
      </c>
      <c r="U823" s="102" t="s">
        <v>2452</v>
      </c>
      <c r="V823" s="102"/>
      <c r="W823" s="102"/>
      <c r="X823" s="102" t="s">
        <v>2453</v>
      </c>
      <c r="Y823" s="102" t="s">
        <v>2454</v>
      </c>
      <c r="Z823" s="102" t="s">
        <v>2455</v>
      </c>
      <c r="AA823" s="102" t="s">
        <v>2456</v>
      </c>
      <c r="AB823" s="102" t="s">
        <v>2457</v>
      </c>
      <c r="AC823" s="102" t="s">
        <v>2458</v>
      </c>
      <c r="AD823" s="102" t="s">
        <v>2459</v>
      </c>
      <c r="AE823" s="10">
        <v>1366539.9132052544</v>
      </c>
      <c r="AF823" s="53">
        <f t="shared" si="147"/>
        <v>0</v>
      </c>
      <c r="AG823" s="54">
        <f t="shared" si="148"/>
        <v>0</v>
      </c>
      <c r="AH823" s="54">
        <f t="shared" si="149"/>
        <v>0</v>
      </c>
      <c r="AI823" s="54">
        <f t="shared" si="150"/>
        <v>1</v>
      </c>
      <c r="AJ823" s="54">
        <f t="shared" si="151"/>
        <v>0</v>
      </c>
      <c r="AK823" s="54">
        <f t="shared" si="152"/>
        <v>0</v>
      </c>
      <c r="AL823" s="54">
        <f t="shared" si="153"/>
        <v>0</v>
      </c>
      <c r="AM823" s="54">
        <f t="shared" si="154"/>
        <v>0</v>
      </c>
      <c r="AN823" s="54">
        <f t="shared" si="155"/>
        <v>1</v>
      </c>
      <c r="AO823" s="54">
        <f t="shared" si="156"/>
        <v>0</v>
      </c>
      <c r="AP823" s="7" t="s">
        <v>73</v>
      </c>
      <c r="AQ823" s="19"/>
    </row>
    <row r="824" spans="1:43" ht="33.950000000000003" hidden="1" customHeight="1" x14ac:dyDescent="0.25">
      <c r="A824" s="13" t="s">
        <v>1182</v>
      </c>
      <c r="B824" s="13" t="s">
        <v>1217</v>
      </c>
      <c r="C824" s="13">
        <v>302355</v>
      </c>
      <c r="D824" s="93" t="s">
        <v>1274</v>
      </c>
      <c r="E824" s="14" t="s">
        <v>1275</v>
      </c>
      <c r="F824" s="13">
        <v>0</v>
      </c>
      <c r="G824" s="13"/>
      <c r="H824" s="15">
        <v>1</v>
      </c>
      <c r="I824" s="15"/>
      <c r="J824" s="15"/>
      <c r="K824" s="15"/>
      <c r="L824" s="16">
        <v>2138907.08</v>
      </c>
      <c r="M824" s="11">
        <f t="shared" si="145"/>
        <v>10694.535400000001</v>
      </c>
      <c r="N824" s="11">
        <f t="shared" si="146"/>
        <v>2128212.5446000001</v>
      </c>
      <c r="O824" s="11"/>
      <c r="P824" s="13" t="s">
        <v>1049</v>
      </c>
      <c r="Q824" s="7" t="s">
        <v>2270</v>
      </c>
      <c r="R824" s="102" t="s">
        <v>2280</v>
      </c>
      <c r="S824" s="7"/>
      <c r="T824" s="66"/>
      <c r="U824" s="102"/>
      <c r="V824" s="102"/>
      <c r="W824" s="102"/>
      <c r="X824" s="102"/>
      <c r="Y824" s="102" t="s">
        <v>2460</v>
      </c>
      <c r="Z824" s="102" t="s">
        <v>2461</v>
      </c>
      <c r="AA824" s="102" t="s">
        <v>2462</v>
      </c>
      <c r="AB824" s="102" t="s">
        <v>2463</v>
      </c>
      <c r="AC824" s="102"/>
      <c r="AD824" s="102" t="s">
        <v>2464</v>
      </c>
      <c r="AE824" s="10">
        <v>2122370.86</v>
      </c>
      <c r="AF824" s="53">
        <f t="shared" si="147"/>
        <v>0</v>
      </c>
      <c r="AG824" s="54">
        <f t="shared" si="148"/>
        <v>0</v>
      </c>
      <c r="AH824" s="54">
        <f t="shared" si="149"/>
        <v>1</v>
      </c>
      <c r="AI824" s="54">
        <f t="shared" si="150"/>
        <v>0</v>
      </c>
      <c r="AJ824" s="54">
        <f t="shared" si="151"/>
        <v>0</v>
      </c>
      <c r="AK824" s="54">
        <f t="shared" si="152"/>
        <v>0</v>
      </c>
      <c r="AL824" s="54">
        <f t="shared" si="153"/>
        <v>0</v>
      </c>
      <c r="AM824" s="54">
        <f t="shared" si="154"/>
        <v>1</v>
      </c>
      <c r="AN824" s="54">
        <f t="shared" si="155"/>
        <v>0</v>
      </c>
      <c r="AO824" s="54">
        <f t="shared" si="156"/>
        <v>0</v>
      </c>
      <c r="AP824" s="7" t="s">
        <v>38</v>
      </c>
      <c r="AQ824" s="17"/>
    </row>
    <row r="825" spans="1:43" ht="33.950000000000003" hidden="1" customHeight="1" x14ac:dyDescent="0.25">
      <c r="A825" s="7" t="s">
        <v>1182</v>
      </c>
      <c r="B825" s="7" t="s">
        <v>1217</v>
      </c>
      <c r="C825" s="7">
        <v>115408</v>
      </c>
      <c r="D825" s="8" t="s">
        <v>1276</v>
      </c>
      <c r="E825" s="8" t="s">
        <v>1277</v>
      </c>
      <c r="F825" s="7">
        <v>0</v>
      </c>
      <c r="G825" s="7"/>
      <c r="H825" s="9">
        <v>1</v>
      </c>
      <c r="I825" s="9"/>
      <c r="J825" s="9"/>
      <c r="K825" s="9"/>
      <c r="L825" s="10">
        <v>1338573.32</v>
      </c>
      <c r="M825" s="11">
        <f t="shared" si="145"/>
        <v>6692.8666000000003</v>
      </c>
      <c r="N825" s="11">
        <f t="shared" si="146"/>
        <v>1331880.4534</v>
      </c>
      <c r="O825" s="11"/>
      <c r="P825" s="7" t="s">
        <v>1049</v>
      </c>
      <c r="Q825" s="7" t="s">
        <v>2270</v>
      </c>
      <c r="R825" s="102" t="s">
        <v>2271</v>
      </c>
      <c r="S825" s="7"/>
      <c r="T825" s="66">
        <v>0</v>
      </c>
      <c r="U825" s="102" t="s">
        <v>2452</v>
      </c>
      <c r="V825" s="102"/>
      <c r="W825" s="102"/>
      <c r="X825" s="102" t="s">
        <v>2453</v>
      </c>
      <c r="Y825" s="102" t="s">
        <v>2454</v>
      </c>
      <c r="Z825" s="102" t="s">
        <v>2455</v>
      </c>
      <c r="AA825" s="102" t="s">
        <v>2456</v>
      </c>
      <c r="AB825" s="102" t="s">
        <v>2457</v>
      </c>
      <c r="AC825" s="102" t="s">
        <v>2458</v>
      </c>
      <c r="AD825" s="102" t="s">
        <v>2459</v>
      </c>
      <c r="AE825" s="10">
        <v>1191829.2194944648</v>
      </c>
      <c r="AF825" s="53">
        <f t="shared" si="147"/>
        <v>0</v>
      </c>
      <c r="AG825" s="54">
        <f t="shared" si="148"/>
        <v>0</v>
      </c>
      <c r="AH825" s="54">
        <f t="shared" si="149"/>
        <v>0</v>
      </c>
      <c r="AI825" s="54">
        <f t="shared" si="150"/>
        <v>1</v>
      </c>
      <c r="AJ825" s="54">
        <f t="shared" si="151"/>
        <v>0</v>
      </c>
      <c r="AK825" s="54">
        <f t="shared" si="152"/>
        <v>0</v>
      </c>
      <c r="AL825" s="54">
        <f t="shared" si="153"/>
        <v>0</v>
      </c>
      <c r="AM825" s="54">
        <f t="shared" si="154"/>
        <v>0</v>
      </c>
      <c r="AN825" s="54">
        <f t="shared" si="155"/>
        <v>1</v>
      </c>
      <c r="AO825" s="54">
        <f t="shared" si="156"/>
        <v>0</v>
      </c>
      <c r="AP825" s="7" t="s">
        <v>73</v>
      </c>
      <c r="AQ825" s="19"/>
    </row>
    <row r="826" spans="1:43" ht="33.950000000000003" hidden="1" customHeight="1" x14ac:dyDescent="0.25">
      <c r="A826" s="13" t="s">
        <v>1182</v>
      </c>
      <c r="B826" s="13" t="s">
        <v>1278</v>
      </c>
      <c r="C826" s="13">
        <v>117498</v>
      </c>
      <c r="D826" s="14" t="s">
        <v>1279</v>
      </c>
      <c r="E826" s="14" t="s">
        <v>1280</v>
      </c>
      <c r="F826" s="13">
        <v>4</v>
      </c>
      <c r="G826" s="13"/>
      <c r="H826" s="15">
        <v>1</v>
      </c>
      <c r="I826" s="15"/>
      <c r="J826" s="15"/>
      <c r="K826" s="15"/>
      <c r="L826" s="16">
        <v>500013.26</v>
      </c>
      <c r="M826" s="11">
        <f t="shared" si="145"/>
        <v>2500.0663</v>
      </c>
      <c r="N826" s="11">
        <f t="shared" si="146"/>
        <v>497513.1937</v>
      </c>
      <c r="O826" s="11"/>
      <c r="P826" s="13" t="s">
        <v>1049</v>
      </c>
      <c r="Q826" s="7" t="s">
        <v>2317</v>
      </c>
      <c r="R826" s="102" t="s">
        <v>2408</v>
      </c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53">
        <f t="shared" si="147"/>
        <v>0</v>
      </c>
      <c r="AG826" s="54">
        <f t="shared" si="148"/>
        <v>1</v>
      </c>
      <c r="AH826" s="54">
        <f t="shared" si="149"/>
        <v>0</v>
      </c>
      <c r="AI826" s="54">
        <f t="shared" si="150"/>
        <v>0</v>
      </c>
      <c r="AJ826" s="54">
        <f t="shared" si="151"/>
        <v>0</v>
      </c>
      <c r="AK826" s="54">
        <f t="shared" si="152"/>
        <v>0</v>
      </c>
      <c r="AL826" s="54">
        <f t="shared" si="153"/>
        <v>1</v>
      </c>
      <c r="AM826" s="54">
        <f t="shared" si="154"/>
        <v>0</v>
      </c>
      <c r="AN826" s="54">
        <f t="shared" si="155"/>
        <v>0</v>
      </c>
      <c r="AO826" s="54">
        <f t="shared" si="156"/>
        <v>0</v>
      </c>
      <c r="AP826" s="7" t="s">
        <v>38</v>
      </c>
      <c r="AQ826" s="17"/>
    </row>
    <row r="827" spans="1:43" ht="33.950000000000003" hidden="1" customHeight="1" x14ac:dyDescent="0.25">
      <c r="A827" s="13" t="s">
        <v>1182</v>
      </c>
      <c r="B827" s="13" t="s">
        <v>1278</v>
      </c>
      <c r="C827" s="13">
        <v>117506</v>
      </c>
      <c r="D827" s="14" t="s">
        <v>1281</v>
      </c>
      <c r="E827" s="14" t="s">
        <v>1280</v>
      </c>
      <c r="F827" s="13">
        <v>4</v>
      </c>
      <c r="G827" s="13"/>
      <c r="H827" s="15">
        <v>1</v>
      </c>
      <c r="I827" s="15"/>
      <c r="J827" s="15"/>
      <c r="K827" s="15"/>
      <c r="L827" s="16">
        <v>534638.1</v>
      </c>
      <c r="M827" s="11">
        <f t="shared" si="145"/>
        <v>2673.1905000000002</v>
      </c>
      <c r="N827" s="11">
        <f t="shared" si="146"/>
        <v>531964.90949999995</v>
      </c>
      <c r="O827" s="11"/>
      <c r="P827" s="13" t="s">
        <v>1049</v>
      </c>
      <c r="Q827" s="7" t="s">
        <v>2317</v>
      </c>
      <c r="R827" s="102" t="s">
        <v>2408</v>
      </c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53">
        <f t="shared" si="147"/>
        <v>0</v>
      </c>
      <c r="AG827" s="54">
        <f t="shared" si="148"/>
        <v>1</v>
      </c>
      <c r="AH827" s="54">
        <f t="shared" si="149"/>
        <v>0</v>
      </c>
      <c r="AI827" s="54">
        <f t="shared" si="150"/>
        <v>0</v>
      </c>
      <c r="AJ827" s="54">
        <f t="shared" si="151"/>
        <v>0</v>
      </c>
      <c r="AK827" s="54">
        <f t="shared" si="152"/>
        <v>0</v>
      </c>
      <c r="AL827" s="54">
        <f t="shared" si="153"/>
        <v>1</v>
      </c>
      <c r="AM827" s="54">
        <f t="shared" si="154"/>
        <v>0</v>
      </c>
      <c r="AN827" s="54">
        <f t="shared" si="155"/>
        <v>0</v>
      </c>
      <c r="AO827" s="54">
        <f t="shared" si="156"/>
        <v>0</v>
      </c>
      <c r="AP827" s="7" t="s">
        <v>38</v>
      </c>
      <c r="AQ827" s="17"/>
    </row>
    <row r="828" spans="1:43" ht="33.950000000000003" hidden="1" customHeight="1" x14ac:dyDescent="0.25">
      <c r="A828" s="13" t="s">
        <v>1182</v>
      </c>
      <c r="B828" s="13" t="s">
        <v>1278</v>
      </c>
      <c r="C828" s="13">
        <v>117504</v>
      </c>
      <c r="D828" s="14" t="s">
        <v>1282</v>
      </c>
      <c r="E828" s="14" t="s">
        <v>1280</v>
      </c>
      <c r="F828" s="13">
        <v>4</v>
      </c>
      <c r="G828" s="13"/>
      <c r="H828" s="15">
        <v>1</v>
      </c>
      <c r="I828" s="15"/>
      <c r="J828" s="15"/>
      <c r="K828" s="15"/>
      <c r="L828" s="16">
        <v>662718.06000000006</v>
      </c>
      <c r="M828" s="11">
        <f t="shared" si="145"/>
        <v>3313.5903000000003</v>
      </c>
      <c r="N828" s="11">
        <f t="shared" si="146"/>
        <v>659404.46970000002</v>
      </c>
      <c r="O828" s="11"/>
      <c r="P828" s="13" t="s">
        <v>1049</v>
      </c>
      <c r="Q828" s="7" t="s">
        <v>2317</v>
      </c>
      <c r="R828" s="102" t="s">
        <v>2408</v>
      </c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53">
        <f t="shared" si="147"/>
        <v>0</v>
      </c>
      <c r="AG828" s="54">
        <f t="shared" si="148"/>
        <v>1</v>
      </c>
      <c r="AH828" s="54">
        <f t="shared" si="149"/>
        <v>0</v>
      </c>
      <c r="AI828" s="54">
        <f t="shared" si="150"/>
        <v>0</v>
      </c>
      <c r="AJ828" s="54">
        <f t="shared" si="151"/>
        <v>0</v>
      </c>
      <c r="AK828" s="54">
        <f t="shared" si="152"/>
        <v>0</v>
      </c>
      <c r="AL828" s="54">
        <f t="shared" si="153"/>
        <v>1</v>
      </c>
      <c r="AM828" s="54">
        <f t="shared" si="154"/>
        <v>0</v>
      </c>
      <c r="AN828" s="54">
        <f t="shared" si="155"/>
        <v>0</v>
      </c>
      <c r="AO828" s="54">
        <f t="shared" si="156"/>
        <v>0</v>
      </c>
      <c r="AP828" s="7" t="s">
        <v>38</v>
      </c>
      <c r="AQ828" s="17"/>
    </row>
    <row r="829" spans="1:43" ht="33.950000000000003" hidden="1" customHeight="1" x14ac:dyDescent="0.25">
      <c r="A829" s="7" t="s">
        <v>1182</v>
      </c>
      <c r="B829" s="7" t="s">
        <v>1278</v>
      </c>
      <c r="C829" s="7">
        <v>117499</v>
      </c>
      <c r="D829" s="8" t="s">
        <v>1283</v>
      </c>
      <c r="E829" s="8" t="s">
        <v>1280</v>
      </c>
      <c r="F829" s="7">
        <v>4</v>
      </c>
      <c r="G829" s="7"/>
      <c r="H829" s="9">
        <v>1</v>
      </c>
      <c r="I829" s="9"/>
      <c r="J829" s="9"/>
      <c r="K829" s="9"/>
      <c r="L829" s="10">
        <v>279050.03999999998</v>
      </c>
      <c r="M829" s="11">
        <f t="shared" si="145"/>
        <v>1395.2501999999999</v>
      </c>
      <c r="N829" s="11">
        <f t="shared" si="146"/>
        <v>277654.78979999997</v>
      </c>
      <c r="O829" s="11"/>
      <c r="P829" s="13" t="s">
        <v>1049</v>
      </c>
      <c r="Q829" s="7" t="s">
        <v>2317</v>
      </c>
      <c r="R829" s="102" t="s">
        <v>2408</v>
      </c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53">
        <f t="shared" si="147"/>
        <v>0</v>
      </c>
      <c r="AG829" s="54">
        <f t="shared" si="148"/>
        <v>1</v>
      </c>
      <c r="AH829" s="54">
        <f t="shared" si="149"/>
        <v>0</v>
      </c>
      <c r="AI829" s="54">
        <f t="shared" si="150"/>
        <v>0</v>
      </c>
      <c r="AJ829" s="54">
        <f t="shared" si="151"/>
        <v>0</v>
      </c>
      <c r="AK829" s="54">
        <f t="shared" si="152"/>
        <v>0</v>
      </c>
      <c r="AL829" s="54">
        <f t="shared" si="153"/>
        <v>1</v>
      </c>
      <c r="AM829" s="54">
        <f t="shared" si="154"/>
        <v>0</v>
      </c>
      <c r="AN829" s="54">
        <f t="shared" si="155"/>
        <v>0</v>
      </c>
      <c r="AO829" s="54">
        <f t="shared" si="156"/>
        <v>0</v>
      </c>
      <c r="AP829" s="7" t="s">
        <v>925</v>
      </c>
      <c r="AQ829" s="12" t="s">
        <v>20</v>
      </c>
    </row>
    <row r="830" spans="1:43" ht="33.950000000000003" hidden="1" customHeight="1" x14ac:dyDescent="0.25">
      <c r="A830" s="7" t="s">
        <v>1182</v>
      </c>
      <c r="B830" s="7" t="s">
        <v>1278</v>
      </c>
      <c r="C830" s="7">
        <v>117501</v>
      </c>
      <c r="D830" s="8" t="s">
        <v>1284</v>
      </c>
      <c r="E830" s="8" t="s">
        <v>1280</v>
      </c>
      <c r="F830" s="7">
        <v>4</v>
      </c>
      <c r="G830" s="7"/>
      <c r="H830" s="9">
        <v>1</v>
      </c>
      <c r="I830" s="9"/>
      <c r="J830" s="9"/>
      <c r="K830" s="9"/>
      <c r="L830" s="10">
        <v>332856.69</v>
      </c>
      <c r="M830" s="11">
        <f t="shared" si="145"/>
        <v>1664.2834500000001</v>
      </c>
      <c r="N830" s="11">
        <f t="shared" si="146"/>
        <v>331192.40655000001</v>
      </c>
      <c r="O830" s="11"/>
      <c r="P830" s="13" t="s">
        <v>1049</v>
      </c>
      <c r="Q830" s="7" t="s">
        <v>2317</v>
      </c>
      <c r="R830" s="102" t="s">
        <v>2408</v>
      </c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53">
        <f t="shared" si="147"/>
        <v>0</v>
      </c>
      <c r="AG830" s="54">
        <f t="shared" si="148"/>
        <v>1</v>
      </c>
      <c r="AH830" s="54">
        <f t="shared" si="149"/>
        <v>0</v>
      </c>
      <c r="AI830" s="54">
        <f t="shared" si="150"/>
        <v>0</v>
      </c>
      <c r="AJ830" s="54">
        <f t="shared" si="151"/>
        <v>0</v>
      </c>
      <c r="AK830" s="54">
        <f t="shared" si="152"/>
        <v>0</v>
      </c>
      <c r="AL830" s="54">
        <f t="shared" si="153"/>
        <v>1</v>
      </c>
      <c r="AM830" s="54">
        <f t="shared" si="154"/>
        <v>0</v>
      </c>
      <c r="AN830" s="54">
        <f t="shared" si="155"/>
        <v>0</v>
      </c>
      <c r="AO830" s="54">
        <f t="shared" si="156"/>
        <v>0</v>
      </c>
      <c r="AP830" s="7" t="s">
        <v>925</v>
      </c>
      <c r="AQ830" s="12" t="s">
        <v>20</v>
      </c>
    </row>
    <row r="831" spans="1:43" ht="33.950000000000003" hidden="1" customHeight="1" x14ac:dyDescent="0.25">
      <c r="A831" s="7" t="s">
        <v>1182</v>
      </c>
      <c r="B831" s="7" t="s">
        <v>1278</v>
      </c>
      <c r="C831" s="7">
        <v>117508</v>
      </c>
      <c r="D831" s="8" t="s">
        <v>1285</v>
      </c>
      <c r="E831" s="8" t="s">
        <v>1280</v>
      </c>
      <c r="F831" s="7">
        <v>4</v>
      </c>
      <c r="G831" s="7"/>
      <c r="H831" s="9">
        <v>1</v>
      </c>
      <c r="I831" s="9"/>
      <c r="J831" s="9"/>
      <c r="K831" s="9"/>
      <c r="L831" s="10">
        <v>216001.52</v>
      </c>
      <c r="M831" s="11">
        <f t="shared" si="145"/>
        <v>1080.0075999999999</v>
      </c>
      <c r="N831" s="11">
        <f t="shared" si="146"/>
        <v>214921.51239999998</v>
      </c>
      <c r="O831" s="11"/>
      <c r="P831" s="13" t="s">
        <v>1049</v>
      </c>
      <c r="Q831" s="7" t="s">
        <v>2317</v>
      </c>
      <c r="R831" s="102" t="s">
        <v>2408</v>
      </c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53">
        <f t="shared" si="147"/>
        <v>0</v>
      </c>
      <c r="AG831" s="54">
        <f t="shared" si="148"/>
        <v>1</v>
      </c>
      <c r="AH831" s="54">
        <f t="shared" si="149"/>
        <v>0</v>
      </c>
      <c r="AI831" s="54">
        <f t="shared" si="150"/>
        <v>0</v>
      </c>
      <c r="AJ831" s="54">
        <f t="shared" si="151"/>
        <v>0</v>
      </c>
      <c r="AK831" s="54">
        <f t="shared" si="152"/>
        <v>0</v>
      </c>
      <c r="AL831" s="54">
        <f t="shared" si="153"/>
        <v>1</v>
      </c>
      <c r="AM831" s="54">
        <f t="shared" si="154"/>
        <v>0</v>
      </c>
      <c r="AN831" s="54">
        <f t="shared" si="155"/>
        <v>0</v>
      </c>
      <c r="AO831" s="54">
        <f t="shared" si="156"/>
        <v>0</v>
      </c>
      <c r="AP831" s="7" t="s">
        <v>925</v>
      </c>
      <c r="AQ831" s="12" t="s">
        <v>20</v>
      </c>
    </row>
    <row r="832" spans="1:43" ht="33.950000000000003" hidden="1" customHeight="1" x14ac:dyDescent="0.25">
      <c r="A832" s="7" t="s">
        <v>1182</v>
      </c>
      <c r="B832" s="7" t="s">
        <v>1278</v>
      </c>
      <c r="C832" s="7">
        <v>117509</v>
      </c>
      <c r="D832" s="8" t="s">
        <v>1286</v>
      </c>
      <c r="E832" s="8" t="s">
        <v>1280</v>
      </c>
      <c r="F832" s="7">
        <v>4</v>
      </c>
      <c r="G832" s="7"/>
      <c r="H832" s="9">
        <v>1</v>
      </c>
      <c r="I832" s="9"/>
      <c r="J832" s="9"/>
      <c r="K832" s="9"/>
      <c r="L832" s="10">
        <v>672967.88</v>
      </c>
      <c r="M832" s="11">
        <f t="shared" si="145"/>
        <v>3364.8394000000003</v>
      </c>
      <c r="N832" s="11">
        <f t="shared" si="146"/>
        <v>669603.04059999995</v>
      </c>
      <c r="O832" s="11"/>
      <c r="P832" s="13" t="s">
        <v>1049</v>
      </c>
      <c r="Q832" s="7" t="s">
        <v>2317</v>
      </c>
      <c r="R832" s="102" t="s">
        <v>2408</v>
      </c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53">
        <f t="shared" si="147"/>
        <v>0</v>
      </c>
      <c r="AG832" s="54">
        <f t="shared" si="148"/>
        <v>1</v>
      </c>
      <c r="AH832" s="54">
        <f t="shared" si="149"/>
        <v>0</v>
      </c>
      <c r="AI832" s="54">
        <f t="shared" si="150"/>
        <v>0</v>
      </c>
      <c r="AJ832" s="54">
        <f t="shared" si="151"/>
        <v>0</v>
      </c>
      <c r="AK832" s="54">
        <f t="shared" si="152"/>
        <v>0</v>
      </c>
      <c r="AL832" s="54">
        <f t="shared" si="153"/>
        <v>1</v>
      </c>
      <c r="AM832" s="54">
        <f t="shared" si="154"/>
        <v>0</v>
      </c>
      <c r="AN832" s="54">
        <f t="shared" si="155"/>
        <v>0</v>
      </c>
      <c r="AO832" s="54">
        <f t="shared" si="156"/>
        <v>0</v>
      </c>
      <c r="AP832" s="7" t="s">
        <v>925</v>
      </c>
      <c r="AQ832" s="12" t="s">
        <v>20</v>
      </c>
    </row>
    <row r="833" spans="1:43" ht="33.950000000000003" hidden="1" customHeight="1" x14ac:dyDescent="0.25">
      <c r="A833" s="7" t="s">
        <v>1182</v>
      </c>
      <c r="B833" s="7" t="s">
        <v>1278</v>
      </c>
      <c r="C833" s="7">
        <v>117510</v>
      </c>
      <c r="D833" s="8" t="s">
        <v>1287</v>
      </c>
      <c r="E833" s="8" t="s">
        <v>1280</v>
      </c>
      <c r="F833" s="7">
        <v>4</v>
      </c>
      <c r="G833" s="7"/>
      <c r="H833" s="9">
        <v>1</v>
      </c>
      <c r="I833" s="9"/>
      <c r="J833" s="9"/>
      <c r="K833" s="9"/>
      <c r="L833" s="10">
        <v>755636.55</v>
      </c>
      <c r="M833" s="11">
        <f t="shared" si="145"/>
        <v>3778.1827500000004</v>
      </c>
      <c r="N833" s="11">
        <f t="shared" si="146"/>
        <v>751858.36725000001</v>
      </c>
      <c r="O833" s="11"/>
      <c r="P833" s="13" t="s">
        <v>1049</v>
      </c>
      <c r="Q833" s="7" t="s">
        <v>2317</v>
      </c>
      <c r="R833" s="102" t="s">
        <v>2408</v>
      </c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53">
        <f t="shared" si="147"/>
        <v>0</v>
      </c>
      <c r="AG833" s="54">
        <f t="shared" si="148"/>
        <v>1</v>
      </c>
      <c r="AH833" s="54">
        <f t="shared" si="149"/>
        <v>0</v>
      </c>
      <c r="AI833" s="54">
        <f t="shared" si="150"/>
        <v>0</v>
      </c>
      <c r="AJ833" s="54">
        <f t="shared" si="151"/>
        <v>0</v>
      </c>
      <c r="AK833" s="54">
        <f t="shared" si="152"/>
        <v>0</v>
      </c>
      <c r="AL833" s="54">
        <f t="shared" si="153"/>
        <v>1</v>
      </c>
      <c r="AM833" s="54">
        <f t="shared" si="154"/>
        <v>0</v>
      </c>
      <c r="AN833" s="54">
        <f t="shared" si="155"/>
        <v>0</v>
      </c>
      <c r="AO833" s="54">
        <f t="shared" si="156"/>
        <v>0</v>
      </c>
      <c r="AP833" s="7" t="s">
        <v>925</v>
      </c>
      <c r="AQ833" s="12" t="s">
        <v>20</v>
      </c>
    </row>
    <row r="834" spans="1:43" ht="33.950000000000003" hidden="1" customHeight="1" x14ac:dyDescent="0.25">
      <c r="A834" s="7" t="s">
        <v>1182</v>
      </c>
      <c r="B834" s="7" t="s">
        <v>1288</v>
      </c>
      <c r="C834" s="7">
        <v>311403</v>
      </c>
      <c r="D834" s="8" t="s">
        <v>1289</v>
      </c>
      <c r="E834" s="8" t="s">
        <v>1290</v>
      </c>
      <c r="F834" s="7">
        <v>2</v>
      </c>
      <c r="G834" s="7"/>
      <c r="H834" s="9">
        <v>1</v>
      </c>
      <c r="I834" s="9"/>
      <c r="J834" s="9"/>
      <c r="K834" s="9"/>
      <c r="L834" s="10">
        <v>4631699.05</v>
      </c>
      <c r="M834" s="11">
        <f t="shared" ref="M834:M897" si="157">L834*0.005</f>
        <v>23158.49525</v>
      </c>
      <c r="N834" s="11">
        <f t="shared" ref="N834:N897" si="158">L834-M834</f>
        <v>4608540.5547500001</v>
      </c>
      <c r="O834" s="11"/>
      <c r="P834" s="7" t="s">
        <v>1049</v>
      </c>
      <c r="Q834" s="7" t="s">
        <v>2270</v>
      </c>
      <c r="R834" s="102" t="s">
        <v>2408</v>
      </c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53">
        <f t="shared" si="147"/>
        <v>0</v>
      </c>
      <c r="AG834" s="54">
        <f t="shared" si="148"/>
        <v>1</v>
      </c>
      <c r="AH834" s="54">
        <f t="shared" si="149"/>
        <v>0</v>
      </c>
      <c r="AI834" s="54">
        <f t="shared" si="150"/>
        <v>0</v>
      </c>
      <c r="AJ834" s="54">
        <f t="shared" si="151"/>
        <v>0</v>
      </c>
      <c r="AK834" s="54">
        <f t="shared" si="152"/>
        <v>0</v>
      </c>
      <c r="AL834" s="54">
        <f t="shared" si="153"/>
        <v>1</v>
      </c>
      <c r="AM834" s="54">
        <f t="shared" si="154"/>
        <v>0</v>
      </c>
      <c r="AN834" s="54">
        <f t="shared" si="155"/>
        <v>0</v>
      </c>
      <c r="AO834" s="54">
        <f t="shared" si="156"/>
        <v>0</v>
      </c>
      <c r="AP834" s="7" t="s">
        <v>73</v>
      </c>
      <c r="AQ834" s="19"/>
    </row>
    <row r="835" spans="1:43" ht="33.950000000000003" hidden="1" customHeight="1" x14ac:dyDescent="0.25">
      <c r="A835" s="7" t="s">
        <v>1182</v>
      </c>
      <c r="B835" s="7" t="s">
        <v>1288</v>
      </c>
      <c r="C835" s="7">
        <v>302735</v>
      </c>
      <c r="D835" s="8" t="s">
        <v>1291</v>
      </c>
      <c r="E835" s="8" t="s">
        <v>1290</v>
      </c>
      <c r="F835" s="7">
        <v>2</v>
      </c>
      <c r="G835" s="7"/>
      <c r="H835" s="9">
        <v>1</v>
      </c>
      <c r="I835" s="9"/>
      <c r="J835" s="9"/>
      <c r="K835" s="9"/>
      <c r="L835" s="10">
        <v>3560415.93</v>
      </c>
      <c r="M835" s="11">
        <f t="shared" si="157"/>
        <v>17802.07965</v>
      </c>
      <c r="N835" s="11">
        <f t="shared" si="158"/>
        <v>3542613.85035</v>
      </c>
      <c r="O835" s="11"/>
      <c r="P835" s="98" t="s">
        <v>1049</v>
      </c>
      <c r="Q835" s="7" t="s">
        <v>2270</v>
      </c>
      <c r="R835" s="102" t="s">
        <v>2408</v>
      </c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53">
        <f t="shared" si="147"/>
        <v>0</v>
      </c>
      <c r="AG835" s="54">
        <f t="shared" si="148"/>
        <v>1</v>
      </c>
      <c r="AH835" s="54">
        <f t="shared" si="149"/>
        <v>0</v>
      </c>
      <c r="AI835" s="54">
        <f t="shared" si="150"/>
        <v>0</v>
      </c>
      <c r="AJ835" s="54">
        <f t="shared" si="151"/>
        <v>0</v>
      </c>
      <c r="AK835" s="54">
        <f t="shared" si="152"/>
        <v>0</v>
      </c>
      <c r="AL835" s="54">
        <f t="shared" si="153"/>
        <v>1</v>
      </c>
      <c r="AM835" s="54">
        <f t="shared" si="154"/>
        <v>0</v>
      </c>
      <c r="AN835" s="54">
        <f t="shared" si="155"/>
        <v>0</v>
      </c>
      <c r="AO835" s="54">
        <f t="shared" si="156"/>
        <v>0</v>
      </c>
      <c r="AP835" s="7" t="s">
        <v>73</v>
      </c>
      <c r="AQ835" s="19"/>
    </row>
    <row r="836" spans="1:43" ht="33.950000000000003" hidden="1" customHeight="1" x14ac:dyDescent="0.25">
      <c r="A836" s="7" t="s">
        <v>1182</v>
      </c>
      <c r="B836" s="7" t="s">
        <v>1288</v>
      </c>
      <c r="C836" s="7">
        <v>311405</v>
      </c>
      <c r="D836" s="8" t="s">
        <v>1292</v>
      </c>
      <c r="E836" s="8" t="s">
        <v>1290</v>
      </c>
      <c r="F836" s="7">
        <v>2</v>
      </c>
      <c r="G836" s="7"/>
      <c r="H836" s="9">
        <v>1</v>
      </c>
      <c r="I836" s="9"/>
      <c r="J836" s="9"/>
      <c r="K836" s="9"/>
      <c r="L836" s="10">
        <v>3176131.35</v>
      </c>
      <c r="M836" s="11">
        <f t="shared" si="157"/>
        <v>15880.65675</v>
      </c>
      <c r="N836" s="11">
        <f t="shared" si="158"/>
        <v>3160250.69325</v>
      </c>
      <c r="O836" s="11"/>
      <c r="P836" s="98" t="s">
        <v>1049</v>
      </c>
      <c r="Q836" s="7" t="s">
        <v>2270</v>
      </c>
      <c r="R836" s="102" t="s">
        <v>2408</v>
      </c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53">
        <f t="shared" si="147"/>
        <v>0</v>
      </c>
      <c r="AG836" s="54">
        <f t="shared" si="148"/>
        <v>1</v>
      </c>
      <c r="AH836" s="54">
        <f t="shared" si="149"/>
        <v>0</v>
      </c>
      <c r="AI836" s="54">
        <f t="shared" si="150"/>
        <v>0</v>
      </c>
      <c r="AJ836" s="54">
        <f t="shared" si="151"/>
        <v>0</v>
      </c>
      <c r="AK836" s="54">
        <f t="shared" si="152"/>
        <v>0</v>
      </c>
      <c r="AL836" s="54">
        <f t="shared" si="153"/>
        <v>1</v>
      </c>
      <c r="AM836" s="54">
        <f t="shared" si="154"/>
        <v>0</v>
      </c>
      <c r="AN836" s="54">
        <f t="shared" si="155"/>
        <v>0</v>
      </c>
      <c r="AO836" s="54">
        <f t="shared" si="156"/>
        <v>0</v>
      </c>
      <c r="AP836" s="7" t="s">
        <v>73</v>
      </c>
      <c r="AQ836" s="19"/>
    </row>
    <row r="837" spans="1:43" ht="33.950000000000003" hidden="1" customHeight="1" x14ac:dyDescent="0.25">
      <c r="A837" s="13" t="s">
        <v>1182</v>
      </c>
      <c r="B837" s="13" t="s">
        <v>1288</v>
      </c>
      <c r="C837" s="13">
        <v>311406</v>
      </c>
      <c r="D837" s="14" t="s">
        <v>360</v>
      </c>
      <c r="E837" s="14" t="s">
        <v>1290</v>
      </c>
      <c r="F837" s="13">
        <v>2</v>
      </c>
      <c r="G837" s="13"/>
      <c r="H837" s="15">
        <v>1</v>
      </c>
      <c r="I837" s="15"/>
      <c r="J837" s="15"/>
      <c r="K837" s="15"/>
      <c r="L837" s="16">
        <v>1402643.61</v>
      </c>
      <c r="M837" s="11">
        <f t="shared" si="157"/>
        <v>7013.2180500000004</v>
      </c>
      <c r="N837" s="11">
        <f t="shared" si="158"/>
        <v>1395630.3919500001</v>
      </c>
      <c r="O837" s="11"/>
      <c r="P837" s="98" t="s">
        <v>1049</v>
      </c>
      <c r="Q837" s="7" t="s">
        <v>2270</v>
      </c>
      <c r="R837" s="102" t="s">
        <v>2408</v>
      </c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53">
        <f t="shared" si="147"/>
        <v>0</v>
      </c>
      <c r="AG837" s="54">
        <f t="shared" si="148"/>
        <v>1</v>
      </c>
      <c r="AH837" s="54">
        <f t="shared" si="149"/>
        <v>0</v>
      </c>
      <c r="AI837" s="54">
        <f t="shared" si="150"/>
        <v>0</v>
      </c>
      <c r="AJ837" s="54">
        <f t="shared" si="151"/>
        <v>0</v>
      </c>
      <c r="AK837" s="54">
        <f t="shared" si="152"/>
        <v>0</v>
      </c>
      <c r="AL837" s="54">
        <f t="shared" si="153"/>
        <v>1</v>
      </c>
      <c r="AM837" s="54">
        <f t="shared" si="154"/>
        <v>0</v>
      </c>
      <c r="AN837" s="54">
        <f t="shared" si="155"/>
        <v>0</v>
      </c>
      <c r="AO837" s="54">
        <f t="shared" si="156"/>
        <v>0</v>
      </c>
      <c r="AP837" s="7" t="s">
        <v>38</v>
      </c>
      <c r="AQ837" s="17"/>
    </row>
    <row r="838" spans="1:43" ht="33.950000000000003" hidden="1" customHeight="1" x14ac:dyDescent="0.25">
      <c r="A838" s="13" t="s">
        <v>1182</v>
      </c>
      <c r="B838" s="13" t="s">
        <v>1288</v>
      </c>
      <c r="C838" s="13">
        <v>302729</v>
      </c>
      <c r="D838" s="14" t="s">
        <v>1293</v>
      </c>
      <c r="E838" s="14" t="s">
        <v>1290</v>
      </c>
      <c r="F838" s="13">
        <v>2</v>
      </c>
      <c r="G838" s="13"/>
      <c r="H838" s="15">
        <v>1</v>
      </c>
      <c r="I838" s="15"/>
      <c r="J838" s="15"/>
      <c r="K838" s="15"/>
      <c r="L838" s="16">
        <v>1524721.65</v>
      </c>
      <c r="M838" s="11">
        <f t="shared" si="157"/>
        <v>7623.6082499999993</v>
      </c>
      <c r="N838" s="11">
        <f t="shared" si="158"/>
        <v>1517098.0417499999</v>
      </c>
      <c r="O838" s="11"/>
      <c r="P838" s="98" t="s">
        <v>1049</v>
      </c>
      <c r="Q838" s="7" t="s">
        <v>2270</v>
      </c>
      <c r="R838" s="102" t="s">
        <v>2408</v>
      </c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53">
        <f t="shared" si="147"/>
        <v>0</v>
      </c>
      <c r="AG838" s="54">
        <f t="shared" si="148"/>
        <v>1</v>
      </c>
      <c r="AH838" s="54">
        <f t="shared" si="149"/>
        <v>0</v>
      </c>
      <c r="AI838" s="54">
        <f t="shared" si="150"/>
        <v>0</v>
      </c>
      <c r="AJ838" s="54">
        <f t="shared" si="151"/>
        <v>0</v>
      </c>
      <c r="AK838" s="54">
        <f t="shared" si="152"/>
        <v>0</v>
      </c>
      <c r="AL838" s="54">
        <f t="shared" si="153"/>
        <v>1</v>
      </c>
      <c r="AM838" s="54">
        <f t="shared" si="154"/>
        <v>0</v>
      </c>
      <c r="AN838" s="54">
        <f t="shared" si="155"/>
        <v>0</v>
      </c>
      <c r="AO838" s="54">
        <f t="shared" si="156"/>
        <v>0</v>
      </c>
      <c r="AP838" s="7" t="s">
        <v>38</v>
      </c>
      <c r="AQ838" s="17"/>
    </row>
    <row r="839" spans="1:43" ht="33.950000000000003" hidden="1" customHeight="1" x14ac:dyDescent="0.25">
      <c r="A839" s="13" t="s">
        <v>1182</v>
      </c>
      <c r="B839" s="13" t="s">
        <v>1288</v>
      </c>
      <c r="C839" s="13">
        <v>311401</v>
      </c>
      <c r="D839" s="14" t="s">
        <v>1294</v>
      </c>
      <c r="E839" s="14" t="s">
        <v>1290</v>
      </c>
      <c r="F839" s="13">
        <v>2</v>
      </c>
      <c r="G839" s="13"/>
      <c r="H839" s="15">
        <v>1</v>
      </c>
      <c r="I839" s="15"/>
      <c r="J839" s="15"/>
      <c r="K839" s="15"/>
      <c r="L839" s="16">
        <v>1409045.19</v>
      </c>
      <c r="M839" s="11">
        <f t="shared" si="157"/>
        <v>7045.22595</v>
      </c>
      <c r="N839" s="11">
        <f t="shared" si="158"/>
        <v>1401999.9640499998</v>
      </c>
      <c r="O839" s="11"/>
      <c r="P839" s="98" t="s">
        <v>1049</v>
      </c>
      <c r="Q839" s="7" t="s">
        <v>2270</v>
      </c>
      <c r="R839" s="102" t="s">
        <v>2408</v>
      </c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53">
        <f t="shared" ref="AF839:AF902" si="159">IF($R839="Reverted",1,0)</f>
        <v>0</v>
      </c>
      <c r="AG839" s="54">
        <f t="shared" ref="AG839:AG902" si="160">IF($R839="Not yet started",1,0)</f>
        <v>1</v>
      </c>
      <c r="AH839" s="54">
        <f t="shared" ref="AH839:AH902" si="161">IF($R839="Under Procurement",1,0)</f>
        <v>0</v>
      </c>
      <c r="AI839" s="54">
        <f t="shared" ref="AI839:AI902" si="162">IF($R839="Ongoing",1,0)</f>
        <v>0</v>
      </c>
      <c r="AJ839" s="54">
        <f t="shared" ref="AJ839:AJ902" si="163">IF($R839="Completed",1,0)</f>
        <v>0</v>
      </c>
      <c r="AK839" s="54">
        <f t="shared" ref="AK839:AK902" si="164">IF($AF839=1,$H839,0)</f>
        <v>0</v>
      </c>
      <c r="AL839" s="54">
        <f t="shared" ref="AL839:AL902" si="165">IF($AG839=1,$H839,0)</f>
        <v>1</v>
      </c>
      <c r="AM839" s="54">
        <f t="shared" ref="AM839:AM902" si="166">IF($AH839=1,$H839,0)</f>
        <v>0</v>
      </c>
      <c r="AN839" s="54">
        <f t="shared" ref="AN839:AN902" si="167">IF($AI839=1,$H839,0)</f>
        <v>0</v>
      </c>
      <c r="AO839" s="54">
        <f t="shared" ref="AO839:AO902" si="168">IF($AJ839=1,$H839,0)</f>
        <v>0</v>
      </c>
      <c r="AP839" s="7" t="s">
        <v>38</v>
      </c>
      <c r="AQ839" s="17"/>
    </row>
    <row r="840" spans="1:43" ht="33.950000000000003" hidden="1" customHeight="1" x14ac:dyDescent="0.25">
      <c r="A840" s="13" t="s">
        <v>1182</v>
      </c>
      <c r="B840" s="13" t="s">
        <v>1288</v>
      </c>
      <c r="C840" s="13">
        <v>311402</v>
      </c>
      <c r="D840" s="14" t="s">
        <v>1295</v>
      </c>
      <c r="E840" s="14" t="s">
        <v>1290</v>
      </c>
      <c r="F840" s="13">
        <v>2</v>
      </c>
      <c r="G840" s="13"/>
      <c r="H840" s="15">
        <v>1</v>
      </c>
      <c r="I840" s="15"/>
      <c r="J840" s="15"/>
      <c r="K840" s="15"/>
      <c r="L840" s="16">
        <v>1602136.72</v>
      </c>
      <c r="M840" s="11">
        <f t="shared" si="157"/>
        <v>8010.6836000000003</v>
      </c>
      <c r="N840" s="11">
        <f t="shared" si="158"/>
        <v>1594126.0363999999</v>
      </c>
      <c r="O840" s="11"/>
      <c r="P840" s="98" t="s">
        <v>1049</v>
      </c>
      <c r="Q840" s="7" t="s">
        <v>2270</v>
      </c>
      <c r="R840" s="102" t="s">
        <v>2408</v>
      </c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53">
        <f t="shared" si="159"/>
        <v>0</v>
      </c>
      <c r="AG840" s="54">
        <f t="shared" si="160"/>
        <v>1</v>
      </c>
      <c r="AH840" s="54">
        <f t="shared" si="161"/>
        <v>0</v>
      </c>
      <c r="AI840" s="54">
        <f t="shared" si="162"/>
        <v>0</v>
      </c>
      <c r="AJ840" s="54">
        <f t="shared" si="163"/>
        <v>0</v>
      </c>
      <c r="AK840" s="54">
        <f t="shared" si="164"/>
        <v>0</v>
      </c>
      <c r="AL840" s="54">
        <f t="shared" si="165"/>
        <v>1</v>
      </c>
      <c r="AM840" s="54">
        <f t="shared" si="166"/>
        <v>0</v>
      </c>
      <c r="AN840" s="54">
        <f t="shared" si="167"/>
        <v>0</v>
      </c>
      <c r="AO840" s="54">
        <f t="shared" si="168"/>
        <v>0</v>
      </c>
      <c r="AP840" s="7" t="s">
        <v>38</v>
      </c>
      <c r="AQ840" s="17"/>
    </row>
    <row r="841" spans="1:43" ht="33.950000000000003" hidden="1" customHeight="1" x14ac:dyDescent="0.25">
      <c r="A841" s="13" t="s">
        <v>1182</v>
      </c>
      <c r="B841" s="13" t="s">
        <v>1288</v>
      </c>
      <c r="C841" s="13">
        <v>311404</v>
      </c>
      <c r="D841" s="14" t="s">
        <v>1296</v>
      </c>
      <c r="E841" s="14" t="s">
        <v>1290</v>
      </c>
      <c r="F841" s="13">
        <v>2</v>
      </c>
      <c r="G841" s="13"/>
      <c r="H841" s="15">
        <v>1</v>
      </c>
      <c r="I841" s="15"/>
      <c r="J841" s="15"/>
      <c r="K841" s="15"/>
      <c r="L841" s="16">
        <v>1805687.43</v>
      </c>
      <c r="M841" s="11">
        <f t="shared" si="157"/>
        <v>9028.4371499999997</v>
      </c>
      <c r="N841" s="11">
        <f t="shared" si="158"/>
        <v>1796658.99285</v>
      </c>
      <c r="O841" s="11"/>
      <c r="P841" s="98" t="s">
        <v>1049</v>
      </c>
      <c r="Q841" s="7" t="s">
        <v>2270</v>
      </c>
      <c r="R841" s="102" t="s">
        <v>2408</v>
      </c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53">
        <f t="shared" si="159"/>
        <v>0</v>
      </c>
      <c r="AG841" s="54">
        <f t="shared" si="160"/>
        <v>1</v>
      </c>
      <c r="AH841" s="54">
        <f t="shared" si="161"/>
        <v>0</v>
      </c>
      <c r="AI841" s="54">
        <f t="shared" si="162"/>
        <v>0</v>
      </c>
      <c r="AJ841" s="54">
        <f t="shared" si="163"/>
        <v>0</v>
      </c>
      <c r="AK841" s="54">
        <f t="shared" si="164"/>
        <v>0</v>
      </c>
      <c r="AL841" s="54">
        <f t="shared" si="165"/>
        <v>1</v>
      </c>
      <c r="AM841" s="54">
        <f t="shared" si="166"/>
        <v>0</v>
      </c>
      <c r="AN841" s="54">
        <f t="shared" si="167"/>
        <v>0</v>
      </c>
      <c r="AO841" s="54">
        <f t="shared" si="168"/>
        <v>0</v>
      </c>
      <c r="AP841" s="7" t="s">
        <v>38</v>
      </c>
      <c r="AQ841" s="17"/>
    </row>
    <row r="842" spans="1:43" ht="33.950000000000003" hidden="1" customHeight="1" x14ac:dyDescent="0.25">
      <c r="A842" s="13" t="s">
        <v>1182</v>
      </c>
      <c r="B842" s="13" t="s">
        <v>1288</v>
      </c>
      <c r="C842" s="13">
        <v>311407</v>
      </c>
      <c r="D842" s="14" t="s">
        <v>1297</v>
      </c>
      <c r="E842" s="14" t="s">
        <v>1290</v>
      </c>
      <c r="F842" s="13">
        <v>2</v>
      </c>
      <c r="G842" s="13"/>
      <c r="H842" s="15">
        <v>1</v>
      </c>
      <c r="I842" s="15"/>
      <c r="J842" s="15"/>
      <c r="K842" s="15"/>
      <c r="L842" s="16">
        <v>1610170.12</v>
      </c>
      <c r="M842" s="11">
        <f t="shared" si="157"/>
        <v>8050.8506000000007</v>
      </c>
      <c r="N842" s="11">
        <f t="shared" si="158"/>
        <v>1602119.2694000001</v>
      </c>
      <c r="O842" s="11"/>
      <c r="P842" s="98" t="s">
        <v>1049</v>
      </c>
      <c r="Q842" s="7" t="s">
        <v>2270</v>
      </c>
      <c r="R842" s="102" t="s">
        <v>2408</v>
      </c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53">
        <f t="shared" si="159"/>
        <v>0</v>
      </c>
      <c r="AG842" s="54">
        <f t="shared" si="160"/>
        <v>1</v>
      </c>
      <c r="AH842" s="54">
        <f t="shared" si="161"/>
        <v>0</v>
      </c>
      <c r="AI842" s="54">
        <f t="shared" si="162"/>
        <v>0</v>
      </c>
      <c r="AJ842" s="54">
        <f t="shared" si="163"/>
        <v>0</v>
      </c>
      <c r="AK842" s="54">
        <f t="shared" si="164"/>
        <v>0</v>
      </c>
      <c r="AL842" s="54">
        <f t="shared" si="165"/>
        <v>1</v>
      </c>
      <c r="AM842" s="54">
        <f t="shared" si="166"/>
        <v>0</v>
      </c>
      <c r="AN842" s="54">
        <f t="shared" si="167"/>
        <v>0</v>
      </c>
      <c r="AO842" s="54">
        <f t="shared" si="168"/>
        <v>0</v>
      </c>
      <c r="AP842" s="7" t="s">
        <v>38</v>
      </c>
      <c r="AQ842" s="17"/>
    </row>
    <row r="843" spans="1:43" ht="33.950000000000003" hidden="1" customHeight="1" x14ac:dyDescent="0.25">
      <c r="A843" s="7" t="s">
        <v>1182</v>
      </c>
      <c r="B843" s="7" t="s">
        <v>1298</v>
      </c>
      <c r="C843" s="7">
        <v>115547</v>
      </c>
      <c r="D843" s="8" t="s">
        <v>1299</v>
      </c>
      <c r="E843" s="8" t="s">
        <v>1300</v>
      </c>
      <c r="F843" s="7">
        <v>1</v>
      </c>
      <c r="G843" s="7"/>
      <c r="H843" s="9">
        <v>1</v>
      </c>
      <c r="I843" s="9"/>
      <c r="J843" s="9"/>
      <c r="K843" s="9"/>
      <c r="L843" s="10">
        <v>653679.04</v>
      </c>
      <c r="M843" s="11">
        <f t="shared" si="157"/>
        <v>3268.3952000000004</v>
      </c>
      <c r="N843" s="11">
        <f t="shared" si="158"/>
        <v>650410.64480000001</v>
      </c>
      <c r="O843" s="11"/>
      <c r="P843" s="7" t="s">
        <v>1049</v>
      </c>
      <c r="Q843" s="7"/>
      <c r="R843" s="102" t="s">
        <v>2408</v>
      </c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53">
        <f t="shared" si="159"/>
        <v>0</v>
      </c>
      <c r="AG843" s="54">
        <f t="shared" si="160"/>
        <v>1</v>
      </c>
      <c r="AH843" s="54">
        <f t="shared" si="161"/>
        <v>0</v>
      </c>
      <c r="AI843" s="54">
        <f t="shared" si="162"/>
        <v>0</v>
      </c>
      <c r="AJ843" s="54">
        <f t="shared" si="163"/>
        <v>0</v>
      </c>
      <c r="AK843" s="54">
        <f t="shared" si="164"/>
        <v>0</v>
      </c>
      <c r="AL843" s="54">
        <f t="shared" si="165"/>
        <v>1</v>
      </c>
      <c r="AM843" s="54">
        <f t="shared" si="166"/>
        <v>0</v>
      </c>
      <c r="AN843" s="54">
        <f t="shared" si="167"/>
        <v>0</v>
      </c>
      <c r="AO843" s="54">
        <f t="shared" si="168"/>
        <v>0</v>
      </c>
      <c r="AP843" s="7" t="s">
        <v>925</v>
      </c>
      <c r="AQ843" s="12" t="s">
        <v>20</v>
      </c>
    </row>
    <row r="844" spans="1:43" ht="33.950000000000003" hidden="1" customHeight="1" x14ac:dyDescent="0.25">
      <c r="A844" s="7" t="s">
        <v>1182</v>
      </c>
      <c r="B844" s="7" t="s">
        <v>1298</v>
      </c>
      <c r="C844" s="7">
        <v>115548</v>
      </c>
      <c r="D844" s="8" t="s">
        <v>1301</v>
      </c>
      <c r="E844" s="8" t="s">
        <v>1300</v>
      </c>
      <c r="F844" s="7">
        <v>1</v>
      </c>
      <c r="G844" s="7"/>
      <c r="H844" s="9">
        <v>1</v>
      </c>
      <c r="I844" s="9"/>
      <c r="J844" s="9"/>
      <c r="K844" s="9"/>
      <c r="L844" s="10">
        <v>624891.1</v>
      </c>
      <c r="M844" s="11">
        <f t="shared" si="157"/>
        <v>3124.4555</v>
      </c>
      <c r="N844" s="11">
        <f t="shared" si="158"/>
        <v>621766.64449999994</v>
      </c>
      <c r="O844" s="11"/>
      <c r="P844" s="7" t="s">
        <v>1049</v>
      </c>
      <c r="Q844" s="7"/>
      <c r="R844" s="102" t="s">
        <v>2408</v>
      </c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53">
        <f t="shared" si="159"/>
        <v>0</v>
      </c>
      <c r="AG844" s="54">
        <f t="shared" si="160"/>
        <v>1</v>
      </c>
      <c r="AH844" s="54">
        <f t="shared" si="161"/>
        <v>0</v>
      </c>
      <c r="AI844" s="54">
        <f t="shared" si="162"/>
        <v>0</v>
      </c>
      <c r="AJ844" s="54">
        <f t="shared" si="163"/>
        <v>0</v>
      </c>
      <c r="AK844" s="54">
        <f t="shared" si="164"/>
        <v>0</v>
      </c>
      <c r="AL844" s="54">
        <f t="shared" si="165"/>
        <v>1</v>
      </c>
      <c r="AM844" s="54">
        <f t="shared" si="166"/>
        <v>0</v>
      </c>
      <c r="AN844" s="54">
        <f t="shared" si="167"/>
        <v>0</v>
      </c>
      <c r="AO844" s="54">
        <f t="shared" si="168"/>
        <v>0</v>
      </c>
      <c r="AP844" s="7" t="s">
        <v>925</v>
      </c>
      <c r="AQ844" s="12" t="s">
        <v>20</v>
      </c>
    </row>
    <row r="845" spans="1:43" ht="33.950000000000003" hidden="1" customHeight="1" x14ac:dyDescent="0.25">
      <c r="A845" s="7" t="s">
        <v>1182</v>
      </c>
      <c r="B845" s="7" t="s">
        <v>1298</v>
      </c>
      <c r="C845" s="7">
        <v>115549</v>
      </c>
      <c r="D845" s="8" t="s">
        <v>1302</v>
      </c>
      <c r="E845" s="8" t="s">
        <v>1300</v>
      </c>
      <c r="F845" s="7">
        <v>1</v>
      </c>
      <c r="G845" s="7"/>
      <c r="H845" s="9">
        <v>1</v>
      </c>
      <c r="I845" s="9"/>
      <c r="J845" s="9"/>
      <c r="K845" s="9"/>
      <c r="L845" s="10">
        <v>570194.02</v>
      </c>
      <c r="M845" s="11">
        <f t="shared" si="157"/>
        <v>2850.9701</v>
      </c>
      <c r="N845" s="11">
        <f t="shared" si="158"/>
        <v>567343.04989999998</v>
      </c>
      <c r="O845" s="11"/>
      <c r="P845" s="7" t="s">
        <v>1049</v>
      </c>
      <c r="Q845" s="7"/>
      <c r="R845" s="102" t="s">
        <v>2408</v>
      </c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53">
        <f t="shared" si="159"/>
        <v>0</v>
      </c>
      <c r="AG845" s="54">
        <f t="shared" si="160"/>
        <v>1</v>
      </c>
      <c r="AH845" s="54">
        <f t="shared" si="161"/>
        <v>0</v>
      </c>
      <c r="AI845" s="54">
        <f t="shared" si="162"/>
        <v>0</v>
      </c>
      <c r="AJ845" s="54">
        <f t="shared" si="163"/>
        <v>0</v>
      </c>
      <c r="AK845" s="54">
        <f t="shared" si="164"/>
        <v>0</v>
      </c>
      <c r="AL845" s="54">
        <f t="shared" si="165"/>
        <v>1</v>
      </c>
      <c r="AM845" s="54">
        <f t="shared" si="166"/>
        <v>0</v>
      </c>
      <c r="AN845" s="54">
        <f t="shared" si="167"/>
        <v>0</v>
      </c>
      <c r="AO845" s="54">
        <f t="shared" si="168"/>
        <v>0</v>
      </c>
      <c r="AP845" s="7" t="s">
        <v>925</v>
      </c>
      <c r="AQ845" s="12" t="s">
        <v>20</v>
      </c>
    </row>
    <row r="846" spans="1:43" ht="33.950000000000003" hidden="1" customHeight="1" x14ac:dyDescent="0.25">
      <c r="A846" s="7" t="s">
        <v>1182</v>
      </c>
      <c r="B846" s="7" t="s">
        <v>1298</v>
      </c>
      <c r="C846" s="7">
        <v>115550</v>
      </c>
      <c r="D846" s="8" t="s">
        <v>1303</v>
      </c>
      <c r="E846" s="8" t="s">
        <v>1300</v>
      </c>
      <c r="F846" s="7">
        <v>1</v>
      </c>
      <c r="G846" s="7"/>
      <c r="H846" s="9">
        <v>1</v>
      </c>
      <c r="I846" s="9"/>
      <c r="J846" s="9"/>
      <c r="K846" s="9"/>
      <c r="L846" s="10">
        <v>598981.96</v>
      </c>
      <c r="M846" s="11">
        <f t="shared" si="157"/>
        <v>2994.9097999999999</v>
      </c>
      <c r="N846" s="11">
        <f t="shared" si="158"/>
        <v>595987.05019999994</v>
      </c>
      <c r="O846" s="11"/>
      <c r="P846" s="7" t="s">
        <v>1049</v>
      </c>
      <c r="Q846" s="7"/>
      <c r="R846" s="102" t="s">
        <v>2408</v>
      </c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53">
        <f t="shared" si="159"/>
        <v>0</v>
      </c>
      <c r="AG846" s="54">
        <f t="shared" si="160"/>
        <v>1</v>
      </c>
      <c r="AH846" s="54">
        <f t="shared" si="161"/>
        <v>0</v>
      </c>
      <c r="AI846" s="54">
        <f t="shared" si="162"/>
        <v>0</v>
      </c>
      <c r="AJ846" s="54">
        <f t="shared" si="163"/>
        <v>0</v>
      </c>
      <c r="AK846" s="54">
        <f t="shared" si="164"/>
        <v>0</v>
      </c>
      <c r="AL846" s="54">
        <f t="shared" si="165"/>
        <v>1</v>
      </c>
      <c r="AM846" s="54">
        <f t="shared" si="166"/>
        <v>0</v>
      </c>
      <c r="AN846" s="54">
        <f t="shared" si="167"/>
        <v>0</v>
      </c>
      <c r="AO846" s="54">
        <f t="shared" si="168"/>
        <v>0</v>
      </c>
      <c r="AP846" s="7" t="s">
        <v>925</v>
      </c>
      <c r="AQ846" s="12" t="s">
        <v>20</v>
      </c>
    </row>
    <row r="847" spans="1:43" ht="33.950000000000003" hidden="1" customHeight="1" x14ac:dyDescent="0.25">
      <c r="A847" s="7" t="s">
        <v>1182</v>
      </c>
      <c r="B847" s="7" t="s">
        <v>1298</v>
      </c>
      <c r="C847" s="7">
        <v>115551</v>
      </c>
      <c r="D847" s="8" t="s">
        <v>1304</v>
      </c>
      <c r="E847" s="8" t="s">
        <v>1300</v>
      </c>
      <c r="F847" s="7">
        <v>1</v>
      </c>
      <c r="G847" s="7"/>
      <c r="H847" s="9">
        <v>1</v>
      </c>
      <c r="I847" s="9"/>
      <c r="J847" s="9"/>
      <c r="K847" s="9"/>
      <c r="L847" s="10">
        <v>570194.02</v>
      </c>
      <c r="M847" s="11">
        <f t="shared" si="157"/>
        <v>2850.9701</v>
      </c>
      <c r="N847" s="11">
        <f t="shared" si="158"/>
        <v>567343.04989999998</v>
      </c>
      <c r="O847" s="11"/>
      <c r="P847" s="7" t="s">
        <v>1049</v>
      </c>
      <c r="Q847" s="7"/>
      <c r="R847" s="102" t="s">
        <v>2408</v>
      </c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53">
        <f t="shared" si="159"/>
        <v>0</v>
      </c>
      <c r="AG847" s="54">
        <f t="shared" si="160"/>
        <v>1</v>
      </c>
      <c r="AH847" s="54">
        <f t="shared" si="161"/>
        <v>0</v>
      </c>
      <c r="AI847" s="54">
        <f t="shared" si="162"/>
        <v>0</v>
      </c>
      <c r="AJ847" s="54">
        <f t="shared" si="163"/>
        <v>0</v>
      </c>
      <c r="AK847" s="54">
        <f t="shared" si="164"/>
        <v>0</v>
      </c>
      <c r="AL847" s="54">
        <f t="shared" si="165"/>
        <v>1</v>
      </c>
      <c r="AM847" s="54">
        <f t="shared" si="166"/>
        <v>0</v>
      </c>
      <c r="AN847" s="54">
        <f t="shared" si="167"/>
        <v>0</v>
      </c>
      <c r="AO847" s="54">
        <f t="shared" si="168"/>
        <v>0</v>
      </c>
      <c r="AP847" s="7" t="s">
        <v>925</v>
      </c>
      <c r="AQ847" s="12" t="s">
        <v>20</v>
      </c>
    </row>
    <row r="848" spans="1:43" ht="33.950000000000003" hidden="1" customHeight="1" x14ac:dyDescent="0.25">
      <c r="A848" s="13" t="s">
        <v>1182</v>
      </c>
      <c r="B848" s="13" t="s">
        <v>1298</v>
      </c>
      <c r="C848" s="13">
        <v>115707</v>
      </c>
      <c r="D848" s="14" t="s">
        <v>1305</v>
      </c>
      <c r="E848" s="14" t="s">
        <v>1306</v>
      </c>
      <c r="F848" s="13">
        <v>1</v>
      </c>
      <c r="G848" s="13"/>
      <c r="H848" s="15">
        <v>1</v>
      </c>
      <c r="I848" s="15"/>
      <c r="J848" s="15"/>
      <c r="K848" s="15"/>
      <c r="L848" s="16">
        <v>682466.98</v>
      </c>
      <c r="M848" s="11">
        <f t="shared" si="157"/>
        <v>3412.3348999999998</v>
      </c>
      <c r="N848" s="11">
        <f t="shared" si="158"/>
        <v>679054.64509999997</v>
      </c>
      <c r="O848" s="11"/>
      <c r="P848" s="13" t="s">
        <v>1049</v>
      </c>
      <c r="Q848" s="7"/>
      <c r="R848" s="102" t="s">
        <v>2408</v>
      </c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53">
        <f t="shared" si="159"/>
        <v>0</v>
      </c>
      <c r="AG848" s="54">
        <f t="shared" si="160"/>
        <v>1</v>
      </c>
      <c r="AH848" s="54">
        <f t="shared" si="161"/>
        <v>0</v>
      </c>
      <c r="AI848" s="54">
        <f t="shared" si="162"/>
        <v>0</v>
      </c>
      <c r="AJ848" s="54">
        <f t="shared" si="163"/>
        <v>0</v>
      </c>
      <c r="AK848" s="54">
        <f t="shared" si="164"/>
        <v>0</v>
      </c>
      <c r="AL848" s="54">
        <f t="shared" si="165"/>
        <v>1</v>
      </c>
      <c r="AM848" s="54">
        <f t="shared" si="166"/>
        <v>0</v>
      </c>
      <c r="AN848" s="54">
        <f t="shared" si="167"/>
        <v>0</v>
      </c>
      <c r="AO848" s="54">
        <f t="shared" si="168"/>
        <v>0</v>
      </c>
      <c r="AP848" s="7" t="s">
        <v>38</v>
      </c>
      <c r="AQ848" s="17"/>
    </row>
    <row r="849" spans="1:43" ht="33.950000000000003" hidden="1" customHeight="1" x14ac:dyDescent="0.25">
      <c r="A849" s="13" t="s">
        <v>1182</v>
      </c>
      <c r="B849" s="13" t="s">
        <v>1298</v>
      </c>
      <c r="C849" s="13">
        <v>115709</v>
      </c>
      <c r="D849" s="14" t="s">
        <v>1307</v>
      </c>
      <c r="E849" s="14" t="s">
        <v>1306</v>
      </c>
      <c r="F849" s="13">
        <v>1</v>
      </c>
      <c r="G849" s="13"/>
      <c r="H849" s="15">
        <v>1</v>
      </c>
      <c r="I849" s="15"/>
      <c r="J849" s="15"/>
      <c r="K849" s="15"/>
      <c r="L849" s="16">
        <v>682466.98</v>
      </c>
      <c r="M849" s="11">
        <f t="shared" si="157"/>
        <v>3412.3348999999998</v>
      </c>
      <c r="N849" s="11">
        <f t="shared" si="158"/>
        <v>679054.64509999997</v>
      </c>
      <c r="O849" s="11"/>
      <c r="P849" s="13" t="s">
        <v>1049</v>
      </c>
      <c r="Q849" s="7"/>
      <c r="R849" s="102" t="s">
        <v>2408</v>
      </c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53">
        <f t="shared" si="159"/>
        <v>0</v>
      </c>
      <c r="AG849" s="54">
        <f t="shared" si="160"/>
        <v>1</v>
      </c>
      <c r="AH849" s="54">
        <f t="shared" si="161"/>
        <v>0</v>
      </c>
      <c r="AI849" s="54">
        <f t="shared" si="162"/>
        <v>0</v>
      </c>
      <c r="AJ849" s="54">
        <f t="shared" si="163"/>
        <v>0</v>
      </c>
      <c r="AK849" s="54">
        <f t="shared" si="164"/>
        <v>0</v>
      </c>
      <c r="AL849" s="54">
        <f t="shared" si="165"/>
        <v>1</v>
      </c>
      <c r="AM849" s="54">
        <f t="shared" si="166"/>
        <v>0</v>
      </c>
      <c r="AN849" s="54">
        <f t="shared" si="167"/>
        <v>0</v>
      </c>
      <c r="AO849" s="54">
        <f t="shared" si="168"/>
        <v>0</v>
      </c>
      <c r="AP849" s="7" t="s">
        <v>38</v>
      </c>
      <c r="AQ849" s="17"/>
    </row>
    <row r="850" spans="1:43" ht="33.950000000000003" hidden="1" customHeight="1" x14ac:dyDescent="0.25">
      <c r="A850" s="13" t="s">
        <v>1182</v>
      </c>
      <c r="B850" s="13" t="s">
        <v>1298</v>
      </c>
      <c r="C850" s="13">
        <v>179002</v>
      </c>
      <c r="D850" s="14" t="s">
        <v>1308</v>
      </c>
      <c r="E850" s="14" t="s">
        <v>1306</v>
      </c>
      <c r="F850" s="13">
        <v>1</v>
      </c>
      <c r="G850" s="13"/>
      <c r="H850" s="15">
        <v>1</v>
      </c>
      <c r="I850" s="15"/>
      <c r="J850" s="15"/>
      <c r="K850" s="15"/>
      <c r="L850" s="16">
        <v>598981.96</v>
      </c>
      <c r="M850" s="11">
        <f t="shared" si="157"/>
        <v>2994.9097999999999</v>
      </c>
      <c r="N850" s="11">
        <f t="shared" si="158"/>
        <v>595987.05019999994</v>
      </c>
      <c r="O850" s="11"/>
      <c r="P850" s="13" t="s">
        <v>1049</v>
      </c>
      <c r="Q850" s="7"/>
      <c r="R850" s="102" t="s">
        <v>2408</v>
      </c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53">
        <f t="shared" si="159"/>
        <v>0</v>
      </c>
      <c r="AG850" s="54">
        <f t="shared" si="160"/>
        <v>1</v>
      </c>
      <c r="AH850" s="54">
        <f t="shared" si="161"/>
        <v>0</v>
      </c>
      <c r="AI850" s="54">
        <f t="shared" si="162"/>
        <v>0</v>
      </c>
      <c r="AJ850" s="54">
        <f t="shared" si="163"/>
        <v>0</v>
      </c>
      <c r="AK850" s="54">
        <f t="shared" si="164"/>
        <v>0</v>
      </c>
      <c r="AL850" s="54">
        <f t="shared" si="165"/>
        <v>1</v>
      </c>
      <c r="AM850" s="54">
        <f t="shared" si="166"/>
        <v>0</v>
      </c>
      <c r="AN850" s="54">
        <f t="shared" si="167"/>
        <v>0</v>
      </c>
      <c r="AO850" s="54">
        <f t="shared" si="168"/>
        <v>0</v>
      </c>
      <c r="AP850" s="7" t="s">
        <v>38</v>
      </c>
      <c r="AQ850" s="17"/>
    </row>
    <row r="851" spans="1:43" ht="33.950000000000003" hidden="1" customHeight="1" x14ac:dyDescent="0.25">
      <c r="A851" s="7" t="s">
        <v>1182</v>
      </c>
      <c r="B851" s="7" t="s">
        <v>1298</v>
      </c>
      <c r="C851" s="7">
        <v>115708</v>
      </c>
      <c r="D851" s="8" t="s">
        <v>1309</v>
      </c>
      <c r="E851" s="8" t="s">
        <v>1306</v>
      </c>
      <c r="F851" s="7">
        <v>1</v>
      </c>
      <c r="G851" s="7"/>
      <c r="H851" s="9">
        <v>1</v>
      </c>
      <c r="I851" s="9"/>
      <c r="J851" s="9"/>
      <c r="K851" s="9"/>
      <c r="L851" s="10">
        <v>682466.98</v>
      </c>
      <c r="M851" s="11">
        <f t="shared" si="157"/>
        <v>3412.3348999999998</v>
      </c>
      <c r="N851" s="11">
        <f t="shared" si="158"/>
        <v>679054.64509999997</v>
      </c>
      <c r="O851" s="11"/>
      <c r="P851" s="7" t="s">
        <v>1049</v>
      </c>
      <c r="Q851" s="7"/>
      <c r="R851" s="102" t="s">
        <v>2408</v>
      </c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53">
        <f t="shared" si="159"/>
        <v>0</v>
      </c>
      <c r="AG851" s="54">
        <f t="shared" si="160"/>
        <v>1</v>
      </c>
      <c r="AH851" s="54">
        <f t="shared" si="161"/>
        <v>0</v>
      </c>
      <c r="AI851" s="54">
        <f t="shared" si="162"/>
        <v>0</v>
      </c>
      <c r="AJ851" s="54">
        <f t="shared" si="163"/>
        <v>0</v>
      </c>
      <c r="AK851" s="54">
        <f t="shared" si="164"/>
        <v>0</v>
      </c>
      <c r="AL851" s="54">
        <f t="shared" si="165"/>
        <v>1</v>
      </c>
      <c r="AM851" s="54">
        <f t="shared" si="166"/>
        <v>0</v>
      </c>
      <c r="AN851" s="54">
        <f t="shared" si="167"/>
        <v>0</v>
      </c>
      <c r="AO851" s="54">
        <f t="shared" si="168"/>
        <v>0</v>
      </c>
      <c r="AP851" s="7" t="s">
        <v>925</v>
      </c>
      <c r="AQ851" s="12" t="s">
        <v>20</v>
      </c>
    </row>
    <row r="852" spans="1:43" ht="33.950000000000003" hidden="1" customHeight="1" x14ac:dyDescent="0.25">
      <c r="A852" s="7" t="s">
        <v>1182</v>
      </c>
      <c r="B852" s="7" t="s">
        <v>1298</v>
      </c>
      <c r="C852" s="7">
        <v>115710</v>
      </c>
      <c r="D852" s="8" t="s">
        <v>1310</v>
      </c>
      <c r="E852" s="8" t="s">
        <v>1306</v>
      </c>
      <c r="F852" s="7">
        <v>1</v>
      </c>
      <c r="G852" s="7"/>
      <c r="H852" s="9">
        <v>1</v>
      </c>
      <c r="I852" s="9"/>
      <c r="J852" s="9"/>
      <c r="K852" s="9"/>
      <c r="L852" s="10">
        <v>570194.02</v>
      </c>
      <c r="M852" s="11">
        <f t="shared" si="157"/>
        <v>2850.9701</v>
      </c>
      <c r="N852" s="11">
        <f t="shared" si="158"/>
        <v>567343.04989999998</v>
      </c>
      <c r="O852" s="11"/>
      <c r="P852" s="7" t="s">
        <v>1049</v>
      </c>
      <c r="Q852" s="7"/>
      <c r="R852" s="102" t="s">
        <v>2408</v>
      </c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53">
        <f t="shared" si="159"/>
        <v>0</v>
      </c>
      <c r="AG852" s="54">
        <f t="shared" si="160"/>
        <v>1</v>
      </c>
      <c r="AH852" s="54">
        <f t="shared" si="161"/>
        <v>0</v>
      </c>
      <c r="AI852" s="54">
        <f t="shared" si="162"/>
        <v>0</v>
      </c>
      <c r="AJ852" s="54">
        <f t="shared" si="163"/>
        <v>0</v>
      </c>
      <c r="AK852" s="54">
        <f t="shared" si="164"/>
        <v>0</v>
      </c>
      <c r="AL852" s="54">
        <f t="shared" si="165"/>
        <v>1</v>
      </c>
      <c r="AM852" s="54">
        <f t="shared" si="166"/>
        <v>0</v>
      </c>
      <c r="AN852" s="54">
        <f t="shared" si="167"/>
        <v>0</v>
      </c>
      <c r="AO852" s="54">
        <f t="shared" si="168"/>
        <v>0</v>
      </c>
      <c r="AP852" s="7" t="s">
        <v>925</v>
      </c>
      <c r="AQ852" s="12" t="s">
        <v>20</v>
      </c>
    </row>
    <row r="853" spans="1:43" ht="33.950000000000003" hidden="1" customHeight="1" x14ac:dyDescent="0.25">
      <c r="A853" s="7" t="s">
        <v>1182</v>
      </c>
      <c r="B853" s="7" t="s">
        <v>1298</v>
      </c>
      <c r="C853" s="7">
        <v>115712</v>
      </c>
      <c r="D853" s="8" t="s">
        <v>1311</v>
      </c>
      <c r="E853" s="8" t="s">
        <v>1306</v>
      </c>
      <c r="F853" s="7">
        <v>1</v>
      </c>
      <c r="G853" s="7"/>
      <c r="H853" s="9">
        <v>1</v>
      </c>
      <c r="I853" s="9"/>
      <c r="J853" s="9"/>
      <c r="K853" s="9"/>
      <c r="L853" s="10">
        <v>682466.98</v>
      </c>
      <c r="M853" s="11">
        <f t="shared" si="157"/>
        <v>3412.3348999999998</v>
      </c>
      <c r="N853" s="11">
        <f t="shared" si="158"/>
        <v>679054.64509999997</v>
      </c>
      <c r="O853" s="11"/>
      <c r="P853" s="7" t="s">
        <v>1049</v>
      </c>
      <c r="Q853" s="7"/>
      <c r="R853" s="102" t="s">
        <v>2408</v>
      </c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53">
        <f t="shared" si="159"/>
        <v>0</v>
      </c>
      <c r="AG853" s="54">
        <f t="shared" si="160"/>
        <v>1</v>
      </c>
      <c r="AH853" s="54">
        <f t="shared" si="161"/>
        <v>0</v>
      </c>
      <c r="AI853" s="54">
        <f t="shared" si="162"/>
        <v>0</v>
      </c>
      <c r="AJ853" s="54">
        <f t="shared" si="163"/>
        <v>0</v>
      </c>
      <c r="AK853" s="54">
        <f t="shared" si="164"/>
        <v>0</v>
      </c>
      <c r="AL853" s="54">
        <f t="shared" si="165"/>
        <v>1</v>
      </c>
      <c r="AM853" s="54">
        <f t="shared" si="166"/>
        <v>0</v>
      </c>
      <c r="AN853" s="54">
        <f t="shared" si="167"/>
        <v>0</v>
      </c>
      <c r="AO853" s="54">
        <f t="shared" si="168"/>
        <v>0</v>
      </c>
      <c r="AP853" s="7" t="s">
        <v>925</v>
      </c>
      <c r="AQ853" s="12" t="s">
        <v>20</v>
      </c>
    </row>
    <row r="854" spans="1:43" ht="33.950000000000003" hidden="1" customHeight="1" x14ac:dyDescent="0.25">
      <c r="A854" s="13" t="s">
        <v>1182</v>
      </c>
      <c r="B854" s="13" t="s">
        <v>1298</v>
      </c>
      <c r="C854" s="13">
        <v>115409</v>
      </c>
      <c r="D854" s="14" t="s">
        <v>1312</v>
      </c>
      <c r="E854" s="14" t="s">
        <v>1313</v>
      </c>
      <c r="F854" s="13">
        <v>2</v>
      </c>
      <c r="G854" s="13"/>
      <c r="H854" s="15">
        <v>1</v>
      </c>
      <c r="I854" s="15"/>
      <c r="J854" s="15"/>
      <c r="K854" s="15"/>
      <c r="L854" s="16">
        <v>598981.96</v>
      </c>
      <c r="M854" s="11">
        <f t="shared" si="157"/>
        <v>2994.9097999999999</v>
      </c>
      <c r="N854" s="11">
        <f t="shared" si="158"/>
        <v>595987.05019999994</v>
      </c>
      <c r="O854" s="11"/>
      <c r="P854" s="13" t="s">
        <v>1049</v>
      </c>
      <c r="Q854" s="7"/>
      <c r="R854" s="102" t="s">
        <v>2408</v>
      </c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53">
        <f t="shared" si="159"/>
        <v>0</v>
      </c>
      <c r="AG854" s="54">
        <f t="shared" si="160"/>
        <v>1</v>
      </c>
      <c r="AH854" s="54">
        <f t="shared" si="161"/>
        <v>0</v>
      </c>
      <c r="AI854" s="54">
        <f t="shared" si="162"/>
        <v>0</v>
      </c>
      <c r="AJ854" s="54">
        <f t="shared" si="163"/>
        <v>0</v>
      </c>
      <c r="AK854" s="54">
        <f t="shared" si="164"/>
        <v>0</v>
      </c>
      <c r="AL854" s="54">
        <f t="shared" si="165"/>
        <v>1</v>
      </c>
      <c r="AM854" s="54">
        <f t="shared" si="166"/>
        <v>0</v>
      </c>
      <c r="AN854" s="54">
        <f t="shared" si="167"/>
        <v>0</v>
      </c>
      <c r="AO854" s="54">
        <f t="shared" si="168"/>
        <v>0</v>
      </c>
      <c r="AP854" s="7" t="s">
        <v>38</v>
      </c>
      <c r="AQ854" s="17"/>
    </row>
    <row r="855" spans="1:43" ht="33.950000000000003" hidden="1" customHeight="1" x14ac:dyDescent="0.25">
      <c r="A855" s="13" t="s">
        <v>1182</v>
      </c>
      <c r="B855" s="13" t="s">
        <v>1298</v>
      </c>
      <c r="C855" s="13">
        <v>115412</v>
      </c>
      <c r="D855" s="14" t="s">
        <v>1314</v>
      </c>
      <c r="E855" s="14" t="s">
        <v>1313</v>
      </c>
      <c r="F855" s="13">
        <v>2</v>
      </c>
      <c r="G855" s="13"/>
      <c r="H855" s="15">
        <v>1</v>
      </c>
      <c r="I855" s="15"/>
      <c r="J855" s="15"/>
      <c r="K855" s="15"/>
      <c r="L855" s="16">
        <v>872467.38</v>
      </c>
      <c r="M855" s="11">
        <f t="shared" si="157"/>
        <v>4362.3369000000002</v>
      </c>
      <c r="N855" s="11">
        <f t="shared" si="158"/>
        <v>868105.04310000001</v>
      </c>
      <c r="O855" s="11"/>
      <c r="P855" s="13" t="s">
        <v>1049</v>
      </c>
      <c r="Q855" s="7"/>
      <c r="R855" s="102" t="s">
        <v>2408</v>
      </c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53">
        <f t="shared" si="159"/>
        <v>0</v>
      </c>
      <c r="AG855" s="54">
        <f t="shared" si="160"/>
        <v>1</v>
      </c>
      <c r="AH855" s="54">
        <f t="shared" si="161"/>
        <v>0</v>
      </c>
      <c r="AI855" s="54">
        <f t="shared" si="162"/>
        <v>0</v>
      </c>
      <c r="AJ855" s="54">
        <f t="shared" si="163"/>
        <v>0</v>
      </c>
      <c r="AK855" s="54">
        <f t="shared" si="164"/>
        <v>0</v>
      </c>
      <c r="AL855" s="54">
        <f t="shared" si="165"/>
        <v>1</v>
      </c>
      <c r="AM855" s="54">
        <f t="shared" si="166"/>
        <v>0</v>
      </c>
      <c r="AN855" s="54">
        <f t="shared" si="167"/>
        <v>0</v>
      </c>
      <c r="AO855" s="54">
        <f t="shared" si="168"/>
        <v>0</v>
      </c>
      <c r="AP855" s="7" t="s">
        <v>38</v>
      </c>
      <c r="AQ855" s="17"/>
    </row>
    <row r="856" spans="1:43" ht="33.950000000000003" hidden="1" customHeight="1" x14ac:dyDescent="0.25">
      <c r="A856" s="13" t="s">
        <v>1182</v>
      </c>
      <c r="B856" s="13" t="s">
        <v>1298</v>
      </c>
      <c r="C856" s="13">
        <v>115413</v>
      </c>
      <c r="D856" s="14" t="s">
        <v>1315</v>
      </c>
      <c r="E856" s="14" t="s">
        <v>1313</v>
      </c>
      <c r="F856" s="13">
        <v>2</v>
      </c>
      <c r="G856" s="13"/>
      <c r="H856" s="15">
        <v>1</v>
      </c>
      <c r="I856" s="15"/>
      <c r="J856" s="15"/>
      <c r="K856" s="15"/>
      <c r="L856" s="16">
        <v>482966.56</v>
      </c>
      <c r="M856" s="11">
        <f t="shared" si="157"/>
        <v>2414.8328000000001</v>
      </c>
      <c r="N856" s="11">
        <f t="shared" si="158"/>
        <v>480551.72720000002</v>
      </c>
      <c r="O856" s="11"/>
      <c r="P856" s="13" t="s">
        <v>1049</v>
      </c>
      <c r="Q856" s="7"/>
      <c r="R856" s="102" t="s">
        <v>2408</v>
      </c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53">
        <f t="shared" si="159"/>
        <v>0</v>
      </c>
      <c r="AG856" s="54">
        <f t="shared" si="160"/>
        <v>1</v>
      </c>
      <c r="AH856" s="54">
        <f t="shared" si="161"/>
        <v>0</v>
      </c>
      <c r="AI856" s="54">
        <f t="shared" si="162"/>
        <v>0</v>
      </c>
      <c r="AJ856" s="54">
        <f t="shared" si="163"/>
        <v>0</v>
      </c>
      <c r="AK856" s="54">
        <f t="shared" si="164"/>
        <v>0</v>
      </c>
      <c r="AL856" s="54">
        <f t="shared" si="165"/>
        <v>1</v>
      </c>
      <c r="AM856" s="54">
        <f t="shared" si="166"/>
        <v>0</v>
      </c>
      <c r="AN856" s="54">
        <f t="shared" si="167"/>
        <v>0</v>
      </c>
      <c r="AO856" s="54">
        <f t="shared" si="168"/>
        <v>0</v>
      </c>
      <c r="AP856" s="7" t="s">
        <v>38</v>
      </c>
      <c r="AQ856" s="17"/>
    </row>
    <row r="857" spans="1:43" ht="33.950000000000003" hidden="1" customHeight="1" x14ac:dyDescent="0.25">
      <c r="A857" s="13" t="s">
        <v>1182</v>
      </c>
      <c r="B857" s="13" t="s">
        <v>1298</v>
      </c>
      <c r="C857" s="13">
        <v>115414</v>
      </c>
      <c r="D857" s="14" t="s">
        <v>1316</v>
      </c>
      <c r="E857" s="14" t="s">
        <v>1313</v>
      </c>
      <c r="F857" s="13">
        <v>2</v>
      </c>
      <c r="G857" s="13"/>
      <c r="H857" s="15">
        <v>1</v>
      </c>
      <c r="I857" s="15"/>
      <c r="J857" s="15"/>
      <c r="K857" s="15"/>
      <c r="L857" s="16">
        <v>598981.96</v>
      </c>
      <c r="M857" s="11">
        <f t="shared" si="157"/>
        <v>2994.9097999999999</v>
      </c>
      <c r="N857" s="11">
        <f t="shared" si="158"/>
        <v>595987.05019999994</v>
      </c>
      <c r="O857" s="11"/>
      <c r="P857" s="13" t="s">
        <v>1049</v>
      </c>
      <c r="Q857" s="7"/>
      <c r="R857" s="102" t="s">
        <v>2408</v>
      </c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53">
        <f t="shared" si="159"/>
        <v>0</v>
      </c>
      <c r="AG857" s="54">
        <f t="shared" si="160"/>
        <v>1</v>
      </c>
      <c r="AH857" s="54">
        <f t="shared" si="161"/>
        <v>0</v>
      </c>
      <c r="AI857" s="54">
        <f t="shared" si="162"/>
        <v>0</v>
      </c>
      <c r="AJ857" s="54">
        <f t="shared" si="163"/>
        <v>0</v>
      </c>
      <c r="AK857" s="54">
        <f t="shared" si="164"/>
        <v>0</v>
      </c>
      <c r="AL857" s="54">
        <f t="shared" si="165"/>
        <v>1</v>
      </c>
      <c r="AM857" s="54">
        <f t="shared" si="166"/>
        <v>0</v>
      </c>
      <c r="AN857" s="54">
        <f t="shared" si="167"/>
        <v>0</v>
      </c>
      <c r="AO857" s="54">
        <f t="shared" si="168"/>
        <v>0</v>
      </c>
      <c r="AP857" s="7" t="s">
        <v>38</v>
      </c>
      <c r="AQ857" s="17"/>
    </row>
    <row r="858" spans="1:43" ht="33.950000000000003" hidden="1" customHeight="1" x14ac:dyDescent="0.25">
      <c r="A858" s="7" t="s">
        <v>1182</v>
      </c>
      <c r="B858" s="7" t="s">
        <v>1298</v>
      </c>
      <c r="C858" s="7">
        <v>115410</v>
      </c>
      <c r="D858" s="8" t="s">
        <v>1317</v>
      </c>
      <c r="E858" s="8" t="s">
        <v>1313</v>
      </c>
      <c r="F858" s="7">
        <v>2</v>
      </c>
      <c r="G858" s="7"/>
      <c r="H858" s="9">
        <v>1</v>
      </c>
      <c r="I858" s="9"/>
      <c r="J858" s="9"/>
      <c r="K858" s="9"/>
      <c r="L858" s="10">
        <v>682466.98</v>
      </c>
      <c r="M858" s="11">
        <f t="shared" si="157"/>
        <v>3412.3348999999998</v>
      </c>
      <c r="N858" s="11">
        <f t="shared" si="158"/>
        <v>679054.64509999997</v>
      </c>
      <c r="O858" s="11"/>
      <c r="P858" s="7" t="s">
        <v>1049</v>
      </c>
      <c r="Q858" s="7"/>
      <c r="R858" s="102" t="s">
        <v>2408</v>
      </c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53">
        <f t="shared" si="159"/>
        <v>0</v>
      </c>
      <c r="AG858" s="54">
        <f t="shared" si="160"/>
        <v>1</v>
      </c>
      <c r="AH858" s="54">
        <f t="shared" si="161"/>
        <v>0</v>
      </c>
      <c r="AI858" s="54">
        <f t="shared" si="162"/>
        <v>0</v>
      </c>
      <c r="AJ858" s="54">
        <f t="shared" si="163"/>
        <v>0</v>
      </c>
      <c r="AK858" s="54">
        <f t="shared" si="164"/>
        <v>0</v>
      </c>
      <c r="AL858" s="54">
        <f t="shared" si="165"/>
        <v>1</v>
      </c>
      <c r="AM858" s="54">
        <f t="shared" si="166"/>
        <v>0</v>
      </c>
      <c r="AN858" s="54">
        <f t="shared" si="167"/>
        <v>0</v>
      </c>
      <c r="AO858" s="54">
        <f t="shared" si="168"/>
        <v>0</v>
      </c>
      <c r="AP858" s="7" t="s">
        <v>925</v>
      </c>
      <c r="AQ858" s="12" t="s">
        <v>20</v>
      </c>
    </row>
    <row r="859" spans="1:43" ht="33.950000000000003" hidden="1" customHeight="1" x14ac:dyDescent="0.25">
      <c r="A859" s="7" t="s">
        <v>1182</v>
      </c>
      <c r="B859" s="7" t="s">
        <v>1298</v>
      </c>
      <c r="C859" s="7">
        <v>115411</v>
      </c>
      <c r="D859" s="8" t="s">
        <v>1318</v>
      </c>
      <c r="E859" s="8" t="s">
        <v>1313</v>
      </c>
      <c r="F859" s="7">
        <v>2</v>
      </c>
      <c r="G859" s="7"/>
      <c r="H859" s="9">
        <v>1</v>
      </c>
      <c r="I859" s="9"/>
      <c r="J859" s="9"/>
      <c r="K859" s="9"/>
      <c r="L859" s="10">
        <v>598981.96</v>
      </c>
      <c r="M859" s="11">
        <f t="shared" si="157"/>
        <v>2994.9097999999999</v>
      </c>
      <c r="N859" s="11">
        <f t="shared" si="158"/>
        <v>595987.05019999994</v>
      </c>
      <c r="O859" s="11"/>
      <c r="P859" s="7" t="s">
        <v>1049</v>
      </c>
      <c r="Q859" s="7"/>
      <c r="R859" s="102" t="s">
        <v>2408</v>
      </c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53">
        <f t="shared" si="159"/>
        <v>0</v>
      </c>
      <c r="AG859" s="54">
        <f t="shared" si="160"/>
        <v>1</v>
      </c>
      <c r="AH859" s="54">
        <f t="shared" si="161"/>
        <v>0</v>
      </c>
      <c r="AI859" s="54">
        <f t="shared" si="162"/>
        <v>0</v>
      </c>
      <c r="AJ859" s="54">
        <f t="shared" si="163"/>
        <v>0</v>
      </c>
      <c r="AK859" s="54">
        <f t="shared" si="164"/>
        <v>0</v>
      </c>
      <c r="AL859" s="54">
        <f t="shared" si="165"/>
        <v>1</v>
      </c>
      <c r="AM859" s="54">
        <f t="shared" si="166"/>
        <v>0</v>
      </c>
      <c r="AN859" s="54">
        <f t="shared" si="167"/>
        <v>0</v>
      </c>
      <c r="AO859" s="54">
        <f t="shared" si="168"/>
        <v>0</v>
      </c>
      <c r="AP859" s="7" t="s">
        <v>925</v>
      </c>
      <c r="AQ859" s="12" t="s">
        <v>20</v>
      </c>
    </row>
    <row r="860" spans="1:43" ht="33.950000000000003" hidden="1" customHeight="1" x14ac:dyDescent="0.25">
      <c r="A860" s="13" t="s">
        <v>1182</v>
      </c>
      <c r="B860" s="13" t="s">
        <v>1298</v>
      </c>
      <c r="C860" s="13">
        <v>115431</v>
      </c>
      <c r="D860" s="14" t="s">
        <v>1319</v>
      </c>
      <c r="E860" s="14" t="s">
        <v>1320</v>
      </c>
      <c r="F860" s="13">
        <v>2</v>
      </c>
      <c r="G860" s="13"/>
      <c r="H860" s="15">
        <v>1</v>
      </c>
      <c r="I860" s="15"/>
      <c r="J860" s="15"/>
      <c r="K860" s="15"/>
      <c r="L860" s="16">
        <v>482966.56</v>
      </c>
      <c r="M860" s="11">
        <f t="shared" si="157"/>
        <v>2414.8328000000001</v>
      </c>
      <c r="N860" s="11">
        <f t="shared" si="158"/>
        <v>480551.72720000002</v>
      </c>
      <c r="O860" s="11"/>
      <c r="P860" s="13" t="s">
        <v>1049</v>
      </c>
      <c r="Q860" s="7"/>
      <c r="R860" s="102" t="s">
        <v>2408</v>
      </c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53">
        <f t="shared" si="159"/>
        <v>0</v>
      </c>
      <c r="AG860" s="54">
        <f t="shared" si="160"/>
        <v>1</v>
      </c>
      <c r="AH860" s="54">
        <f t="shared" si="161"/>
        <v>0</v>
      </c>
      <c r="AI860" s="54">
        <f t="shared" si="162"/>
        <v>0</v>
      </c>
      <c r="AJ860" s="54">
        <f t="shared" si="163"/>
        <v>0</v>
      </c>
      <c r="AK860" s="54">
        <f t="shared" si="164"/>
        <v>0</v>
      </c>
      <c r="AL860" s="54">
        <f t="shared" si="165"/>
        <v>1</v>
      </c>
      <c r="AM860" s="54">
        <f t="shared" si="166"/>
        <v>0</v>
      </c>
      <c r="AN860" s="54">
        <f t="shared" si="167"/>
        <v>0</v>
      </c>
      <c r="AO860" s="54">
        <f t="shared" si="168"/>
        <v>0</v>
      </c>
      <c r="AP860" s="7" t="s">
        <v>38</v>
      </c>
      <c r="AQ860" s="17"/>
    </row>
    <row r="861" spans="1:43" ht="33.950000000000003" hidden="1" customHeight="1" x14ac:dyDescent="0.25">
      <c r="A861" s="13" t="s">
        <v>1182</v>
      </c>
      <c r="B861" s="13" t="s">
        <v>1298</v>
      </c>
      <c r="C861" s="13">
        <v>115432</v>
      </c>
      <c r="D861" s="14" t="s">
        <v>1321</v>
      </c>
      <c r="E861" s="14" t="s">
        <v>1320</v>
      </c>
      <c r="F861" s="13">
        <v>2</v>
      </c>
      <c r="G861" s="13"/>
      <c r="H861" s="15">
        <v>1</v>
      </c>
      <c r="I861" s="15"/>
      <c r="J861" s="15"/>
      <c r="K861" s="15"/>
      <c r="L861" s="16">
        <v>540542.43999999994</v>
      </c>
      <c r="M861" s="11">
        <f t="shared" si="157"/>
        <v>2702.7121999999999</v>
      </c>
      <c r="N861" s="11">
        <f t="shared" si="158"/>
        <v>537839.72779999999</v>
      </c>
      <c r="O861" s="11"/>
      <c r="P861" s="13" t="s">
        <v>1049</v>
      </c>
      <c r="Q861" s="7"/>
      <c r="R861" s="102" t="s">
        <v>2408</v>
      </c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53">
        <f t="shared" si="159"/>
        <v>0</v>
      </c>
      <c r="AG861" s="54">
        <f t="shared" si="160"/>
        <v>1</v>
      </c>
      <c r="AH861" s="54">
        <f t="shared" si="161"/>
        <v>0</v>
      </c>
      <c r="AI861" s="54">
        <f t="shared" si="162"/>
        <v>0</v>
      </c>
      <c r="AJ861" s="54">
        <f t="shared" si="163"/>
        <v>0</v>
      </c>
      <c r="AK861" s="54">
        <f t="shared" si="164"/>
        <v>0</v>
      </c>
      <c r="AL861" s="54">
        <f t="shared" si="165"/>
        <v>1</v>
      </c>
      <c r="AM861" s="54">
        <f t="shared" si="166"/>
        <v>0</v>
      </c>
      <c r="AN861" s="54">
        <f t="shared" si="167"/>
        <v>0</v>
      </c>
      <c r="AO861" s="54">
        <f t="shared" si="168"/>
        <v>0</v>
      </c>
      <c r="AP861" s="7" t="s">
        <v>38</v>
      </c>
      <c r="AQ861" s="17"/>
    </row>
    <row r="862" spans="1:43" ht="33.950000000000003" hidden="1" customHeight="1" x14ac:dyDescent="0.25">
      <c r="A862" s="13" t="s">
        <v>1182</v>
      </c>
      <c r="B862" s="13" t="s">
        <v>1298</v>
      </c>
      <c r="C862" s="13">
        <v>115434</v>
      </c>
      <c r="D862" s="14" t="s">
        <v>1322</v>
      </c>
      <c r="E862" s="14" t="s">
        <v>1320</v>
      </c>
      <c r="F862" s="13">
        <v>2</v>
      </c>
      <c r="G862" s="13"/>
      <c r="H862" s="15">
        <v>1</v>
      </c>
      <c r="I862" s="15"/>
      <c r="J862" s="15"/>
      <c r="K862" s="15"/>
      <c r="L862" s="16">
        <v>482966.56</v>
      </c>
      <c r="M862" s="11">
        <f t="shared" si="157"/>
        <v>2414.8328000000001</v>
      </c>
      <c r="N862" s="11">
        <f t="shared" si="158"/>
        <v>480551.72720000002</v>
      </c>
      <c r="O862" s="11"/>
      <c r="P862" s="13" t="s">
        <v>1049</v>
      </c>
      <c r="Q862" s="7"/>
      <c r="R862" s="102" t="s">
        <v>2408</v>
      </c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53">
        <f t="shared" si="159"/>
        <v>0</v>
      </c>
      <c r="AG862" s="54">
        <f t="shared" si="160"/>
        <v>1</v>
      </c>
      <c r="AH862" s="54">
        <f t="shared" si="161"/>
        <v>0</v>
      </c>
      <c r="AI862" s="54">
        <f t="shared" si="162"/>
        <v>0</v>
      </c>
      <c r="AJ862" s="54">
        <f t="shared" si="163"/>
        <v>0</v>
      </c>
      <c r="AK862" s="54">
        <f t="shared" si="164"/>
        <v>0</v>
      </c>
      <c r="AL862" s="54">
        <f t="shared" si="165"/>
        <v>1</v>
      </c>
      <c r="AM862" s="54">
        <f t="shared" si="166"/>
        <v>0</v>
      </c>
      <c r="AN862" s="54">
        <f t="shared" si="167"/>
        <v>0</v>
      </c>
      <c r="AO862" s="54">
        <f t="shared" si="168"/>
        <v>0</v>
      </c>
      <c r="AP862" s="7" t="s">
        <v>38</v>
      </c>
      <c r="AQ862" s="17"/>
    </row>
    <row r="863" spans="1:43" ht="33.950000000000003" hidden="1" customHeight="1" x14ac:dyDescent="0.25">
      <c r="A863" s="13" t="s">
        <v>1182</v>
      </c>
      <c r="B863" s="13" t="s">
        <v>1298</v>
      </c>
      <c r="C863" s="13">
        <v>115438</v>
      </c>
      <c r="D863" s="14" t="s">
        <v>1323</v>
      </c>
      <c r="E863" s="14" t="s">
        <v>1320</v>
      </c>
      <c r="F863" s="13">
        <v>2</v>
      </c>
      <c r="G863" s="13"/>
      <c r="H863" s="15">
        <v>1</v>
      </c>
      <c r="I863" s="15"/>
      <c r="J863" s="15"/>
      <c r="K863" s="15"/>
      <c r="L863" s="16">
        <v>737164.07</v>
      </c>
      <c r="M863" s="11">
        <f t="shared" si="157"/>
        <v>3685.82035</v>
      </c>
      <c r="N863" s="11">
        <f t="shared" si="158"/>
        <v>733478.2496499999</v>
      </c>
      <c r="O863" s="11"/>
      <c r="P863" s="13" t="s">
        <v>1049</v>
      </c>
      <c r="Q863" s="7"/>
      <c r="R863" s="102" t="s">
        <v>2408</v>
      </c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53">
        <f t="shared" si="159"/>
        <v>0</v>
      </c>
      <c r="AG863" s="54">
        <f t="shared" si="160"/>
        <v>1</v>
      </c>
      <c r="AH863" s="54">
        <f t="shared" si="161"/>
        <v>0</v>
      </c>
      <c r="AI863" s="54">
        <f t="shared" si="162"/>
        <v>0</v>
      </c>
      <c r="AJ863" s="54">
        <f t="shared" si="163"/>
        <v>0</v>
      </c>
      <c r="AK863" s="54">
        <f t="shared" si="164"/>
        <v>0</v>
      </c>
      <c r="AL863" s="54">
        <f t="shared" si="165"/>
        <v>1</v>
      </c>
      <c r="AM863" s="54">
        <f t="shared" si="166"/>
        <v>0</v>
      </c>
      <c r="AN863" s="54">
        <f t="shared" si="167"/>
        <v>0</v>
      </c>
      <c r="AO863" s="54">
        <f t="shared" si="168"/>
        <v>0</v>
      </c>
      <c r="AP863" s="7" t="s">
        <v>38</v>
      </c>
      <c r="AQ863" s="17"/>
    </row>
    <row r="864" spans="1:43" ht="33.950000000000003" hidden="1" customHeight="1" x14ac:dyDescent="0.25">
      <c r="A864" s="13" t="s">
        <v>1182</v>
      </c>
      <c r="B864" s="13" t="s">
        <v>1298</v>
      </c>
      <c r="C864" s="13">
        <v>115440</v>
      </c>
      <c r="D864" s="14" t="s">
        <v>1324</v>
      </c>
      <c r="E864" s="14" t="s">
        <v>1320</v>
      </c>
      <c r="F864" s="13">
        <v>2</v>
      </c>
      <c r="G864" s="13"/>
      <c r="H864" s="15">
        <v>1</v>
      </c>
      <c r="I864" s="15"/>
      <c r="J864" s="15"/>
      <c r="K864" s="15"/>
      <c r="L864" s="16">
        <v>682466.98</v>
      </c>
      <c r="M864" s="11">
        <f t="shared" si="157"/>
        <v>3412.3348999999998</v>
      </c>
      <c r="N864" s="11">
        <f t="shared" si="158"/>
        <v>679054.64509999997</v>
      </c>
      <c r="O864" s="11"/>
      <c r="P864" s="13" t="s">
        <v>1049</v>
      </c>
      <c r="Q864" s="7"/>
      <c r="R864" s="102" t="s">
        <v>2408</v>
      </c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53">
        <f t="shared" si="159"/>
        <v>0</v>
      </c>
      <c r="AG864" s="54">
        <f t="shared" si="160"/>
        <v>1</v>
      </c>
      <c r="AH864" s="54">
        <f t="shared" si="161"/>
        <v>0</v>
      </c>
      <c r="AI864" s="54">
        <f t="shared" si="162"/>
        <v>0</v>
      </c>
      <c r="AJ864" s="54">
        <f t="shared" si="163"/>
        <v>0</v>
      </c>
      <c r="AK864" s="54">
        <f t="shared" si="164"/>
        <v>0</v>
      </c>
      <c r="AL864" s="54">
        <f t="shared" si="165"/>
        <v>1</v>
      </c>
      <c r="AM864" s="54">
        <f t="shared" si="166"/>
        <v>0</v>
      </c>
      <c r="AN864" s="54">
        <f t="shared" si="167"/>
        <v>0</v>
      </c>
      <c r="AO864" s="54">
        <f t="shared" si="168"/>
        <v>0</v>
      </c>
      <c r="AP864" s="7" t="s">
        <v>38</v>
      </c>
      <c r="AQ864" s="17"/>
    </row>
    <row r="865" spans="1:43" ht="33.950000000000003" hidden="1" customHeight="1" x14ac:dyDescent="0.25">
      <c r="A865" s="7" t="s">
        <v>1182</v>
      </c>
      <c r="B865" s="7" t="s">
        <v>1298</v>
      </c>
      <c r="C865" s="7">
        <v>115429</v>
      </c>
      <c r="D865" s="8" t="s">
        <v>1325</v>
      </c>
      <c r="E865" s="8" t="s">
        <v>1320</v>
      </c>
      <c r="F865" s="7">
        <v>2</v>
      </c>
      <c r="G865" s="7"/>
      <c r="H865" s="9">
        <v>1</v>
      </c>
      <c r="I865" s="9"/>
      <c r="J865" s="9"/>
      <c r="K865" s="9"/>
      <c r="L865" s="10">
        <v>482966.56</v>
      </c>
      <c r="M865" s="11">
        <f t="shared" si="157"/>
        <v>2414.8328000000001</v>
      </c>
      <c r="N865" s="11">
        <f t="shared" si="158"/>
        <v>480551.72720000002</v>
      </c>
      <c r="O865" s="11"/>
      <c r="P865" s="7" t="s">
        <v>1049</v>
      </c>
      <c r="Q865" s="7"/>
      <c r="R865" s="102" t="s">
        <v>2408</v>
      </c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53">
        <f t="shared" si="159"/>
        <v>0</v>
      </c>
      <c r="AG865" s="54">
        <f t="shared" si="160"/>
        <v>1</v>
      </c>
      <c r="AH865" s="54">
        <f t="shared" si="161"/>
        <v>0</v>
      </c>
      <c r="AI865" s="54">
        <f t="shared" si="162"/>
        <v>0</v>
      </c>
      <c r="AJ865" s="54">
        <f t="shared" si="163"/>
        <v>0</v>
      </c>
      <c r="AK865" s="54">
        <f t="shared" si="164"/>
        <v>0</v>
      </c>
      <c r="AL865" s="54">
        <f t="shared" si="165"/>
        <v>1</v>
      </c>
      <c r="AM865" s="54">
        <f t="shared" si="166"/>
        <v>0</v>
      </c>
      <c r="AN865" s="54">
        <f t="shared" si="167"/>
        <v>0</v>
      </c>
      <c r="AO865" s="54">
        <f t="shared" si="168"/>
        <v>0</v>
      </c>
      <c r="AP865" s="7" t="s">
        <v>925</v>
      </c>
      <c r="AQ865" s="12" t="s">
        <v>20</v>
      </c>
    </row>
    <row r="866" spans="1:43" ht="33.950000000000003" hidden="1" customHeight="1" x14ac:dyDescent="0.25">
      <c r="A866" s="7" t="s">
        <v>1182</v>
      </c>
      <c r="B866" s="7" t="s">
        <v>1298</v>
      </c>
      <c r="C866" s="7">
        <v>115430</v>
      </c>
      <c r="D866" s="8" t="s">
        <v>1326</v>
      </c>
      <c r="E866" s="8" t="s">
        <v>1320</v>
      </c>
      <c r="F866" s="7">
        <v>2</v>
      </c>
      <c r="G866" s="7"/>
      <c r="H866" s="9">
        <v>1</v>
      </c>
      <c r="I866" s="9"/>
      <c r="J866" s="9"/>
      <c r="K866" s="9"/>
      <c r="L866" s="10">
        <v>708376.13</v>
      </c>
      <c r="M866" s="11">
        <f t="shared" si="157"/>
        <v>3541.8806500000001</v>
      </c>
      <c r="N866" s="11">
        <f t="shared" si="158"/>
        <v>704834.24935000006</v>
      </c>
      <c r="O866" s="11"/>
      <c r="P866" s="7" t="s">
        <v>1049</v>
      </c>
      <c r="Q866" s="7"/>
      <c r="R866" s="102" t="s">
        <v>2408</v>
      </c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53">
        <f t="shared" si="159"/>
        <v>0</v>
      </c>
      <c r="AG866" s="54">
        <f t="shared" si="160"/>
        <v>1</v>
      </c>
      <c r="AH866" s="54">
        <f t="shared" si="161"/>
        <v>0</v>
      </c>
      <c r="AI866" s="54">
        <f t="shared" si="162"/>
        <v>0</v>
      </c>
      <c r="AJ866" s="54">
        <f t="shared" si="163"/>
        <v>0</v>
      </c>
      <c r="AK866" s="54">
        <f t="shared" si="164"/>
        <v>0</v>
      </c>
      <c r="AL866" s="54">
        <f t="shared" si="165"/>
        <v>1</v>
      </c>
      <c r="AM866" s="54">
        <f t="shared" si="166"/>
        <v>0</v>
      </c>
      <c r="AN866" s="54">
        <f t="shared" si="167"/>
        <v>0</v>
      </c>
      <c r="AO866" s="54">
        <f t="shared" si="168"/>
        <v>0</v>
      </c>
      <c r="AP866" s="7" t="s">
        <v>925</v>
      </c>
      <c r="AQ866" s="12" t="s">
        <v>20</v>
      </c>
    </row>
    <row r="867" spans="1:43" ht="33.950000000000003" hidden="1" customHeight="1" x14ac:dyDescent="0.25">
      <c r="A867" s="7" t="s">
        <v>1182</v>
      </c>
      <c r="B867" s="7" t="s">
        <v>1298</v>
      </c>
      <c r="C867" s="7">
        <v>115433</v>
      </c>
      <c r="D867" s="8" t="s">
        <v>1327</v>
      </c>
      <c r="E867" s="8" t="s">
        <v>1320</v>
      </c>
      <c r="F867" s="7">
        <v>2</v>
      </c>
      <c r="G867" s="7"/>
      <c r="H867" s="9">
        <v>1</v>
      </c>
      <c r="I867" s="9"/>
      <c r="J867" s="9"/>
      <c r="K867" s="9"/>
      <c r="L867" s="10">
        <v>872467.38</v>
      </c>
      <c r="M867" s="11">
        <f t="shared" si="157"/>
        <v>4362.3369000000002</v>
      </c>
      <c r="N867" s="11">
        <f t="shared" si="158"/>
        <v>868105.04310000001</v>
      </c>
      <c r="O867" s="11"/>
      <c r="P867" s="7" t="s">
        <v>1049</v>
      </c>
      <c r="Q867" s="7"/>
      <c r="R867" s="102" t="s">
        <v>2408</v>
      </c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53">
        <f t="shared" si="159"/>
        <v>0</v>
      </c>
      <c r="AG867" s="54">
        <f t="shared" si="160"/>
        <v>1</v>
      </c>
      <c r="AH867" s="54">
        <f t="shared" si="161"/>
        <v>0</v>
      </c>
      <c r="AI867" s="54">
        <f t="shared" si="162"/>
        <v>0</v>
      </c>
      <c r="AJ867" s="54">
        <f t="shared" si="163"/>
        <v>0</v>
      </c>
      <c r="AK867" s="54">
        <f t="shared" si="164"/>
        <v>0</v>
      </c>
      <c r="AL867" s="54">
        <f t="shared" si="165"/>
        <v>1</v>
      </c>
      <c r="AM867" s="54">
        <f t="shared" si="166"/>
        <v>0</v>
      </c>
      <c r="AN867" s="54">
        <f t="shared" si="167"/>
        <v>0</v>
      </c>
      <c r="AO867" s="54">
        <f t="shared" si="168"/>
        <v>0</v>
      </c>
      <c r="AP867" s="7" t="s">
        <v>925</v>
      </c>
      <c r="AQ867" s="12" t="s">
        <v>20</v>
      </c>
    </row>
    <row r="868" spans="1:43" ht="33.950000000000003" hidden="1" customHeight="1" x14ac:dyDescent="0.25">
      <c r="A868" s="7" t="s">
        <v>1182</v>
      </c>
      <c r="B868" s="7" t="s">
        <v>1298</v>
      </c>
      <c r="C868" s="7">
        <v>115435</v>
      </c>
      <c r="D868" s="8" t="s">
        <v>1328</v>
      </c>
      <c r="E868" s="8" t="s">
        <v>1320</v>
      </c>
      <c r="F868" s="7">
        <v>2</v>
      </c>
      <c r="G868" s="7"/>
      <c r="H868" s="9">
        <v>1</v>
      </c>
      <c r="I868" s="9"/>
      <c r="J868" s="9"/>
      <c r="K868" s="9"/>
      <c r="L868" s="10">
        <v>598981.96</v>
      </c>
      <c r="M868" s="11">
        <f t="shared" si="157"/>
        <v>2994.9097999999999</v>
      </c>
      <c r="N868" s="11">
        <f t="shared" si="158"/>
        <v>595987.05019999994</v>
      </c>
      <c r="O868" s="11"/>
      <c r="P868" s="7" t="s">
        <v>1049</v>
      </c>
      <c r="Q868" s="7"/>
      <c r="R868" s="102" t="s">
        <v>2408</v>
      </c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53">
        <f t="shared" si="159"/>
        <v>0</v>
      </c>
      <c r="AG868" s="54">
        <f t="shared" si="160"/>
        <v>1</v>
      </c>
      <c r="AH868" s="54">
        <f t="shared" si="161"/>
        <v>0</v>
      </c>
      <c r="AI868" s="54">
        <f t="shared" si="162"/>
        <v>0</v>
      </c>
      <c r="AJ868" s="54">
        <f t="shared" si="163"/>
        <v>0</v>
      </c>
      <c r="AK868" s="54">
        <f t="shared" si="164"/>
        <v>0</v>
      </c>
      <c r="AL868" s="54">
        <f t="shared" si="165"/>
        <v>1</v>
      </c>
      <c r="AM868" s="54">
        <f t="shared" si="166"/>
        <v>0</v>
      </c>
      <c r="AN868" s="54">
        <f t="shared" si="167"/>
        <v>0</v>
      </c>
      <c r="AO868" s="54">
        <f t="shared" si="168"/>
        <v>0</v>
      </c>
      <c r="AP868" s="7" t="s">
        <v>925</v>
      </c>
      <c r="AQ868" s="12" t="s">
        <v>20</v>
      </c>
    </row>
    <row r="869" spans="1:43" ht="33.950000000000003" hidden="1" customHeight="1" x14ac:dyDescent="0.25">
      <c r="A869" s="7" t="s">
        <v>1182</v>
      </c>
      <c r="B869" s="7" t="s">
        <v>1298</v>
      </c>
      <c r="C869" s="7">
        <v>115437</v>
      </c>
      <c r="D869" s="8" t="s">
        <v>1329</v>
      </c>
      <c r="E869" s="8" t="s">
        <v>1320</v>
      </c>
      <c r="F869" s="7">
        <v>2</v>
      </c>
      <c r="G869" s="7"/>
      <c r="H869" s="9">
        <v>1</v>
      </c>
      <c r="I869" s="9"/>
      <c r="J869" s="9"/>
      <c r="K869" s="9"/>
      <c r="L869" s="10">
        <v>794739.95</v>
      </c>
      <c r="M869" s="11">
        <f t="shared" si="157"/>
        <v>3973.6997499999998</v>
      </c>
      <c r="N869" s="11">
        <f t="shared" si="158"/>
        <v>790766.25024999992</v>
      </c>
      <c r="O869" s="11"/>
      <c r="P869" s="7" t="s">
        <v>1049</v>
      </c>
      <c r="Q869" s="7"/>
      <c r="R869" s="102" t="s">
        <v>2408</v>
      </c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53">
        <f t="shared" si="159"/>
        <v>0</v>
      </c>
      <c r="AG869" s="54">
        <f t="shared" si="160"/>
        <v>1</v>
      </c>
      <c r="AH869" s="54">
        <f t="shared" si="161"/>
        <v>0</v>
      </c>
      <c r="AI869" s="54">
        <f t="shared" si="162"/>
        <v>0</v>
      </c>
      <c r="AJ869" s="54">
        <f t="shared" si="163"/>
        <v>0</v>
      </c>
      <c r="AK869" s="54">
        <f t="shared" si="164"/>
        <v>0</v>
      </c>
      <c r="AL869" s="54">
        <f t="shared" si="165"/>
        <v>1</v>
      </c>
      <c r="AM869" s="54">
        <f t="shared" si="166"/>
        <v>0</v>
      </c>
      <c r="AN869" s="54">
        <f t="shared" si="167"/>
        <v>0</v>
      </c>
      <c r="AO869" s="54">
        <f t="shared" si="168"/>
        <v>0</v>
      </c>
      <c r="AP869" s="7" t="s">
        <v>925</v>
      </c>
      <c r="AQ869" s="12" t="s">
        <v>20</v>
      </c>
    </row>
    <row r="870" spans="1:43" ht="33.950000000000003" hidden="1" customHeight="1" x14ac:dyDescent="0.25">
      <c r="A870" s="7" t="s">
        <v>1182</v>
      </c>
      <c r="B870" s="7" t="s">
        <v>1298</v>
      </c>
      <c r="C870" s="7">
        <v>115439</v>
      </c>
      <c r="D870" s="8" t="s">
        <v>1330</v>
      </c>
      <c r="E870" s="8" t="s">
        <v>1320</v>
      </c>
      <c r="F870" s="7">
        <v>2</v>
      </c>
      <c r="G870" s="7"/>
      <c r="H870" s="9">
        <v>1</v>
      </c>
      <c r="I870" s="9"/>
      <c r="J870" s="9"/>
      <c r="K870" s="9"/>
      <c r="L870" s="10">
        <v>737164.07</v>
      </c>
      <c r="M870" s="11">
        <f t="shared" si="157"/>
        <v>3685.82035</v>
      </c>
      <c r="N870" s="11">
        <f t="shared" si="158"/>
        <v>733478.2496499999</v>
      </c>
      <c r="O870" s="11"/>
      <c r="P870" s="7" t="s">
        <v>1049</v>
      </c>
      <c r="Q870" s="7"/>
      <c r="R870" s="102" t="s">
        <v>2408</v>
      </c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53">
        <f t="shared" si="159"/>
        <v>0</v>
      </c>
      <c r="AG870" s="54">
        <f t="shared" si="160"/>
        <v>1</v>
      </c>
      <c r="AH870" s="54">
        <f t="shared" si="161"/>
        <v>0</v>
      </c>
      <c r="AI870" s="54">
        <f t="shared" si="162"/>
        <v>0</v>
      </c>
      <c r="AJ870" s="54">
        <f t="shared" si="163"/>
        <v>0</v>
      </c>
      <c r="AK870" s="54">
        <f t="shared" si="164"/>
        <v>0</v>
      </c>
      <c r="AL870" s="54">
        <f t="shared" si="165"/>
        <v>1</v>
      </c>
      <c r="AM870" s="54">
        <f t="shared" si="166"/>
        <v>0</v>
      </c>
      <c r="AN870" s="54">
        <f t="shared" si="167"/>
        <v>0</v>
      </c>
      <c r="AO870" s="54">
        <f t="shared" si="168"/>
        <v>0</v>
      </c>
      <c r="AP870" s="7" t="s">
        <v>925</v>
      </c>
      <c r="AQ870" s="12" t="s">
        <v>20</v>
      </c>
    </row>
    <row r="871" spans="1:43" ht="33.950000000000003" hidden="1" customHeight="1" x14ac:dyDescent="0.25">
      <c r="A871" s="7" t="s">
        <v>1182</v>
      </c>
      <c r="B871" s="7" t="s">
        <v>1298</v>
      </c>
      <c r="C871" s="7">
        <v>115444</v>
      </c>
      <c r="D871" s="8" t="s">
        <v>1331</v>
      </c>
      <c r="E871" s="8" t="s">
        <v>1320</v>
      </c>
      <c r="F871" s="7">
        <v>2</v>
      </c>
      <c r="G871" s="7"/>
      <c r="H871" s="9">
        <v>1</v>
      </c>
      <c r="I871" s="9"/>
      <c r="J871" s="9"/>
      <c r="K871" s="9"/>
      <c r="L871" s="10">
        <v>737164.07</v>
      </c>
      <c r="M871" s="11">
        <f t="shared" si="157"/>
        <v>3685.82035</v>
      </c>
      <c r="N871" s="11">
        <f t="shared" si="158"/>
        <v>733478.2496499999</v>
      </c>
      <c r="O871" s="11"/>
      <c r="P871" s="7" t="s">
        <v>1049</v>
      </c>
      <c r="Q871" s="7"/>
      <c r="R871" s="102" t="s">
        <v>2408</v>
      </c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53">
        <f t="shared" si="159"/>
        <v>0</v>
      </c>
      <c r="AG871" s="54">
        <f t="shared" si="160"/>
        <v>1</v>
      </c>
      <c r="AH871" s="54">
        <f t="shared" si="161"/>
        <v>0</v>
      </c>
      <c r="AI871" s="54">
        <f t="shared" si="162"/>
        <v>0</v>
      </c>
      <c r="AJ871" s="54">
        <f t="shared" si="163"/>
        <v>0</v>
      </c>
      <c r="AK871" s="54">
        <f t="shared" si="164"/>
        <v>0</v>
      </c>
      <c r="AL871" s="54">
        <f t="shared" si="165"/>
        <v>1</v>
      </c>
      <c r="AM871" s="54">
        <f t="shared" si="166"/>
        <v>0</v>
      </c>
      <c r="AN871" s="54">
        <f t="shared" si="167"/>
        <v>0</v>
      </c>
      <c r="AO871" s="54">
        <f t="shared" si="168"/>
        <v>0</v>
      </c>
      <c r="AP871" s="7" t="s">
        <v>925</v>
      </c>
      <c r="AQ871" s="12" t="s">
        <v>20</v>
      </c>
    </row>
    <row r="872" spans="1:43" ht="33.950000000000003" hidden="1" customHeight="1" x14ac:dyDescent="0.25">
      <c r="A872" s="7" t="s">
        <v>1182</v>
      </c>
      <c r="B872" s="7" t="s">
        <v>1298</v>
      </c>
      <c r="C872" s="7">
        <v>115445</v>
      </c>
      <c r="D872" s="8" t="s">
        <v>1332</v>
      </c>
      <c r="E872" s="8" t="s">
        <v>1320</v>
      </c>
      <c r="F872" s="7">
        <v>2</v>
      </c>
      <c r="G872" s="7"/>
      <c r="H872" s="9">
        <v>1</v>
      </c>
      <c r="I872" s="9"/>
      <c r="J872" s="9"/>
      <c r="K872" s="9"/>
      <c r="L872" s="10">
        <v>624891.1</v>
      </c>
      <c r="M872" s="11">
        <f t="shared" si="157"/>
        <v>3124.4555</v>
      </c>
      <c r="N872" s="11">
        <f t="shared" si="158"/>
        <v>621766.64449999994</v>
      </c>
      <c r="O872" s="11"/>
      <c r="P872" s="7" t="s">
        <v>1049</v>
      </c>
      <c r="Q872" s="7"/>
      <c r="R872" s="102" t="s">
        <v>2408</v>
      </c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53">
        <f t="shared" si="159"/>
        <v>0</v>
      </c>
      <c r="AG872" s="54">
        <f t="shared" si="160"/>
        <v>1</v>
      </c>
      <c r="AH872" s="54">
        <f t="shared" si="161"/>
        <v>0</v>
      </c>
      <c r="AI872" s="54">
        <f t="shared" si="162"/>
        <v>0</v>
      </c>
      <c r="AJ872" s="54">
        <f t="shared" si="163"/>
        <v>0</v>
      </c>
      <c r="AK872" s="54">
        <f t="shared" si="164"/>
        <v>0</v>
      </c>
      <c r="AL872" s="54">
        <f t="shared" si="165"/>
        <v>1</v>
      </c>
      <c r="AM872" s="54">
        <f t="shared" si="166"/>
        <v>0</v>
      </c>
      <c r="AN872" s="54">
        <f t="shared" si="167"/>
        <v>0</v>
      </c>
      <c r="AO872" s="54">
        <f t="shared" si="168"/>
        <v>0</v>
      </c>
      <c r="AP872" s="7" t="s">
        <v>925</v>
      </c>
      <c r="AQ872" s="12" t="s">
        <v>20</v>
      </c>
    </row>
    <row r="873" spans="1:43" ht="33.950000000000003" hidden="1" customHeight="1" x14ac:dyDescent="0.25">
      <c r="A873" s="7" t="s">
        <v>1182</v>
      </c>
      <c r="B873" s="7" t="s">
        <v>1333</v>
      </c>
      <c r="C873" s="7">
        <v>302595</v>
      </c>
      <c r="D873" s="8" t="s">
        <v>385</v>
      </c>
      <c r="E873" s="8" t="s">
        <v>1334</v>
      </c>
      <c r="F873" s="7">
        <v>1</v>
      </c>
      <c r="G873" s="7"/>
      <c r="H873" s="9">
        <v>1</v>
      </c>
      <c r="I873" s="9"/>
      <c r="J873" s="9"/>
      <c r="K873" s="9"/>
      <c r="L873" s="10">
        <v>1484496.64</v>
      </c>
      <c r="M873" s="11">
        <f t="shared" si="157"/>
        <v>7422.4831999999997</v>
      </c>
      <c r="N873" s="11">
        <f t="shared" si="158"/>
        <v>1477074.1568</v>
      </c>
      <c r="O873" s="11"/>
      <c r="P873" s="7" t="s">
        <v>1049</v>
      </c>
      <c r="Q873" s="7" t="s">
        <v>2270</v>
      </c>
      <c r="R873" s="102" t="s">
        <v>2271</v>
      </c>
      <c r="S873" s="7"/>
      <c r="T873" s="66">
        <v>0.1</v>
      </c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53">
        <f t="shared" si="159"/>
        <v>0</v>
      </c>
      <c r="AG873" s="54">
        <f t="shared" si="160"/>
        <v>0</v>
      </c>
      <c r="AH873" s="54">
        <f t="shared" si="161"/>
        <v>0</v>
      </c>
      <c r="AI873" s="54">
        <f t="shared" si="162"/>
        <v>1</v>
      </c>
      <c r="AJ873" s="54">
        <f t="shared" si="163"/>
        <v>0</v>
      </c>
      <c r="AK873" s="54">
        <f t="shared" si="164"/>
        <v>0</v>
      </c>
      <c r="AL873" s="54">
        <f t="shared" si="165"/>
        <v>0</v>
      </c>
      <c r="AM873" s="54">
        <f t="shared" si="166"/>
        <v>0</v>
      </c>
      <c r="AN873" s="54">
        <f t="shared" si="167"/>
        <v>1</v>
      </c>
      <c r="AO873" s="54">
        <f t="shared" si="168"/>
        <v>0</v>
      </c>
      <c r="AP873" s="7" t="s">
        <v>925</v>
      </c>
      <c r="AQ873" s="12" t="s">
        <v>20</v>
      </c>
    </row>
    <row r="874" spans="1:43" ht="33.950000000000003" hidden="1" customHeight="1" x14ac:dyDescent="0.25">
      <c r="A874" s="7" t="s">
        <v>1182</v>
      </c>
      <c r="B874" s="7" t="s">
        <v>1333</v>
      </c>
      <c r="C874" s="7">
        <v>302615</v>
      </c>
      <c r="D874" s="8" t="s">
        <v>1335</v>
      </c>
      <c r="E874" s="8" t="s">
        <v>1334</v>
      </c>
      <c r="F874" s="7">
        <v>1</v>
      </c>
      <c r="G874" s="7"/>
      <c r="H874" s="9">
        <v>1</v>
      </c>
      <c r="I874" s="9"/>
      <c r="J874" s="9"/>
      <c r="K874" s="9"/>
      <c r="L874" s="10">
        <v>1708168.21</v>
      </c>
      <c r="M874" s="11">
        <f t="shared" si="157"/>
        <v>8540.8410499999991</v>
      </c>
      <c r="N874" s="11">
        <f t="shared" si="158"/>
        <v>1699627.36895</v>
      </c>
      <c r="O874" s="11"/>
      <c r="P874" s="7" t="s">
        <v>1049</v>
      </c>
      <c r="Q874" s="7" t="s">
        <v>2270</v>
      </c>
      <c r="R874" s="102" t="s">
        <v>2271</v>
      </c>
      <c r="S874" s="7"/>
      <c r="T874" s="66">
        <v>0.1</v>
      </c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53">
        <f t="shared" si="159"/>
        <v>0</v>
      </c>
      <c r="AG874" s="54">
        <f t="shared" si="160"/>
        <v>0</v>
      </c>
      <c r="AH874" s="54">
        <f t="shared" si="161"/>
        <v>0</v>
      </c>
      <c r="AI874" s="54">
        <f t="shared" si="162"/>
        <v>1</v>
      </c>
      <c r="AJ874" s="54">
        <f t="shared" si="163"/>
        <v>0</v>
      </c>
      <c r="AK874" s="54">
        <f t="shared" si="164"/>
        <v>0</v>
      </c>
      <c r="AL874" s="54">
        <f t="shared" si="165"/>
        <v>0</v>
      </c>
      <c r="AM874" s="54">
        <f t="shared" si="166"/>
        <v>0</v>
      </c>
      <c r="AN874" s="54">
        <f t="shared" si="167"/>
        <v>1</v>
      </c>
      <c r="AO874" s="54">
        <f t="shared" si="168"/>
        <v>0</v>
      </c>
      <c r="AP874" s="7" t="s">
        <v>925</v>
      </c>
      <c r="AQ874" s="12" t="s">
        <v>20</v>
      </c>
    </row>
    <row r="875" spans="1:43" ht="33.950000000000003" hidden="1" customHeight="1" x14ac:dyDescent="0.25">
      <c r="A875" s="7" t="s">
        <v>1182</v>
      </c>
      <c r="B875" s="7" t="s">
        <v>1333</v>
      </c>
      <c r="C875" s="7">
        <v>302626</v>
      </c>
      <c r="D875" s="8" t="s">
        <v>1336</v>
      </c>
      <c r="E875" s="8" t="s">
        <v>1334</v>
      </c>
      <c r="F875" s="7">
        <v>1</v>
      </c>
      <c r="G875" s="7"/>
      <c r="H875" s="9">
        <v>1</v>
      </c>
      <c r="I875" s="9"/>
      <c r="J875" s="9"/>
      <c r="K875" s="9"/>
      <c r="L875" s="10">
        <v>1484496.64</v>
      </c>
      <c r="M875" s="11">
        <f t="shared" si="157"/>
        <v>7422.4831999999997</v>
      </c>
      <c r="N875" s="11">
        <f t="shared" si="158"/>
        <v>1477074.1568</v>
      </c>
      <c r="O875" s="11"/>
      <c r="P875" s="7" t="s">
        <v>1049</v>
      </c>
      <c r="Q875" s="7" t="s">
        <v>2270</v>
      </c>
      <c r="R875" s="102" t="s">
        <v>2271</v>
      </c>
      <c r="S875" s="7"/>
      <c r="T875" s="66">
        <v>0.1</v>
      </c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53">
        <f t="shared" si="159"/>
        <v>0</v>
      </c>
      <c r="AG875" s="54">
        <f t="shared" si="160"/>
        <v>0</v>
      </c>
      <c r="AH875" s="54">
        <f t="shared" si="161"/>
        <v>0</v>
      </c>
      <c r="AI875" s="54">
        <f t="shared" si="162"/>
        <v>1</v>
      </c>
      <c r="AJ875" s="54">
        <f t="shared" si="163"/>
        <v>0</v>
      </c>
      <c r="AK875" s="54">
        <f t="shared" si="164"/>
        <v>0</v>
      </c>
      <c r="AL875" s="54">
        <f t="shared" si="165"/>
        <v>0</v>
      </c>
      <c r="AM875" s="54">
        <f t="shared" si="166"/>
        <v>0</v>
      </c>
      <c r="AN875" s="54">
        <f t="shared" si="167"/>
        <v>1</v>
      </c>
      <c r="AO875" s="54">
        <f t="shared" si="168"/>
        <v>0</v>
      </c>
      <c r="AP875" s="7" t="s">
        <v>925</v>
      </c>
      <c r="AQ875" s="12" t="s">
        <v>20</v>
      </c>
    </row>
    <row r="876" spans="1:43" ht="33.950000000000003" hidden="1" customHeight="1" x14ac:dyDescent="0.25">
      <c r="A876" s="7" t="s">
        <v>1182</v>
      </c>
      <c r="B876" s="7" t="s">
        <v>1333</v>
      </c>
      <c r="C876" s="7">
        <v>302627</v>
      </c>
      <c r="D876" s="8" t="s">
        <v>1337</v>
      </c>
      <c r="E876" s="8" t="s">
        <v>1334</v>
      </c>
      <c r="F876" s="7">
        <v>1</v>
      </c>
      <c r="G876" s="7"/>
      <c r="H876" s="9">
        <v>1</v>
      </c>
      <c r="I876" s="9"/>
      <c r="J876" s="9"/>
      <c r="K876" s="9"/>
      <c r="L876" s="10">
        <v>1335649.9099999999</v>
      </c>
      <c r="M876" s="11">
        <f t="shared" si="157"/>
        <v>6678.2495499999995</v>
      </c>
      <c r="N876" s="11">
        <f t="shared" si="158"/>
        <v>1328971.6604499999</v>
      </c>
      <c r="O876" s="11"/>
      <c r="P876" s="7" t="s">
        <v>1049</v>
      </c>
      <c r="Q876" s="7" t="s">
        <v>2270</v>
      </c>
      <c r="R876" s="102" t="s">
        <v>2271</v>
      </c>
      <c r="S876" s="7"/>
      <c r="T876" s="66">
        <v>0.1</v>
      </c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53">
        <f t="shared" si="159"/>
        <v>0</v>
      </c>
      <c r="AG876" s="54">
        <f t="shared" si="160"/>
        <v>0</v>
      </c>
      <c r="AH876" s="54">
        <f t="shared" si="161"/>
        <v>0</v>
      </c>
      <c r="AI876" s="54">
        <f t="shared" si="162"/>
        <v>1</v>
      </c>
      <c r="AJ876" s="54">
        <f t="shared" si="163"/>
        <v>0</v>
      </c>
      <c r="AK876" s="54">
        <f t="shared" si="164"/>
        <v>0</v>
      </c>
      <c r="AL876" s="54">
        <f t="shared" si="165"/>
        <v>0</v>
      </c>
      <c r="AM876" s="54">
        <f t="shared" si="166"/>
        <v>0</v>
      </c>
      <c r="AN876" s="54">
        <f t="shared" si="167"/>
        <v>1</v>
      </c>
      <c r="AO876" s="54">
        <f t="shared" si="168"/>
        <v>0</v>
      </c>
      <c r="AP876" s="7" t="s">
        <v>925</v>
      </c>
      <c r="AQ876" s="12" t="s">
        <v>20</v>
      </c>
    </row>
    <row r="877" spans="1:43" ht="33.950000000000003" hidden="1" customHeight="1" x14ac:dyDescent="0.25">
      <c r="A877" s="13" t="s">
        <v>1182</v>
      </c>
      <c r="B877" s="13" t="s">
        <v>1338</v>
      </c>
      <c r="C877" s="13">
        <v>115821</v>
      </c>
      <c r="D877" s="14" t="s">
        <v>1339</v>
      </c>
      <c r="E877" s="14" t="s">
        <v>256</v>
      </c>
      <c r="F877" s="13">
        <v>0</v>
      </c>
      <c r="G877" s="13"/>
      <c r="H877" s="15">
        <v>1</v>
      </c>
      <c r="I877" s="15"/>
      <c r="J877" s="15"/>
      <c r="K877" s="15"/>
      <c r="L877" s="16">
        <v>2830060.1</v>
      </c>
      <c r="M877" s="11">
        <f t="shared" si="157"/>
        <v>14150.300500000001</v>
      </c>
      <c r="N877" s="11">
        <f t="shared" si="158"/>
        <v>2815909.7995000002</v>
      </c>
      <c r="O877" s="11"/>
      <c r="P877" s="13" t="s">
        <v>1049</v>
      </c>
      <c r="Q877" s="7"/>
      <c r="R877" s="102" t="s">
        <v>2408</v>
      </c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53">
        <f t="shared" si="159"/>
        <v>0</v>
      </c>
      <c r="AG877" s="54">
        <f t="shared" si="160"/>
        <v>1</v>
      </c>
      <c r="AH877" s="54">
        <f t="shared" si="161"/>
        <v>0</v>
      </c>
      <c r="AI877" s="54">
        <f t="shared" si="162"/>
        <v>0</v>
      </c>
      <c r="AJ877" s="54">
        <f t="shared" si="163"/>
        <v>0</v>
      </c>
      <c r="AK877" s="54">
        <f t="shared" si="164"/>
        <v>0</v>
      </c>
      <c r="AL877" s="54">
        <f t="shared" si="165"/>
        <v>1</v>
      </c>
      <c r="AM877" s="54">
        <f t="shared" si="166"/>
        <v>0</v>
      </c>
      <c r="AN877" s="54">
        <f t="shared" si="167"/>
        <v>0</v>
      </c>
      <c r="AO877" s="54">
        <f t="shared" si="168"/>
        <v>0</v>
      </c>
      <c r="AP877" s="7" t="s">
        <v>38</v>
      </c>
      <c r="AQ877" s="17"/>
    </row>
    <row r="878" spans="1:43" ht="33.950000000000003" hidden="1" customHeight="1" x14ac:dyDescent="0.25">
      <c r="A878" s="13" t="s">
        <v>1182</v>
      </c>
      <c r="B878" s="13" t="s">
        <v>1338</v>
      </c>
      <c r="C878" s="13">
        <v>115844</v>
      </c>
      <c r="D878" s="14" t="s">
        <v>1340</v>
      </c>
      <c r="E878" s="14" t="s">
        <v>256</v>
      </c>
      <c r="F878" s="13">
        <v>0</v>
      </c>
      <c r="G878" s="13"/>
      <c r="H878" s="15">
        <v>1</v>
      </c>
      <c r="I878" s="15"/>
      <c r="J878" s="15"/>
      <c r="K878" s="15"/>
      <c r="L878" s="16">
        <v>2804695.36</v>
      </c>
      <c r="M878" s="11">
        <f t="shared" si="157"/>
        <v>14023.4768</v>
      </c>
      <c r="N878" s="11">
        <f t="shared" si="158"/>
        <v>2790671.8832</v>
      </c>
      <c r="O878" s="11"/>
      <c r="P878" s="13" t="s">
        <v>1049</v>
      </c>
      <c r="Q878" s="7"/>
      <c r="R878" s="102" t="s">
        <v>2408</v>
      </c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53">
        <f t="shared" si="159"/>
        <v>0</v>
      </c>
      <c r="AG878" s="54">
        <f t="shared" si="160"/>
        <v>1</v>
      </c>
      <c r="AH878" s="54">
        <f t="shared" si="161"/>
        <v>0</v>
      </c>
      <c r="AI878" s="54">
        <f t="shared" si="162"/>
        <v>0</v>
      </c>
      <c r="AJ878" s="54">
        <f t="shared" si="163"/>
        <v>0</v>
      </c>
      <c r="AK878" s="54">
        <f t="shared" si="164"/>
        <v>0</v>
      </c>
      <c r="AL878" s="54">
        <f t="shared" si="165"/>
        <v>1</v>
      </c>
      <c r="AM878" s="54">
        <f t="shared" si="166"/>
        <v>0</v>
      </c>
      <c r="AN878" s="54">
        <f t="shared" si="167"/>
        <v>0</v>
      </c>
      <c r="AO878" s="54">
        <f t="shared" si="168"/>
        <v>0</v>
      </c>
      <c r="AP878" s="7" t="s">
        <v>38</v>
      </c>
      <c r="AQ878" s="17"/>
    </row>
    <row r="879" spans="1:43" ht="33.950000000000003" hidden="1" customHeight="1" x14ac:dyDescent="0.25">
      <c r="A879" s="7" t="s">
        <v>1182</v>
      </c>
      <c r="B879" s="7" t="s">
        <v>1338</v>
      </c>
      <c r="C879" s="7">
        <v>302426</v>
      </c>
      <c r="D879" s="8" t="s">
        <v>385</v>
      </c>
      <c r="E879" s="8" t="s">
        <v>256</v>
      </c>
      <c r="F879" s="7">
        <v>0</v>
      </c>
      <c r="G879" s="7"/>
      <c r="H879" s="9">
        <v>1</v>
      </c>
      <c r="I879" s="9"/>
      <c r="J879" s="9"/>
      <c r="K879" s="9"/>
      <c r="L879" s="10">
        <v>2985014.84</v>
      </c>
      <c r="M879" s="11">
        <f t="shared" si="157"/>
        <v>14925.074199999999</v>
      </c>
      <c r="N879" s="11">
        <f t="shared" si="158"/>
        <v>2970089.7657999997</v>
      </c>
      <c r="O879" s="11"/>
      <c r="P879" s="7" t="s">
        <v>1049</v>
      </c>
      <c r="Q879" s="7"/>
      <c r="R879" s="102" t="s">
        <v>2408</v>
      </c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53">
        <f t="shared" si="159"/>
        <v>0</v>
      </c>
      <c r="AG879" s="54">
        <f t="shared" si="160"/>
        <v>1</v>
      </c>
      <c r="AH879" s="54">
        <f t="shared" si="161"/>
        <v>0</v>
      </c>
      <c r="AI879" s="54">
        <f t="shared" si="162"/>
        <v>0</v>
      </c>
      <c r="AJ879" s="54">
        <f t="shared" si="163"/>
        <v>0</v>
      </c>
      <c r="AK879" s="54">
        <f t="shared" si="164"/>
        <v>0</v>
      </c>
      <c r="AL879" s="54">
        <f t="shared" si="165"/>
        <v>1</v>
      </c>
      <c r="AM879" s="54">
        <f t="shared" si="166"/>
        <v>0</v>
      </c>
      <c r="AN879" s="54">
        <f t="shared" si="167"/>
        <v>0</v>
      </c>
      <c r="AO879" s="54">
        <f t="shared" si="168"/>
        <v>0</v>
      </c>
      <c r="AP879" s="7" t="s">
        <v>925</v>
      </c>
      <c r="AQ879" s="12" t="s">
        <v>20</v>
      </c>
    </row>
    <row r="880" spans="1:43" ht="33.950000000000003" hidden="1" customHeight="1" x14ac:dyDescent="0.25">
      <c r="A880" s="7" t="s">
        <v>1182</v>
      </c>
      <c r="B880" s="7" t="s">
        <v>1338</v>
      </c>
      <c r="C880" s="7">
        <v>302427</v>
      </c>
      <c r="D880" s="8" t="s">
        <v>1341</v>
      </c>
      <c r="E880" s="8" t="s">
        <v>256</v>
      </c>
      <c r="F880" s="7">
        <v>0</v>
      </c>
      <c r="G880" s="7"/>
      <c r="H880" s="9">
        <v>1</v>
      </c>
      <c r="I880" s="9"/>
      <c r="J880" s="9"/>
      <c r="K880" s="9"/>
      <c r="L880" s="10">
        <v>3034636.02</v>
      </c>
      <c r="M880" s="11">
        <f t="shared" si="157"/>
        <v>15173.1801</v>
      </c>
      <c r="N880" s="11">
        <f t="shared" si="158"/>
        <v>3019462.8399</v>
      </c>
      <c r="O880" s="11"/>
      <c r="P880" s="7" t="s">
        <v>1049</v>
      </c>
      <c r="Q880" s="7"/>
      <c r="R880" s="102" t="s">
        <v>2408</v>
      </c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53">
        <f t="shared" si="159"/>
        <v>0</v>
      </c>
      <c r="AG880" s="54">
        <f t="shared" si="160"/>
        <v>1</v>
      </c>
      <c r="AH880" s="54">
        <f t="shared" si="161"/>
        <v>0</v>
      </c>
      <c r="AI880" s="54">
        <f t="shared" si="162"/>
        <v>0</v>
      </c>
      <c r="AJ880" s="54">
        <f t="shared" si="163"/>
        <v>0</v>
      </c>
      <c r="AK880" s="54">
        <f t="shared" si="164"/>
        <v>0</v>
      </c>
      <c r="AL880" s="54">
        <f t="shared" si="165"/>
        <v>1</v>
      </c>
      <c r="AM880" s="54">
        <f t="shared" si="166"/>
        <v>0</v>
      </c>
      <c r="AN880" s="54">
        <f t="shared" si="167"/>
        <v>0</v>
      </c>
      <c r="AO880" s="54">
        <f t="shared" si="168"/>
        <v>0</v>
      </c>
      <c r="AP880" s="7" t="s">
        <v>925</v>
      </c>
      <c r="AQ880" s="12" t="s">
        <v>20</v>
      </c>
    </row>
    <row r="881" spans="1:43" ht="33.950000000000003" hidden="1" customHeight="1" x14ac:dyDescent="0.25">
      <c r="A881" s="7" t="s">
        <v>1182</v>
      </c>
      <c r="B881" s="7" t="s">
        <v>1338</v>
      </c>
      <c r="C881" s="7">
        <v>302430</v>
      </c>
      <c r="D881" s="8" t="s">
        <v>1342</v>
      </c>
      <c r="E881" s="8" t="s">
        <v>256</v>
      </c>
      <c r="F881" s="7">
        <v>0</v>
      </c>
      <c r="G881" s="7"/>
      <c r="H881" s="9">
        <v>1</v>
      </c>
      <c r="I881" s="9"/>
      <c r="J881" s="9"/>
      <c r="K881" s="9"/>
      <c r="L881" s="10">
        <v>3034636.02</v>
      </c>
      <c r="M881" s="11">
        <f t="shared" si="157"/>
        <v>15173.1801</v>
      </c>
      <c r="N881" s="11">
        <f t="shared" si="158"/>
        <v>3019462.8399</v>
      </c>
      <c r="O881" s="11"/>
      <c r="P881" s="7" t="s">
        <v>1049</v>
      </c>
      <c r="Q881" s="7"/>
      <c r="R881" s="102" t="s">
        <v>2408</v>
      </c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53">
        <f t="shared" si="159"/>
        <v>0</v>
      </c>
      <c r="AG881" s="54">
        <f t="shared" si="160"/>
        <v>1</v>
      </c>
      <c r="AH881" s="54">
        <f t="shared" si="161"/>
        <v>0</v>
      </c>
      <c r="AI881" s="54">
        <f t="shared" si="162"/>
        <v>0</v>
      </c>
      <c r="AJ881" s="54">
        <f t="shared" si="163"/>
        <v>0</v>
      </c>
      <c r="AK881" s="54">
        <f t="shared" si="164"/>
        <v>0</v>
      </c>
      <c r="AL881" s="54">
        <f t="shared" si="165"/>
        <v>1</v>
      </c>
      <c r="AM881" s="54">
        <f t="shared" si="166"/>
        <v>0</v>
      </c>
      <c r="AN881" s="54">
        <f t="shared" si="167"/>
        <v>0</v>
      </c>
      <c r="AO881" s="54">
        <f t="shared" si="168"/>
        <v>0</v>
      </c>
      <c r="AP881" s="7" t="s">
        <v>925</v>
      </c>
      <c r="AQ881" s="12" t="s">
        <v>20</v>
      </c>
    </row>
    <row r="882" spans="1:43" ht="33.950000000000003" hidden="1" customHeight="1" x14ac:dyDescent="0.25">
      <c r="A882" s="7" t="s">
        <v>1182</v>
      </c>
      <c r="B882" s="7" t="s">
        <v>1338</v>
      </c>
      <c r="C882" s="7">
        <v>302431</v>
      </c>
      <c r="D882" s="8" t="s">
        <v>1343</v>
      </c>
      <c r="E882" s="8" t="s">
        <v>256</v>
      </c>
      <c r="F882" s="7">
        <v>0</v>
      </c>
      <c r="G882" s="7"/>
      <c r="H882" s="9">
        <v>1</v>
      </c>
      <c r="I882" s="9"/>
      <c r="J882" s="9"/>
      <c r="K882" s="9"/>
      <c r="L882" s="10">
        <v>3006120.37</v>
      </c>
      <c r="M882" s="11">
        <f t="shared" si="157"/>
        <v>15030.601850000001</v>
      </c>
      <c r="N882" s="11">
        <f t="shared" si="158"/>
        <v>2991089.7681499999</v>
      </c>
      <c r="O882" s="11"/>
      <c r="P882" s="7" t="s">
        <v>1049</v>
      </c>
      <c r="Q882" s="7"/>
      <c r="R882" s="102" t="s">
        <v>2408</v>
      </c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53">
        <f t="shared" si="159"/>
        <v>0</v>
      </c>
      <c r="AG882" s="54">
        <f t="shared" si="160"/>
        <v>1</v>
      </c>
      <c r="AH882" s="54">
        <f t="shared" si="161"/>
        <v>0</v>
      </c>
      <c r="AI882" s="54">
        <f t="shared" si="162"/>
        <v>0</v>
      </c>
      <c r="AJ882" s="54">
        <f t="shared" si="163"/>
        <v>0</v>
      </c>
      <c r="AK882" s="54">
        <f t="shared" si="164"/>
        <v>0</v>
      </c>
      <c r="AL882" s="54">
        <f t="shared" si="165"/>
        <v>1</v>
      </c>
      <c r="AM882" s="54">
        <f t="shared" si="166"/>
        <v>0</v>
      </c>
      <c r="AN882" s="54">
        <f t="shared" si="167"/>
        <v>0</v>
      </c>
      <c r="AO882" s="54">
        <f t="shared" si="168"/>
        <v>0</v>
      </c>
      <c r="AP882" s="7" t="s">
        <v>925</v>
      </c>
      <c r="AQ882" s="12" t="s">
        <v>20</v>
      </c>
    </row>
    <row r="883" spans="1:43" ht="33.950000000000003" hidden="1" customHeight="1" x14ac:dyDescent="0.25">
      <c r="A883" s="7" t="s">
        <v>1182</v>
      </c>
      <c r="B883" s="7" t="s">
        <v>1338</v>
      </c>
      <c r="C883" s="7">
        <v>310902</v>
      </c>
      <c r="D883" s="8" t="s">
        <v>1344</v>
      </c>
      <c r="E883" s="8" t="s">
        <v>256</v>
      </c>
      <c r="F883" s="7">
        <v>0</v>
      </c>
      <c r="G883" s="7"/>
      <c r="H883" s="9">
        <v>1</v>
      </c>
      <c r="I883" s="9"/>
      <c r="J883" s="9"/>
      <c r="K883" s="9"/>
      <c r="L883" s="10">
        <v>3359179.9</v>
      </c>
      <c r="M883" s="11">
        <f t="shared" si="157"/>
        <v>16795.8995</v>
      </c>
      <c r="N883" s="11">
        <f t="shared" si="158"/>
        <v>3342384.0005000001</v>
      </c>
      <c r="O883" s="11"/>
      <c r="P883" s="7" t="s">
        <v>1049</v>
      </c>
      <c r="Q883" s="7"/>
      <c r="R883" s="102" t="s">
        <v>2408</v>
      </c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53">
        <f t="shared" si="159"/>
        <v>0</v>
      </c>
      <c r="AG883" s="54">
        <f t="shared" si="160"/>
        <v>1</v>
      </c>
      <c r="AH883" s="54">
        <f t="shared" si="161"/>
        <v>0</v>
      </c>
      <c r="AI883" s="54">
        <f t="shared" si="162"/>
        <v>0</v>
      </c>
      <c r="AJ883" s="54">
        <f t="shared" si="163"/>
        <v>0</v>
      </c>
      <c r="AK883" s="54">
        <f t="shared" si="164"/>
        <v>0</v>
      </c>
      <c r="AL883" s="54">
        <f t="shared" si="165"/>
        <v>1</v>
      </c>
      <c r="AM883" s="54">
        <f t="shared" si="166"/>
        <v>0</v>
      </c>
      <c r="AN883" s="54">
        <f t="shared" si="167"/>
        <v>0</v>
      </c>
      <c r="AO883" s="54">
        <f t="shared" si="168"/>
        <v>0</v>
      </c>
      <c r="AP883" s="7" t="s">
        <v>925</v>
      </c>
      <c r="AQ883" s="12" t="s">
        <v>20</v>
      </c>
    </row>
    <row r="884" spans="1:43" ht="33.950000000000003" hidden="1" customHeight="1" x14ac:dyDescent="0.25">
      <c r="A884" s="13" t="s">
        <v>1182</v>
      </c>
      <c r="B884" s="13" t="s">
        <v>1338</v>
      </c>
      <c r="C884" s="13">
        <v>115864</v>
      </c>
      <c r="D884" s="14" t="s">
        <v>1345</v>
      </c>
      <c r="E884" s="14" t="s">
        <v>1346</v>
      </c>
      <c r="F884" s="13">
        <v>0</v>
      </c>
      <c r="G884" s="13"/>
      <c r="H884" s="15">
        <v>1</v>
      </c>
      <c r="I884" s="15"/>
      <c r="J884" s="15"/>
      <c r="K884" s="15"/>
      <c r="L884" s="16">
        <v>2851165.63</v>
      </c>
      <c r="M884" s="11">
        <f t="shared" si="157"/>
        <v>14255.828149999999</v>
      </c>
      <c r="N884" s="11">
        <f t="shared" si="158"/>
        <v>2836909.8018499999</v>
      </c>
      <c r="O884" s="11"/>
      <c r="P884" s="13" t="s">
        <v>1049</v>
      </c>
      <c r="Q884" s="7"/>
      <c r="R884" s="102" t="s">
        <v>2408</v>
      </c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53">
        <f t="shared" si="159"/>
        <v>0</v>
      </c>
      <c r="AG884" s="54">
        <f t="shared" si="160"/>
        <v>1</v>
      </c>
      <c r="AH884" s="54">
        <f t="shared" si="161"/>
        <v>0</v>
      </c>
      <c r="AI884" s="54">
        <f t="shared" si="162"/>
        <v>0</v>
      </c>
      <c r="AJ884" s="54">
        <f t="shared" si="163"/>
        <v>0</v>
      </c>
      <c r="AK884" s="54">
        <f t="shared" si="164"/>
        <v>0</v>
      </c>
      <c r="AL884" s="54">
        <f t="shared" si="165"/>
        <v>1</v>
      </c>
      <c r="AM884" s="54">
        <f t="shared" si="166"/>
        <v>0</v>
      </c>
      <c r="AN884" s="54">
        <f t="shared" si="167"/>
        <v>0</v>
      </c>
      <c r="AO884" s="54">
        <f t="shared" si="168"/>
        <v>0</v>
      </c>
      <c r="AP884" s="7" t="s">
        <v>38</v>
      </c>
      <c r="AQ884" s="17"/>
    </row>
    <row r="885" spans="1:43" ht="33.950000000000003" hidden="1" customHeight="1" x14ac:dyDescent="0.25">
      <c r="A885" s="13" t="s">
        <v>1182</v>
      </c>
      <c r="B885" s="13" t="s">
        <v>1338</v>
      </c>
      <c r="C885" s="13">
        <v>115873</v>
      </c>
      <c r="D885" s="14" t="s">
        <v>1347</v>
      </c>
      <c r="E885" s="14" t="s">
        <v>1346</v>
      </c>
      <c r="F885" s="13">
        <v>0</v>
      </c>
      <c r="G885" s="13"/>
      <c r="H885" s="15">
        <v>1</v>
      </c>
      <c r="I885" s="15"/>
      <c r="J885" s="15"/>
      <c r="K885" s="15"/>
      <c r="L885" s="16">
        <v>2696555.69</v>
      </c>
      <c r="M885" s="11">
        <f t="shared" si="157"/>
        <v>13482.77845</v>
      </c>
      <c r="N885" s="11">
        <f t="shared" si="158"/>
        <v>2683072.9115499998</v>
      </c>
      <c r="O885" s="11"/>
      <c r="P885" s="13" t="s">
        <v>1049</v>
      </c>
      <c r="Q885" s="7"/>
      <c r="R885" s="102" t="s">
        <v>2408</v>
      </c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53">
        <f t="shared" si="159"/>
        <v>0</v>
      </c>
      <c r="AG885" s="54">
        <f t="shared" si="160"/>
        <v>1</v>
      </c>
      <c r="AH885" s="54">
        <f t="shared" si="161"/>
        <v>0</v>
      </c>
      <c r="AI885" s="54">
        <f t="shared" si="162"/>
        <v>0</v>
      </c>
      <c r="AJ885" s="54">
        <f t="shared" si="163"/>
        <v>0</v>
      </c>
      <c r="AK885" s="54">
        <f t="shared" si="164"/>
        <v>0</v>
      </c>
      <c r="AL885" s="54">
        <f t="shared" si="165"/>
        <v>1</v>
      </c>
      <c r="AM885" s="54">
        <f t="shared" si="166"/>
        <v>0</v>
      </c>
      <c r="AN885" s="54">
        <f t="shared" si="167"/>
        <v>0</v>
      </c>
      <c r="AO885" s="54">
        <f t="shared" si="168"/>
        <v>0</v>
      </c>
      <c r="AP885" s="7" t="s">
        <v>38</v>
      </c>
      <c r="AQ885" s="17"/>
    </row>
    <row r="886" spans="1:43" ht="33.950000000000003" hidden="1" customHeight="1" x14ac:dyDescent="0.25">
      <c r="A886" s="13" t="s">
        <v>1182</v>
      </c>
      <c r="B886" s="13" t="s">
        <v>1338</v>
      </c>
      <c r="C886" s="13">
        <v>115875</v>
      </c>
      <c r="D886" s="14" t="s">
        <v>1348</v>
      </c>
      <c r="E886" s="14" t="s">
        <v>1346</v>
      </c>
      <c r="F886" s="13">
        <v>0</v>
      </c>
      <c r="G886" s="13"/>
      <c r="H886" s="15">
        <v>1</v>
      </c>
      <c r="I886" s="15"/>
      <c r="J886" s="15"/>
      <c r="K886" s="15"/>
      <c r="L886" s="16">
        <v>2444481.89</v>
      </c>
      <c r="M886" s="11">
        <f t="shared" si="157"/>
        <v>12222.409450000001</v>
      </c>
      <c r="N886" s="11">
        <f t="shared" si="158"/>
        <v>2432259.48055</v>
      </c>
      <c r="O886" s="11"/>
      <c r="P886" s="13" t="s">
        <v>1049</v>
      </c>
      <c r="Q886" s="7"/>
      <c r="R886" s="102" t="s">
        <v>2408</v>
      </c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53">
        <f t="shared" si="159"/>
        <v>0</v>
      </c>
      <c r="AG886" s="54">
        <f t="shared" si="160"/>
        <v>1</v>
      </c>
      <c r="AH886" s="54">
        <f t="shared" si="161"/>
        <v>0</v>
      </c>
      <c r="AI886" s="54">
        <f t="shared" si="162"/>
        <v>0</v>
      </c>
      <c r="AJ886" s="54">
        <f t="shared" si="163"/>
        <v>0</v>
      </c>
      <c r="AK886" s="54">
        <f t="shared" si="164"/>
        <v>0</v>
      </c>
      <c r="AL886" s="54">
        <f t="shared" si="165"/>
        <v>1</v>
      </c>
      <c r="AM886" s="54">
        <f t="shared" si="166"/>
        <v>0</v>
      </c>
      <c r="AN886" s="54">
        <f t="shared" si="167"/>
        <v>0</v>
      </c>
      <c r="AO886" s="54">
        <f t="shared" si="168"/>
        <v>0</v>
      </c>
      <c r="AP886" s="7" t="s">
        <v>38</v>
      </c>
      <c r="AQ886" s="17"/>
    </row>
    <row r="887" spans="1:43" ht="33.950000000000003" hidden="1" customHeight="1" x14ac:dyDescent="0.25">
      <c r="A887" s="13" t="s">
        <v>1182</v>
      </c>
      <c r="B887" s="13" t="s">
        <v>1338</v>
      </c>
      <c r="C887" s="13">
        <v>115897</v>
      </c>
      <c r="D887" s="14" t="s">
        <v>1349</v>
      </c>
      <c r="E887" s="14" t="s">
        <v>1350</v>
      </c>
      <c r="F887" s="13">
        <v>0</v>
      </c>
      <c r="G887" s="13"/>
      <c r="H887" s="15">
        <v>1</v>
      </c>
      <c r="I887" s="15"/>
      <c r="J887" s="15"/>
      <c r="K887" s="15"/>
      <c r="L887" s="16">
        <v>2861718.39</v>
      </c>
      <c r="M887" s="11">
        <f t="shared" si="157"/>
        <v>14308.591950000002</v>
      </c>
      <c r="N887" s="11">
        <f t="shared" si="158"/>
        <v>2847409.7980500003</v>
      </c>
      <c r="O887" s="11"/>
      <c r="P887" s="13" t="s">
        <v>1049</v>
      </c>
      <c r="Q887" s="7"/>
      <c r="R887" s="102" t="s">
        <v>2408</v>
      </c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53">
        <f t="shared" si="159"/>
        <v>0</v>
      </c>
      <c r="AG887" s="54">
        <f t="shared" si="160"/>
        <v>1</v>
      </c>
      <c r="AH887" s="54">
        <f t="shared" si="161"/>
        <v>0</v>
      </c>
      <c r="AI887" s="54">
        <f t="shared" si="162"/>
        <v>0</v>
      </c>
      <c r="AJ887" s="54">
        <f t="shared" si="163"/>
        <v>0</v>
      </c>
      <c r="AK887" s="54">
        <f t="shared" si="164"/>
        <v>0</v>
      </c>
      <c r="AL887" s="54">
        <f t="shared" si="165"/>
        <v>1</v>
      </c>
      <c r="AM887" s="54">
        <f t="shared" si="166"/>
        <v>0</v>
      </c>
      <c r="AN887" s="54">
        <f t="shared" si="167"/>
        <v>0</v>
      </c>
      <c r="AO887" s="54">
        <f t="shared" si="168"/>
        <v>0</v>
      </c>
      <c r="AP887" s="7" t="s">
        <v>38</v>
      </c>
      <c r="AQ887" s="17"/>
    </row>
    <row r="888" spans="1:43" ht="33.950000000000003" hidden="1" customHeight="1" x14ac:dyDescent="0.25">
      <c r="A888" s="13" t="s">
        <v>1182</v>
      </c>
      <c r="B888" s="13" t="s">
        <v>1338</v>
      </c>
      <c r="C888" s="13">
        <v>115915</v>
      </c>
      <c r="D888" s="14" t="s">
        <v>1351</v>
      </c>
      <c r="E888" s="14" t="s">
        <v>1350</v>
      </c>
      <c r="F888" s="13">
        <v>0</v>
      </c>
      <c r="G888" s="13"/>
      <c r="H888" s="15">
        <v>1</v>
      </c>
      <c r="I888" s="15"/>
      <c r="J888" s="15"/>
      <c r="K888" s="15"/>
      <c r="L888" s="16">
        <v>3618043.01</v>
      </c>
      <c r="M888" s="11">
        <f t="shared" si="157"/>
        <v>18090.215049999999</v>
      </c>
      <c r="N888" s="11">
        <f t="shared" si="158"/>
        <v>3599952.79495</v>
      </c>
      <c r="O888" s="11"/>
      <c r="P888" s="13" t="s">
        <v>1049</v>
      </c>
      <c r="Q888" s="7"/>
      <c r="R888" s="102" t="s">
        <v>2408</v>
      </c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53">
        <f t="shared" si="159"/>
        <v>0</v>
      </c>
      <c r="AG888" s="54">
        <f t="shared" si="160"/>
        <v>1</v>
      </c>
      <c r="AH888" s="54">
        <f t="shared" si="161"/>
        <v>0</v>
      </c>
      <c r="AI888" s="54">
        <f t="shared" si="162"/>
        <v>0</v>
      </c>
      <c r="AJ888" s="54">
        <f t="shared" si="163"/>
        <v>0</v>
      </c>
      <c r="AK888" s="54">
        <f t="shared" si="164"/>
        <v>0</v>
      </c>
      <c r="AL888" s="54">
        <f t="shared" si="165"/>
        <v>1</v>
      </c>
      <c r="AM888" s="54">
        <f t="shared" si="166"/>
        <v>0</v>
      </c>
      <c r="AN888" s="54">
        <f t="shared" si="167"/>
        <v>0</v>
      </c>
      <c r="AO888" s="54">
        <f t="shared" si="168"/>
        <v>0</v>
      </c>
      <c r="AP888" s="7" t="s">
        <v>38</v>
      </c>
      <c r="AQ888" s="17"/>
    </row>
    <row r="889" spans="1:43" ht="33.950000000000003" hidden="1" customHeight="1" x14ac:dyDescent="0.25">
      <c r="A889" s="7" t="s">
        <v>1182</v>
      </c>
      <c r="B889" s="7" t="s">
        <v>1338</v>
      </c>
      <c r="C889" s="7">
        <v>302434</v>
      </c>
      <c r="D889" s="8" t="s">
        <v>1352</v>
      </c>
      <c r="E889" s="8" t="s">
        <v>1350</v>
      </c>
      <c r="F889" s="7">
        <v>0</v>
      </c>
      <c r="G889" s="7"/>
      <c r="H889" s="9">
        <v>1</v>
      </c>
      <c r="I889" s="9"/>
      <c r="J889" s="9"/>
      <c r="K889" s="9"/>
      <c r="L889" s="10">
        <v>3675064.98</v>
      </c>
      <c r="M889" s="11">
        <f t="shared" si="157"/>
        <v>18375.3249</v>
      </c>
      <c r="N889" s="11">
        <f t="shared" si="158"/>
        <v>3656689.6551000001</v>
      </c>
      <c r="O889" s="11"/>
      <c r="P889" s="7" t="s">
        <v>1049</v>
      </c>
      <c r="Q889" s="7"/>
      <c r="R889" s="102" t="s">
        <v>2408</v>
      </c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53">
        <f t="shared" si="159"/>
        <v>0</v>
      </c>
      <c r="AG889" s="54">
        <f t="shared" si="160"/>
        <v>1</v>
      </c>
      <c r="AH889" s="54">
        <f t="shared" si="161"/>
        <v>0</v>
      </c>
      <c r="AI889" s="54">
        <f t="shared" si="162"/>
        <v>0</v>
      </c>
      <c r="AJ889" s="54">
        <f t="shared" si="163"/>
        <v>0</v>
      </c>
      <c r="AK889" s="54">
        <f t="shared" si="164"/>
        <v>0</v>
      </c>
      <c r="AL889" s="54">
        <f t="shared" si="165"/>
        <v>1</v>
      </c>
      <c r="AM889" s="54">
        <f t="shared" si="166"/>
        <v>0</v>
      </c>
      <c r="AN889" s="54">
        <f t="shared" si="167"/>
        <v>0</v>
      </c>
      <c r="AO889" s="54">
        <f t="shared" si="168"/>
        <v>0</v>
      </c>
      <c r="AP889" s="7" t="s">
        <v>925</v>
      </c>
      <c r="AQ889" s="12" t="s">
        <v>20</v>
      </c>
    </row>
    <row r="890" spans="1:43" ht="33.950000000000003" hidden="1" customHeight="1" x14ac:dyDescent="0.25">
      <c r="A890" s="13" t="s">
        <v>1182</v>
      </c>
      <c r="B890" s="13" t="s">
        <v>1338</v>
      </c>
      <c r="C890" s="13">
        <v>115858</v>
      </c>
      <c r="D890" s="14" t="s">
        <v>1353</v>
      </c>
      <c r="E890" s="14" t="s">
        <v>1354</v>
      </c>
      <c r="F890" s="13">
        <v>0</v>
      </c>
      <c r="G890" s="13"/>
      <c r="H890" s="15">
        <v>1</v>
      </c>
      <c r="I890" s="15"/>
      <c r="J890" s="15"/>
      <c r="K890" s="15"/>
      <c r="L890" s="16">
        <v>2521747.1</v>
      </c>
      <c r="M890" s="11">
        <f t="shared" si="157"/>
        <v>12608.735500000001</v>
      </c>
      <c r="N890" s="11">
        <f t="shared" si="158"/>
        <v>2509138.3645000001</v>
      </c>
      <c r="O890" s="11"/>
      <c r="P890" s="13" t="s">
        <v>1049</v>
      </c>
      <c r="Q890" s="7"/>
      <c r="R890" s="102" t="s">
        <v>2408</v>
      </c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53">
        <f t="shared" si="159"/>
        <v>0</v>
      </c>
      <c r="AG890" s="54">
        <f t="shared" si="160"/>
        <v>1</v>
      </c>
      <c r="AH890" s="54">
        <f t="shared" si="161"/>
        <v>0</v>
      </c>
      <c r="AI890" s="54">
        <f t="shared" si="162"/>
        <v>0</v>
      </c>
      <c r="AJ890" s="54">
        <f t="shared" si="163"/>
        <v>0</v>
      </c>
      <c r="AK890" s="54">
        <f t="shared" si="164"/>
        <v>0</v>
      </c>
      <c r="AL890" s="54">
        <f t="shared" si="165"/>
        <v>1</v>
      </c>
      <c r="AM890" s="54">
        <f t="shared" si="166"/>
        <v>0</v>
      </c>
      <c r="AN890" s="54">
        <f t="shared" si="167"/>
        <v>0</v>
      </c>
      <c r="AO890" s="54">
        <f t="shared" si="168"/>
        <v>0</v>
      </c>
      <c r="AP890" s="7" t="s">
        <v>38</v>
      </c>
      <c r="AQ890" s="17"/>
    </row>
    <row r="891" spans="1:43" ht="33.950000000000003" hidden="1" customHeight="1" x14ac:dyDescent="0.25">
      <c r="A891" s="7" t="s">
        <v>1182</v>
      </c>
      <c r="B891" s="7" t="s">
        <v>1338</v>
      </c>
      <c r="C891" s="7">
        <v>302437</v>
      </c>
      <c r="D891" s="8" t="s">
        <v>1355</v>
      </c>
      <c r="E891" s="8" t="s">
        <v>1354</v>
      </c>
      <c r="F891" s="7">
        <v>0</v>
      </c>
      <c r="G891" s="7"/>
      <c r="H891" s="9">
        <v>1</v>
      </c>
      <c r="I891" s="9"/>
      <c r="J891" s="9"/>
      <c r="K891" s="9"/>
      <c r="L891" s="10">
        <v>3232550.05</v>
      </c>
      <c r="M891" s="11">
        <f t="shared" si="157"/>
        <v>16162.750249999999</v>
      </c>
      <c r="N891" s="11">
        <f t="shared" si="158"/>
        <v>3216387.2997499998</v>
      </c>
      <c r="O891" s="11"/>
      <c r="P891" s="7" t="s">
        <v>1049</v>
      </c>
      <c r="Q891" s="7"/>
      <c r="R891" s="102" t="s">
        <v>2408</v>
      </c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53">
        <f t="shared" si="159"/>
        <v>0</v>
      </c>
      <c r="AG891" s="54">
        <f t="shared" si="160"/>
        <v>1</v>
      </c>
      <c r="AH891" s="54">
        <f t="shared" si="161"/>
        <v>0</v>
      </c>
      <c r="AI891" s="54">
        <f t="shared" si="162"/>
        <v>0</v>
      </c>
      <c r="AJ891" s="54">
        <f t="shared" si="163"/>
        <v>0</v>
      </c>
      <c r="AK891" s="54">
        <f t="shared" si="164"/>
        <v>0</v>
      </c>
      <c r="AL891" s="54">
        <f t="shared" si="165"/>
        <v>1</v>
      </c>
      <c r="AM891" s="54">
        <f t="shared" si="166"/>
        <v>0</v>
      </c>
      <c r="AN891" s="54">
        <f t="shared" si="167"/>
        <v>0</v>
      </c>
      <c r="AO891" s="54">
        <f t="shared" si="168"/>
        <v>0</v>
      </c>
      <c r="AP891" s="7" t="s">
        <v>925</v>
      </c>
      <c r="AQ891" s="12" t="s">
        <v>20</v>
      </c>
    </row>
    <row r="892" spans="1:43" ht="33.950000000000003" hidden="1" customHeight="1" x14ac:dyDescent="0.25">
      <c r="A892" s="7" t="s">
        <v>1182</v>
      </c>
      <c r="B892" s="7" t="s">
        <v>1338</v>
      </c>
      <c r="C892" s="7">
        <v>302439</v>
      </c>
      <c r="D892" s="8" t="s">
        <v>1356</v>
      </c>
      <c r="E892" s="8" t="s">
        <v>1354</v>
      </c>
      <c r="F892" s="7">
        <v>0</v>
      </c>
      <c r="G892" s="7"/>
      <c r="H892" s="9">
        <v>1</v>
      </c>
      <c r="I892" s="9"/>
      <c r="J892" s="9"/>
      <c r="K892" s="9"/>
      <c r="L892" s="10">
        <v>3232550.05</v>
      </c>
      <c r="M892" s="11">
        <f t="shared" si="157"/>
        <v>16162.750249999999</v>
      </c>
      <c r="N892" s="11">
        <f t="shared" si="158"/>
        <v>3216387.2997499998</v>
      </c>
      <c r="O892" s="11"/>
      <c r="P892" s="7" t="s">
        <v>1049</v>
      </c>
      <c r="Q892" s="7"/>
      <c r="R892" s="102" t="s">
        <v>2408</v>
      </c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53">
        <f t="shared" si="159"/>
        <v>0</v>
      </c>
      <c r="AG892" s="54">
        <f t="shared" si="160"/>
        <v>1</v>
      </c>
      <c r="AH892" s="54">
        <f t="shared" si="161"/>
        <v>0</v>
      </c>
      <c r="AI892" s="54">
        <f t="shared" si="162"/>
        <v>0</v>
      </c>
      <c r="AJ892" s="54">
        <f t="shared" si="163"/>
        <v>0</v>
      </c>
      <c r="AK892" s="54">
        <f t="shared" si="164"/>
        <v>0</v>
      </c>
      <c r="AL892" s="54">
        <f t="shared" si="165"/>
        <v>1</v>
      </c>
      <c r="AM892" s="54">
        <f t="shared" si="166"/>
        <v>0</v>
      </c>
      <c r="AN892" s="54">
        <f t="shared" si="167"/>
        <v>0</v>
      </c>
      <c r="AO892" s="54">
        <f t="shared" si="168"/>
        <v>0</v>
      </c>
      <c r="AP892" s="7" t="s">
        <v>925</v>
      </c>
      <c r="AQ892" s="12" t="s">
        <v>20</v>
      </c>
    </row>
    <row r="893" spans="1:43" ht="33.950000000000003" hidden="1" customHeight="1" x14ac:dyDescent="0.25">
      <c r="A893" s="13" t="s">
        <v>1182</v>
      </c>
      <c r="B893" s="13" t="s">
        <v>1338</v>
      </c>
      <c r="C893" s="13">
        <v>115879</v>
      </c>
      <c r="D893" s="14" t="s">
        <v>1357</v>
      </c>
      <c r="E893" s="14" t="s">
        <v>1358</v>
      </c>
      <c r="F893" s="13">
        <v>0</v>
      </c>
      <c r="G893" s="13"/>
      <c r="H893" s="15">
        <v>1</v>
      </c>
      <c r="I893" s="15"/>
      <c r="J893" s="15"/>
      <c r="K893" s="15"/>
      <c r="L893" s="16">
        <v>2448519.96</v>
      </c>
      <c r="M893" s="11">
        <f t="shared" si="157"/>
        <v>12242.5998</v>
      </c>
      <c r="N893" s="11">
        <f t="shared" si="158"/>
        <v>2436277.3602</v>
      </c>
      <c r="O893" s="11"/>
      <c r="P893" s="13" t="s">
        <v>1049</v>
      </c>
      <c r="Q893" s="7"/>
      <c r="R893" s="102" t="s">
        <v>2408</v>
      </c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53">
        <f t="shared" si="159"/>
        <v>0</v>
      </c>
      <c r="AG893" s="54">
        <f t="shared" si="160"/>
        <v>1</v>
      </c>
      <c r="AH893" s="54">
        <f t="shared" si="161"/>
        <v>0</v>
      </c>
      <c r="AI893" s="54">
        <f t="shared" si="162"/>
        <v>0</v>
      </c>
      <c r="AJ893" s="54">
        <f t="shared" si="163"/>
        <v>0</v>
      </c>
      <c r="AK893" s="54">
        <f t="shared" si="164"/>
        <v>0</v>
      </c>
      <c r="AL893" s="54">
        <f t="shared" si="165"/>
        <v>1</v>
      </c>
      <c r="AM893" s="54">
        <f t="shared" si="166"/>
        <v>0</v>
      </c>
      <c r="AN893" s="54">
        <f t="shared" si="167"/>
        <v>0</v>
      </c>
      <c r="AO893" s="54">
        <f t="shared" si="168"/>
        <v>0</v>
      </c>
      <c r="AP893" s="7" t="s">
        <v>38</v>
      </c>
      <c r="AQ893" s="17"/>
    </row>
    <row r="894" spans="1:43" ht="33.950000000000003" hidden="1" customHeight="1" x14ac:dyDescent="0.25">
      <c r="A894" s="7" t="s">
        <v>1182</v>
      </c>
      <c r="B894" s="7" t="s">
        <v>1338</v>
      </c>
      <c r="C894" s="7">
        <v>302425</v>
      </c>
      <c r="D894" s="8" t="s">
        <v>1359</v>
      </c>
      <c r="E894" s="8" t="s">
        <v>1358</v>
      </c>
      <c r="F894" s="7">
        <v>0</v>
      </c>
      <c r="G894" s="7"/>
      <c r="H894" s="9">
        <v>1</v>
      </c>
      <c r="I894" s="9"/>
      <c r="J894" s="9"/>
      <c r="K894" s="9"/>
      <c r="L894" s="10">
        <v>2995567.61</v>
      </c>
      <c r="M894" s="11">
        <f t="shared" si="157"/>
        <v>14977.83805</v>
      </c>
      <c r="N894" s="11">
        <f t="shared" si="158"/>
        <v>2980589.77195</v>
      </c>
      <c r="O894" s="11"/>
      <c r="P894" s="7" t="s">
        <v>1049</v>
      </c>
      <c r="Q894" s="7"/>
      <c r="R894" s="102" t="s">
        <v>2408</v>
      </c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53">
        <f t="shared" si="159"/>
        <v>0</v>
      </c>
      <c r="AG894" s="54">
        <f t="shared" si="160"/>
        <v>1</v>
      </c>
      <c r="AH894" s="54">
        <f t="shared" si="161"/>
        <v>0</v>
      </c>
      <c r="AI894" s="54">
        <f t="shared" si="162"/>
        <v>0</v>
      </c>
      <c r="AJ894" s="54">
        <f t="shared" si="163"/>
        <v>0</v>
      </c>
      <c r="AK894" s="54">
        <f t="shared" si="164"/>
        <v>0</v>
      </c>
      <c r="AL894" s="54">
        <f t="shared" si="165"/>
        <v>1</v>
      </c>
      <c r="AM894" s="54">
        <f t="shared" si="166"/>
        <v>0</v>
      </c>
      <c r="AN894" s="54">
        <f t="shared" si="167"/>
        <v>0</v>
      </c>
      <c r="AO894" s="54">
        <f t="shared" si="168"/>
        <v>0</v>
      </c>
      <c r="AP894" s="7" t="s">
        <v>925</v>
      </c>
      <c r="AQ894" s="12" t="s">
        <v>20</v>
      </c>
    </row>
    <row r="895" spans="1:43" ht="33.950000000000003" hidden="1" customHeight="1" x14ac:dyDescent="0.25">
      <c r="A895" s="7" t="s">
        <v>1182</v>
      </c>
      <c r="B895" s="7" t="s">
        <v>1338</v>
      </c>
      <c r="C895" s="7">
        <v>302429</v>
      </c>
      <c r="D895" s="8" t="s">
        <v>1360</v>
      </c>
      <c r="E895" s="8" t="s">
        <v>1358</v>
      </c>
      <c r="F895" s="7">
        <v>0</v>
      </c>
      <c r="G895" s="7"/>
      <c r="H895" s="9">
        <v>1</v>
      </c>
      <c r="I895" s="9"/>
      <c r="J895" s="9"/>
      <c r="K895" s="9"/>
      <c r="L895" s="10">
        <v>3221997.29</v>
      </c>
      <c r="M895" s="11">
        <f t="shared" si="157"/>
        <v>16109.98645</v>
      </c>
      <c r="N895" s="11">
        <f t="shared" si="158"/>
        <v>3205887.3035499998</v>
      </c>
      <c r="O895" s="11"/>
      <c r="P895" s="7" t="s">
        <v>1049</v>
      </c>
      <c r="Q895" s="7"/>
      <c r="R895" s="102" t="s">
        <v>2408</v>
      </c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53">
        <f t="shared" si="159"/>
        <v>0</v>
      </c>
      <c r="AG895" s="54">
        <f t="shared" si="160"/>
        <v>1</v>
      </c>
      <c r="AH895" s="54">
        <f t="shared" si="161"/>
        <v>0</v>
      </c>
      <c r="AI895" s="54">
        <f t="shared" si="162"/>
        <v>0</v>
      </c>
      <c r="AJ895" s="54">
        <f t="shared" si="163"/>
        <v>0</v>
      </c>
      <c r="AK895" s="54">
        <f t="shared" si="164"/>
        <v>0</v>
      </c>
      <c r="AL895" s="54">
        <f t="shared" si="165"/>
        <v>1</v>
      </c>
      <c r="AM895" s="54">
        <f t="shared" si="166"/>
        <v>0</v>
      </c>
      <c r="AN895" s="54">
        <f t="shared" si="167"/>
        <v>0</v>
      </c>
      <c r="AO895" s="54">
        <f t="shared" si="168"/>
        <v>0</v>
      </c>
      <c r="AP895" s="7" t="s">
        <v>925</v>
      </c>
      <c r="AQ895" s="12" t="s">
        <v>20</v>
      </c>
    </row>
    <row r="896" spans="1:43" ht="33.950000000000003" hidden="1" customHeight="1" x14ac:dyDescent="0.25">
      <c r="A896" s="13" t="s">
        <v>1182</v>
      </c>
      <c r="B896" s="13" t="s">
        <v>1361</v>
      </c>
      <c r="C896" s="13">
        <v>302479</v>
      </c>
      <c r="D896" s="14" t="s">
        <v>1362</v>
      </c>
      <c r="E896" s="14" t="s">
        <v>1363</v>
      </c>
      <c r="F896" s="13">
        <v>1</v>
      </c>
      <c r="G896" s="13"/>
      <c r="H896" s="15">
        <v>1</v>
      </c>
      <c r="I896" s="15"/>
      <c r="J896" s="15"/>
      <c r="K896" s="15"/>
      <c r="L896" s="16">
        <v>2448519.96</v>
      </c>
      <c r="M896" s="11">
        <f t="shared" si="157"/>
        <v>12242.5998</v>
      </c>
      <c r="N896" s="11">
        <f t="shared" si="158"/>
        <v>2436277.3602</v>
      </c>
      <c r="O896" s="11"/>
      <c r="P896" s="13" t="s">
        <v>1049</v>
      </c>
      <c r="Q896" s="7"/>
      <c r="R896" s="102" t="s">
        <v>2408</v>
      </c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53">
        <f t="shared" si="159"/>
        <v>0</v>
      </c>
      <c r="AG896" s="54">
        <f t="shared" si="160"/>
        <v>1</v>
      </c>
      <c r="AH896" s="54">
        <f t="shared" si="161"/>
        <v>0</v>
      </c>
      <c r="AI896" s="54">
        <f t="shared" si="162"/>
        <v>0</v>
      </c>
      <c r="AJ896" s="54">
        <f t="shared" si="163"/>
        <v>0</v>
      </c>
      <c r="AK896" s="54">
        <f t="shared" si="164"/>
        <v>0</v>
      </c>
      <c r="AL896" s="54">
        <f t="shared" si="165"/>
        <v>1</v>
      </c>
      <c r="AM896" s="54">
        <f t="shared" si="166"/>
        <v>0</v>
      </c>
      <c r="AN896" s="54">
        <f t="shared" si="167"/>
        <v>0</v>
      </c>
      <c r="AO896" s="54">
        <f t="shared" si="168"/>
        <v>0</v>
      </c>
      <c r="AP896" s="7" t="s">
        <v>38</v>
      </c>
      <c r="AQ896" s="17"/>
    </row>
    <row r="897" spans="1:43" ht="33.950000000000003" hidden="1" customHeight="1" x14ac:dyDescent="0.25">
      <c r="A897" s="7" t="s">
        <v>1182</v>
      </c>
      <c r="B897" s="7" t="s">
        <v>1361</v>
      </c>
      <c r="C897" s="7">
        <v>302506</v>
      </c>
      <c r="D897" s="8" t="s">
        <v>1364</v>
      </c>
      <c r="E897" s="8" t="s">
        <v>1363</v>
      </c>
      <c r="F897" s="7">
        <v>1</v>
      </c>
      <c r="G897" s="7"/>
      <c r="H897" s="9">
        <v>1</v>
      </c>
      <c r="I897" s="9"/>
      <c r="J897" s="9"/>
      <c r="K897" s="9"/>
      <c r="L897" s="10">
        <v>4499246.18</v>
      </c>
      <c r="M897" s="11">
        <f t="shared" si="157"/>
        <v>22496.230899999999</v>
      </c>
      <c r="N897" s="11">
        <f t="shared" si="158"/>
        <v>4476749.9490999999</v>
      </c>
      <c r="O897" s="11"/>
      <c r="P897" s="13" t="s">
        <v>1049</v>
      </c>
      <c r="Q897" s="7"/>
      <c r="R897" s="102" t="s">
        <v>2408</v>
      </c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53">
        <f t="shared" si="159"/>
        <v>0</v>
      </c>
      <c r="AG897" s="54">
        <f t="shared" si="160"/>
        <v>1</v>
      </c>
      <c r="AH897" s="54">
        <f t="shared" si="161"/>
        <v>0</v>
      </c>
      <c r="AI897" s="54">
        <f t="shared" si="162"/>
        <v>0</v>
      </c>
      <c r="AJ897" s="54">
        <f t="shared" si="163"/>
        <v>0</v>
      </c>
      <c r="AK897" s="54">
        <f t="shared" si="164"/>
        <v>0</v>
      </c>
      <c r="AL897" s="54">
        <f t="shared" si="165"/>
        <v>1</v>
      </c>
      <c r="AM897" s="54">
        <f t="shared" si="166"/>
        <v>0</v>
      </c>
      <c r="AN897" s="54">
        <f t="shared" si="167"/>
        <v>0</v>
      </c>
      <c r="AO897" s="54">
        <f t="shared" si="168"/>
        <v>0</v>
      </c>
      <c r="AP897" s="7" t="s">
        <v>925</v>
      </c>
      <c r="AQ897" s="12" t="s">
        <v>20</v>
      </c>
    </row>
    <row r="898" spans="1:43" ht="33.950000000000003" hidden="1" customHeight="1" x14ac:dyDescent="0.25">
      <c r="A898" s="13" t="s">
        <v>1182</v>
      </c>
      <c r="B898" s="13" t="s">
        <v>1361</v>
      </c>
      <c r="C898" s="13">
        <v>302467</v>
      </c>
      <c r="D898" s="14" t="s">
        <v>1365</v>
      </c>
      <c r="E898" s="14" t="s">
        <v>1366</v>
      </c>
      <c r="F898" s="13">
        <v>1</v>
      </c>
      <c r="G898" s="13"/>
      <c r="H898" s="15">
        <v>1</v>
      </c>
      <c r="I898" s="15"/>
      <c r="J898" s="15"/>
      <c r="K898" s="15"/>
      <c r="L898" s="16">
        <v>2406308.91</v>
      </c>
      <c r="M898" s="11">
        <f t="shared" ref="M898:M961" si="169">L898*0.005</f>
        <v>12031.544550000001</v>
      </c>
      <c r="N898" s="11">
        <f t="shared" ref="N898:N961" si="170">L898-M898</f>
        <v>2394277.3654499999</v>
      </c>
      <c r="O898" s="11"/>
      <c r="P898" s="13" t="s">
        <v>1049</v>
      </c>
      <c r="Q898" s="7"/>
      <c r="R898" s="102" t="s">
        <v>2408</v>
      </c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53">
        <f t="shared" si="159"/>
        <v>0</v>
      </c>
      <c r="AG898" s="54">
        <f t="shared" si="160"/>
        <v>1</v>
      </c>
      <c r="AH898" s="54">
        <f t="shared" si="161"/>
        <v>0</v>
      </c>
      <c r="AI898" s="54">
        <f t="shared" si="162"/>
        <v>0</v>
      </c>
      <c r="AJ898" s="54">
        <f t="shared" si="163"/>
        <v>0</v>
      </c>
      <c r="AK898" s="54">
        <f t="shared" si="164"/>
        <v>0</v>
      </c>
      <c r="AL898" s="54">
        <f t="shared" si="165"/>
        <v>1</v>
      </c>
      <c r="AM898" s="54">
        <f t="shared" si="166"/>
        <v>0</v>
      </c>
      <c r="AN898" s="54">
        <f t="shared" si="167"/>
        <v>0</v>
      </c>
      <c r="AO898" s="54">
        <f t="shared" si="168"/>
        <v>0</v>
      </c>
      <c r="AP898" s="7" t="s">
        <v>38</v>
      </c>
      <c r="AQ898" s="17"/>
    </row>
    <row r="899" spans="1:43" ht="33.950000000000003" hidden="1" customHeight="1" x14ac:dyDescent="0.25">
      <c r="A899" s="7" t="s">
        <v>1182</v>
      </c>
      <c r="B899" s="7" t="s">
        <v>1361</v>
      </c>
      <c r="C899" s="7">
        <v>302542</v>
      </c>
      <c r="D899" s="8" t="s">
        <v>1367</v>
      </c>
      <c r="E899" s="8" t="s">
        <v>1366</v>
      </c>
      <c r="F899" s="7">
        <v>1</v>
      </c>
      <c r="G899" s="7"/>
      <c r="H899" s="9">
        <v>1</v>
      </c>
      <c r="I899" s="9"/>
      <c r="J899" s="9"/>
      <c r="K899" s="9"/>
      <c r="L899" s="10">
        <v>5412015.5800000001</v>
      </c>
      <c r="M899" s="11">
        <f t="shared" si="169"/>
        <v>27060.0779</v>
      </c>
      <c r="N899" s="11">
        <f t="shared" si="170"/>
        <v>5384955.5021000002</v>
      </c>
      <c r="O899" s="11"/>
      <c r="P899" s="13" t="s">
        <v>1049</v>
      </c>
      <c r="Q899" s="7"/>
      <c r="R899" s="102" t="s">
        <v>2408</v>
      </c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53">
        <f t="shared" si="159"/>
        <v>0</v>
      </c>
      <c r="AG899" s="54">
        <f t="shared" si="160"/>
        <v>1</v>
      </c>
      <c r="AH899" s="54">
        <f t="shared" si="161"/>
        <v>0</v>
      </c>
      <c r="AI899" s="54">
        <f t="shared" si="162"/>
        <v>0</v>
      </c>
      <c r="AJ899" s="54">
        <f t="shared" si="163"/>
        <v>0</v>
      </c>
      <c r="AK899" s="54">
        <f t="shared" si="164"/>
        <v>0</v>
      </c>
      <c r="AL899" s="54">
        <f t="shared" si="165"/>
        <v>1</v>
      </c>
      <c r="AM899" s="54">
        <f t="shared" si="166"/>
        <v>0</v>
      </c>
      <c r="AN899" s="54">
        <f t="shared" si="167"/>
        <v>0</v>
      </c>
      <c r="AO899" s="54">
        <f t="shared" si="168"/>
        <v>0</v>
      </c>
      <c r="AP899" s="7" t="s">
        <v>925</v>
      </c>
      <c r="AQ899" s="12" t="s">
        <v>20</v>
      </c>
    </row>
    <row r="900" spans="1:43" ht="33.950000000000003" hidden="1" customHeight="1" x14ac:dyDescent="0.25">
      <c r="A900" s="13" t="s">
        <v>1182</v>
      </c>
      <c r="B900" s="13" t="s">
        <v>1361</v>
      </c>
      <c r="C900" s="13">
        <v>302566</v>
      </c>
      <c r="D900" s="14" t="s">
        <v>1368</v>
      </c>
      <c r="E900" s="14" t="s">
        <v>1369</v>
      </c>
      <c r="F900" s="13">
        <v>1</v>
      </c>
      <c r="G900" s="13"/>
      <c r="H900" s="15">
        <v>1</v>
      </c>
      <c r="I900" s="15"/>
      <c r="J900" s="15"/>
      <c r="K900" s="15"/>
      <c r="L900" s="16">
        <v>3248155.19</v>
      </c>
      <c r="M900" s="11">
        <f t="shared" si="169"/>
        <v>16240.775949999999</v>
      </c>
      <c r="N900" s="11">
        <f t="shared" si="170"/>
        <v>3231914.4140499998</v>
      </c>
      <c r="O900" s="11"/>
      <c r="P900" s="13" t="s">
        <v>1049</v>
      </c>
      <c r="Q900" s="7"/>
      <c r="R900" s="102" t="s">
        <v>2408</v>
      </c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53">
        <f t="shared" si="159"/>
        <v>0</v>
      </c>
      <c r="AG900" s="54">
        <f t="shared" si="160"/>
        <v>1</v>
      </c>
      <c r="AH900" s="54">
        <f t="shared" si="161"/>
        <v>0</v>
      </c>
      <c r="AI900" s="54">
        <f t="shared" si="162"/>
        <v>0</v>
      </c>
      <c r="AJ900" s="54">
        <f t="shared" si="163"/>
        <v>0</v>
      </c>
      <c r="AK900" s="54">
        <f t="shared" si="164"/>
        <v>0</v>
      </c>
      <c r="AL900" s="54">
        <f t="shared" si="165"/>
        <v>1</v>
      </c>
      <c r="AM900" s="54">
        <f t="shared" si="166"/>
        <v>0</v>
      </c>
      <c r="AN900" s="54">
        <f t="shared" si="167"/>
        <v>0</v>
      </c>
      <c r="AO900" s="54">
        <f t="shared" si="168"/>
        <v>0</v>
      </c>
      <c r="AP900" s="7" t="s">
        <v>38</v>
      </c>
      <c r="AQ900" s="17"/>
    </row>
    <row r="901" spans="1:43" ht="33.950000000000003" hidden="1" customHeight="1" x14ac:dyDescent="0.25">
      <c r="A901" s="13" t="s">
        <v>1182</v>
      </c>
      <c r="B901" s="13" t="s">
        <v>1361</v>
      </c>
      <c r="C901" s="13">
        <v>311024</v>
      </c>
      <c r="D901" s="14" t="s">
        <v>1370</v>
      </c>
      <c r="E901" s="14" t="s">
        <v>1371</v>
      </c>
      <c r="F901" s="13">
        <v>1</v>
      </c>
      <c r="G901" s="13"/>
      <c r="H901" s="15">
        <v>1</v>
      </c>
      <c r="I901" s="15"/>
      <c r="J901" s="15"/>
      <c r="K901" s="15"/>
      <c r="L901" s="16">
        <v>2480178.25</v>
      </c>
      <c r="M901" s="11">
        <f t="shared" si="169"/>
        <v>12400.891250000001</v>
      </c>
      <c r="N901" s="11">
        <f t="shared" si="170"/>
        <v>2467777.3587500001</v>
      </c>
      <c r="O901" s="11"/>
      <c r="P901" s="13" t="s">
        <v>1049</v>
      </c>
      <c r="Q901" s="7"/>
      <c r="R901" s="102" t="s">
        <v>2408</v>
      </c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53">
        <f t="shared" si="159"/>
        <v>0</v>
      </c>
      <c r="AG901" s="54">
        <f t="shared" si="160"/>
        <v>1</v>
      </c>
      <c r="AH901" s="54">
        <f t="shared" si="161"/>
        <v>0</v>
      </c>
      <c r="AI901" s="54">
        <f t="shared" si="162"/>
        <v>0</v>
      </c>
      <c r="AJ901" s="54">
        <f t="shared" si="163"/>
        <v>0</v>
      </c>
      <c r="AK901" s="54">
        <f t="shared" si="164"/>
        <v>0</v>
      </c>
      <c r="AL901" s="54">
        <f t="shared" si="165"/>
        <v>1</v>
      </c>
      <c r="AM901" s="54">
        <f t="shared" si="166"/>
        <v>0</v>
      </c>
      <c r="AN901" s="54">
        <f t="shared" si="167"/>
        <v>0</v>
      </c>
      <c r="AO901" s="54">
        <f t="shared" si="168"/>
        <v>0</v>
      </c>
      <c r="AP901" s="7" t="s">
        <v>38</v>
      </c>
      <c r="AQ901" s="17"/>
    </row>
    <row r="902" spans="1:43" ht="33.950000000000003" hidden="1" customHeight="1" x14ac:dyDescent="0.25">
      <c r="A902" s="7" t="s">
        <v>1182</v>
      </c>
      <c r="B902" s="7" t="s">
        <v>1361</v>
      </c>
      <c r="C902" s="7">
        <v>302578</v>
      </c>
      <c r="D902" s="8" t="s">
        <v>1372</v>
      </c>
      <c r="E902" s="8" t="s">
        <v>1371</v>
      </c>
      <c r="F902" s="7">
        <v>1</v>
      </c>
      <c r="G902" s="7"/>
      <c r="H902" s="9">
        <v>1</v>
      </c>
      <c r="I902" s="9"/>
      <c r="J902" s="9"/>
      <c r="K902" s="9"/>
      <c r="L902" s="10">
        <v>5323135.66</v>
      </c>
      <c r="M902" s="11">
        <f t="shared" si="169"/>
        <v>26615.6783</v>
      </c>
      <c r="N902" s="11">
        <f t="shared" si="170"/>
        <v>5296519.9817000004</v>
      </c>
      <c r="O902" s="11"/>
      <c r="P902" s="13" t="s">
        <v>1049</v>
      </c>
      <c r="Q902" s="7"/>
      <c r="R902" s="102" t="s">
        <v>2408</v>
      </c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53">
        <f t="shared" si="159"/>
        <v>0</v>
      </c>
      <c r="AG902" s="54">
        <f t="shared" si="160"/>
        <v>1</v>
      </c>
      <c r="AH902" s="54">
        <f t="shared" si="161"/>
        <v>0</v>
      </c>
      <c r="AI902" s="54">
        <f t="shared" si="162"/>
        <v>0</v>
      </c>
      <c r="AJ902" s="54">
        <f t="shared" si="163"/>
        <v>0</v>
      </c>
      <c r="AK902" s="54">
        <f t="shared" si="164"/>
        <v>0</v>
      </c>
      <c r="AL902" s="54">
        <f t="shared" si="165"/>
        <v>1</v>
      </c>
      <c r="AM902" s="54">
        <f t="shared" si="166"/>
        <v>0</v>
      </c>
      <c r="AN902" s="54">
        <f t="shared" si="167"/>
        <v>0</v>
      </c>
      <c r="AO902" s="54">
        <f t="shared" si="168"/>
        <v>0</v>
      </c>
      <c r="AP902" s="7" t="s">
        <v>925</v>
      </c>
      <c r="AQ902" s="12" t="s">
        <v>20</v>
      </c>
    </row>
    <row r="903" spans="1:43" ht="33.950000000000003" hidden="1" customHeight="1" x14ac:dyDescent="0.25">
      <c r="A903" s="7" t="s">
        <v>1182</v>
      </c>
      <c r="B903" s="7" t="s">
        <v>1361</v>
      </c>
      <c r="C903" s="7">
        <v>302583</v>
      </c>
      <c r="D903" s="8" t="s">
        <v>1373</v>
      </c>
      <c r="E903" s="8" t="s">
        <v>1374</v>
      </c>
      <c r="F903" s="7">
        <v>1</v>
      </c>
      <c r="G903" s="7"/>
      <c r="H903" s="9">
        <v>1</v>
      </c>
      <c r="I903" s="9"/>
      <c r="J903" s="9"/>
      <c r="K903" s="9"/>
      <c r="L903" s="10">
        <v>2935850.21</v>
      </c>
      <c r="M903" s="11">
        <f t="shared" si="169"/>
        <v>14679.251050000001</v>
      </c>
      <c r="N903" s="11">
        <f t="shared" si="170"/>
        <v>2921170.9589499999</v>
      </c>
      <c r="O903" s="11"/>
      <c r="P903" s="13" t="s">
        <v>1049</v>
      </c>
      <c r="Q903" s="7"/>
      <c r="R903" s="102" t="s">
        <v>2408</v>
      </c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53">
        <f t="shared" ref="AF903:AF966" si="171">IF($R903="Reverted",1,0)</f>
        <v>0</v>
      </c>
      <c r="AG903" s="54">
        <f t="shared" ref="AG903:AG966" si="172">IF($R903="Not yet started",1,0)</f>
        <v>1</v>
      </c>
      <c r="AH903" s="54">
        <f t="shared" ref="AH903:AH966" si="173">IF($R903="Under Procurement",1,0)</f>
        <v>0</v>
      </c>
      <c r="AI903" s="54">
        <f t="shared" ref="AI903:AI966" si="174">IF($R903="Ongoing",1,0)</f>
        <v>0</v>
      </c>
      <c r="AJ903" s="54">
        <f t="shared" ref="AJ903:AJ966" si="175">IF($R903="Completed",1,0)</f>
        <v>0</v>
      </c>
      <c r="AK903" s="54">
        <f t="shared" ref="AK903:AK966" si="176">IF($AF903=1,$H903,0)</f>
        <v>0</v>
      </c>
      <c r="AL903" s="54">
        <f t="shared" ref="AL903:AL966" si="177">IF($AG903=1,$H903,0)</f>
        <v>1</v>
      </c>
      <c r="AM903" s="54">
        <f t="shared" ref="AM903:AM966" si="178">IF($AH903=1,$H903,0)</f>
        <v>0</v>
      </c>
      <c r="AN903" s="54">
        <f t="shared" ref="AN903:AN966" si="179">IF($AI903=1,$H903,0)</f>
        <v>0</v>
      </c>
      <c r="AO903" s="54">
        <f t="shared" ref="AO903:AO966" si="180">IF($AJ903=1,$H903,0)</f>
        <v>0</v>
      </c>
      <c r="AP903" s="7" t="s">
        <v>925</v>
      </c>
      <c r="AQ903" s="12" t="s">
        <v>20</v>
      </c>
    </row>
    <row r="904" spans="1:43" ht="33.950000000000003" hidden="1" customHeight="1" x14ac:dyDescent="0.25">
      <c r="A904" s="13" t="s">
        <v>1182</v>
      </c>
      <c r="B904" s="13" t="s">
        <v>1361</v>
      </c>
      <c r="C904" s="13">
        <v>302446</v>
      </c>
      <c r="D904" s="14" t="s">
        <v>1375</v>
      </c>
      <c r="E904" s="14" t="s">
        <v>1376</v>
      </c>
      <c r="F904" s="13">
        <v>2</v>
      </c>
      <c r="G904" s="13"/>
      <c r="H904" s="15">
        <v>1</v>
      </c>
      <c r="I904" s="15"/>
      <c r="J904" s="15"/>
      <c r="K904" s="15"/>
      <c r="L904" s="16">
        <v>5467471.3600000003</v>
      </c>
      <c r="M904" s="11">
        <f t="shared" si="169"/>
        <v>27337.356800000001</v>
      </c>
      <c r="N904" s="11">
        <f t="shared" si="170"/>
        <v>5440134.0032000002</v>
      </c>
      <c r="O904" s="11"/>
      <c r="P904" s="13" t="s">
        <v>1049</v>
      </c>
      <c r="Q904" s="7"/>
      <c r="R904" s="102" t="s">
        <v>2408</v>
      </c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53">
        <f t="shared" si="171"/>
        <v>0</v>
      </c>
      <c r="AG904" s="54">
        <f t="shared" si="172"/>
        <v>1</v>
      </c>
      <c r="AH904" s="54">
        <f t="shared" si="173"/>
        <v>0</v>
      </c>
      <c r="AI904" s="54">
        <f t="shared" si="174"/>
        <v>0</v>
      </c>
      <c r="AJ904" s="54">
        <f t="shared" si="175"/>
        <v>0</v>
      </c>
      <c r="AK904" s="54">
        <f t="shared" si="176"/>
        <v>0</v>
      </c>
      <c r="AL904" s="54">
        <f t="shared" si="177"/>
        <v>1</v>
      </c>
      <c r="AM904" s="54">
        <f t="shared" si="178"/>
        <v>0</v>
      </c>
      <c r="AN904" s="54">
        <f t="shared" si="179"/>
        <v>0</v>
      </c>
      <c r="AO904" s="54">
        <f t="shared" si="180"/>
        <v>0</v>
      </c>
      <c r="AP904" s="7" t="s">
        <v>38</v>
      </c>
      <c r="AQ904" s="17"/>
    </row>
    <row r="905" spans="1:43" ht="33.950000000000003" hidden="1" customHeight="1" x14ac:dyDescent="0.25">
      <c r="A905" s="13" t="s">
        <v>1182</v>
      </c>
      <c r="B905" s="13" t="s">
        <v>1361</v>
      </c>
      <c r="C905" s="13">
        <v>311017</v>
      </c>
      <c r="D905" s="14" t="s">
        <v>1377</v>
      </c>
      <c r="E905" s="14" t="s">
        <v>1376</v>
      </c>
      <c r="F905" s="13">
        <v>2</v>
      </c>
      <c r="G905" s="13"/>
      <c r="H905" s="15">
        <v>1</v>
      </c>
      <c r="I905" s="15"/>
      <c r="J905" s="15"/>
      <c r="K905" s="15"/>
      <c r="L905" s="16">
        <v>2893639.15</v>
      </c>
      <c r="M905" s="11">
        <f t="shared" si="169"/>
        <v>14468.195749999999</v>
      </c>
      <c r="N905" s="11">
        <f t="shared" si="170"/>
        <v>2879170.95425</v>
      </c>
      <c r="O905" s="11"/>
      <c r="P905" s="13" t="s">
        <v>1049</v>
      </c>
      <c r="Q905" s="7"/>
      <c r="R905" s="102" t="s">
        <v>2408</v>
      </c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53">
        <f t="shared" si="171"/>
        <v>0</v>
      </c>
      <c r="AG905" s="54">
        <f t="shared" si="172"/>
        <v>1</v>
      </c>
      <c r="AH905" s="54">
        <f t="shared" si="173"/>
        <v>0</v>
      </c>
      <c r="AI905" s="54">
        <f t="shared" si="174"/>
        <v>0</v>
      </c>
      <c r="AJ905" s="54">
        <f t="shared" si="175"/>
        <v>0</v>
      </c>
      <c r="AK905" s="54">
        <f t="shared" si="176"/>
        <v>0</v>
      </c>
      <c r="AL905" s="54">
        <f t="shared" si="177"/>
        <v>1</v>
      </c>
      <c r="AM905" s="54">
        <f t="shared" si="178"/>
        <v>0</v>
      </c>
      <c r="AN905" s="54">
        <f t="shared" si="179"/>
        <v>0</v>
      </c>
      <c r="AO905" s="54">
        <f t="shared" si="180"/>
        <v>0</v>
      </c>
      <c r="AP905" s="7" t="s">
        <v>38</v>
      </c>
      <c r="AQ905" s="17"/>
    </row>
    <row r="906" spans="1:43" ht="33.950000000000003" hidden="1" customHeight="1" x14ac:dyDescent="0.25">
      <c r="A906" s="7" t="s">
        <v>1182</v>
      </c>
      <c r="B906" s="7" t="s">
        <v>1361</v>
      </c>
      <c r="C906" s="7">
        <v>302520</v>
      </c>
      <c r="D906" s="8" t="s">
        <v>1378</v>
      </c>
      <c r="E906" s="8" t="s">
        <v>1379</v>
      </c>
      <c r="F906" s="7">
        <v>2</v>
      </c>
      <c r="G906" s="7"/>
      <c r="H906" s="9">
        <v>1</v>
      </c>
      <c r="I906" s="9"/>
      <c r="J906" s="9"/>
      <c r="K906" s="9"/>
      <c r="L906" s="10">
        <v>4993078</v>
      </c>
      <c r="M906" s="11">
        <f t="shared" si="169"/>
        <v>24965.39</v>
      </c>
      <c r="N906" s="11">
        <f t="shared" si="170"/>
        <v>4968112.6100000003</v>
      </c>
      <c r="O906" s="11"/>
      <c r="P906" s="13" t="s">
        <v>1049</v>
      </c>
      <c r="Q906" s="7"/>
      <c r="R906" s="102" t="s">
        <v>2408</v>
      </c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53">
        <f t="shared" si="171"/>
        <v>0</v>
      </c>
      <c r="AG906" s="54">
        <f t="shared" si="172"/>
        <v>1</v>
      </c>
      <c r="AH906" s="54">
        <f t="shared" si="173"/>
        <v>0</v>
      </c>
      <c r="AI906" s="54">
        <f t="shared" si="174"/>
        <v>0</v>
      </c>
      <c r="AJ906" s="54">
        <f t="shared" si="175"/>
        <v>0</v>
      </c>
      <c r="AK906" s="54">
        <f t="shared" si="176"/>
        <v>0</v>
      </c>
      <c r="AL906" s="54">
        <f t="shared" si="177"/>
        <v>1</v>
      </c>
      <c r="AM906" s="54">
        <f t="shared" si="178"/>
        <v>0</v>
      </c>
      <c r="AN906" s="54">
        <f t="shared" si="179"/>
        <v>0</v>
      </c>
      <c r="AO906" s="54">
        <f t="shared" si="180"/>
        <v>0</v>
      </c>
      <c r="AP906" s="7" t="s">
        <v>925</v>
      </c>
      <c r="AQ906" s="12" t="s">
        <v>20</v>
      </c>
    </row>
    <row r="907" spans="1:43" ht="33.950000000000003" hidden="1" customHeight="1" x14ac:dyDescent="0.25">
      <c r="A907" s="7" t="s">
        <v>1182</v>
      </c>
      <c r="B907" s="7" t="s">
        <v>1361</v>
      </c>
      <c r="C907" s="7">
        <v>302522</v>
      </c>
      <c r="D907" s="8" t="s">
        <v>1380</v>
      </c>
      <c r="E907" s="8" t="s">
        <v>1381</v>
      </c>
      <c r="F907" s="7">
        <v>2</v>
      </c>
      <c r="G907" s="7"/>
      <c r="H907" s="9">
        <v>1</v>
      </c>
      <c r="I907" s="9"/>
      <c r="J907" s="9"/>
      <c r="K907" s="9"/>
      <c r="L907" s="10">
        <v>3300919.01</v>
      </c>
      <c r="M907" s="11">
        <f t="shared" si="169"/>
        <v>16504.59505</v>
      </c>
      <c r="N907" s="11">
        <f t="shared" si="170"/>
        <v>3284414.4149499997</v>
      </c>
      <c r="O907" s="11"/>
      <c r="P907" s="13" t="s">
        <v>1049</v>
      </c>
      <c r="Q907" s="7"/>
      <c r="R907" s="102" t="s">
        <v>2408</v>
      </c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53">
        <f t="shared" si="171"/>
        <v>0</v>
      </c>
      <c r="AG907" s="54">
        <f t="shared" si="172"/>
        <v>1</v>
      </c>
      <c r="AH907" s="54">
        <f t="shared" si="173"/>
        <v>0</v>
      </c>
      <c r="AI907" s="54">
        <f t="shared" si="174"/>
        <v>0</v>
      </c>
      <c r="AJ907" s="54">
        <f t="shared" si="175"/>
        <v>0</v>
      </c>
      <c r="AK907" s="54">
        <f t="shared" si="176"/>
        <v>0</v>
      </c>
      <c r="AL907" s="54">
        <f t="shared" si="177"/>
        <v>1</v>
      </c>
      <c r="AM907" s="54">
        <f t="shared" si="178"/>
        <v>0</v>
      </c>
      <c r="AN907" s="54">
        <f t="shared" si="179"/>
        <v>0</v>
      </c>
      <c r="AO907" s="54">
        <f t="shared" si="180"/>
        <v>0</v>
      </c>
      <c r="AP907" s="7" t="s">
        <v>925</v>
      </c>
      <c r="AQ907" s="12" t="s">
        <v>20</v>
      </c>
    </row>
    <row r="908" spans="1:43" ht="33.950000000000003" hidden="1" customHeight="1" x14ac:dyDescent="0.25">
      <c r="A908" s="13" t="s">
        <v>1182</v>
      </c>
      <c r="B908" s="13" t="s">
        <v>1361</v>
      </c>
      <c r="C908" s="13">
        <v>302540</v>
      </c>
      <c r="D908" s="14" t="s">
        <v>1382</v>
      </c>
      <c r="E908" s="14" t="s">
        <v>1383</v>
      </c>
      <c r="F908" s="13">
        <v>2</v>
      </c>
      <c r="G908" s="13"/>
      <c r="H908" s="15">
        <v>1</v>
      </c>
      <c r="I908" s="15"/>
      <c r="J908" s="15"/>
      <c r="K908" s="15"/>
      <c r="L908" s="16">
        <v>3470408.87</v>
      </c>
      <c r="M908" s="11">
        <f t="shared" si="169"/>
        <v>17352.04435</v>
      </c>
      <c r="N908" s="11">
        <f t="shared" si="170"/>
        <v>3453056.82565</v>
      </c>
      <c r="O908" s="11"/>
      <c r="P908" s="13" t="s">
        <v>1049</v>
      </c>
      <c r="Q908" s="7"/>
      <c r="R908" s="102" t="s">
        <v>2408</v>
      </c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53">
        <f t="shared" si="171"/>
        <v>0</v>
      </c>
      <c r="AG908" s="54">
        <f t="shared" si="172"/>
        <v>1</v>
      </c>
      <c r="AH908" s="54">
        <f t="shared" si="173"/>
        <v>0</v>
      </c>
      <c r="AI908" s="54">
        <f t="shared" si="174"/>
        <v>0</v>
      </c>
      <c r="AJ908" s="54">
        <f t="shared" si="175"/>
        <v>0</v>
      </c>
      <c r="AK908" s="54">
        <f t="shared" si="176"/>
        <v>0</v>
      </c>
      <c r="AL908" s="54">
        <f t="shared" si="177"/>
        <v>1</v>
      </c>
      <c r="AM908" s="54">
        <f t="shared" si="178"/>
        <v>0</v>
      </c>
      <c r="AN908" s="54">
        <f t="shared" si="179"/>
        <v>0</v>
      </c>
      <c r="AO908" s="54">
        <f t="shared" si="180"/>
        <v>0</v>
      </c>
      <c r="AP908" s="7" t="s">
        <v>38</v>
      </c>
      <c r="AQ908" s="17"/>
    </row>
    <row r="909" spans="1:43" ht="33.950000000000003" hidden="1" customHeight="1" x14ac:dyDescent="0.25">
      <c r="A909" s="7" t="s">
        <v>1182</v>
      </c>
      <c r="B909" s="7" t="s">
        <v>1361</v>
      </c>
      <c r="C909" s="7">
        <v>302539</v>
      </c>
      <c r="D909" s="8" t="s">
        <v>1384</v>
      </c>
      <c r="E909" s="8" t="s">
        <v>1383</v>
      </c>
      <c r="F909" s="7">
        <v>2</v>
      </c>
      <c r="G909" s="7"/>
      <c r="H909" s="9">
        <v>1</v>
      </c>
      <c r="I909" s="9"/>
      <c r="J909" s="9"/>
      <c r="K909" s="9"/>
      <c r="L909" s="10">
        <v>3438750.58</v>
      </c>
      <c r="M909" s="11">
        <f t="shared" si="169"/>
        <v>17193.752899999999</v>
      </c>
      <c r="N909" s="11">
        <f t="shared" si="170"/>
        <v>3421556.8270999999</v>
      </c>
      <c r="O909" s="11"/>
      <c r="P909" s="13" t="s">
        <v>1049</v>
      </c>
      <c r="Q909" s="7"/>
      <c r="R909" s="102" t="s">
        <v>2408</v>
      </c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53">
        <f t="shared" si="171"/>
        <v>0</v>
      </c>
      <c r="AG909" s="54">
        <f t="shared" si="172"/>
        <v>1</v>
      </c>
      <c r="AH909" s="54">
        <f t="shared" si="173"/>
        <v>0</v>
      </c>
      <c r="AI909" s="54">
        <f t="shared" si="174"/>
        <v>0</v>
      </c>
      <c r="AJ909" s="54">
        <f t="shared" si="175"/>
        <v>0</v>
      </c>
      <c r="AK909" s="54">
        <f t="shared" si="176"/>
        <v>0</v>
      </c>
      <c r="AL909" s="54">
        <f t="shared" si="177"/>
        <v>1</v>
      </c>
      <c r="AM909" s="54">
        <f t="shared" si="178"/>
        <v>0</v>
      </c>
      <c r="AN909" s="54">
        <f t="shared" si="179"/>
        <v>0</v>
      </c>
      <c r="AO909" s="54">
        <f t="shared" si="180"/>
        <v>0</v>
      </c>
      <c r="AP909" s="7" t="s">
        <v>925</v>
      </c>
      <c r="AQ909" s="12" t="s">
        <v>20</v>
      </c>
    </row>
    <row r="910" spans="1:43" ht="33.950000000000003" hidden="1" customHeight="1" x14ac:dyDescent="0.25">
      <c r="A910" s="7" t="s">
        <v>1182</v>
      </c>
      <c r="B910" s="7" t="s">
        <v>1361</v>
      </c>
      <c r="C910" s="7">
        <v>302550</v>
      </c>
      <c r="D910" s="8" t="s">
        <v>1385</v>
      </c>
      <c r="E910" s="8" t="s">
        <v>1386</v>
      </c>
      <c r="F910" s="7">
        <v>2</v>
      </c>
      <c r="G910" s="7"/>
      <c r="H910" s="9">
        <v>1</v>
      </c>
      <c r="I910" s="9"/>
      <c r="J910" s="9"/>
      <c r="K910" s="9"/>
      <c r="L910" s="10">
        <v>5478024.1299999999</v>
      </c>
      <c r="M910" s="11">
        <f t="shared" si="169"/>
        <v>27390.120650000001</v>
      </c>
      <c r="N910" s="11">
        <f t="shared" si="170"/>
        <v>5450634.0093499999</v>
      </c>
      <c r="O910" s="11"/>
      <c r="P910" s="13" t="s">
        <v>1049</v>
      </c>
      <c r="Q910" s="7"/>
      <c r="R910" s="102" t="s">
        <v>2408</v>
      </c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53">
        <f t="shared" si="171"/>
        <v>0</v>
      </c>
      <c r="AG910" s="54">
        <f t="shared" si="172"/>
        <v>1</v>
      </c>
      <c r="AH910" s="54">
        <f t="shared" si="173"/>
        <v>0</v>
      </c>
      <c r="AI910" s="54">
        <f t="shared" si="174"/>
        <v>0</v>
      </c>
      <c r="AJ910" s="54">
        <f t="shared" si="175"/>
        <v>0</v>
      </c>
      <c r="AK910" s="54">
        <f t="shared" si="176"/>
        <v>0</v>
      </c>
      <c r="AL910" s="54">
        <f t="shared" si="177"/>
        <v>1</v>
      </c>
      <c r="AM910" s="54">
        <f t="shared" si="178"/>
        <v>0</v>
      </c>
      <c r="AN910" s="54">
        <f t="shared" si="179"/>
        <v>0</v>
      </c>
      <c r="AO910" s="54">
        <f t="shared" si="180"/>
        <v>0</v>
      </c>
      <c r="AP910" s="7" t="s">
        <v>925</v>
      </c>
      <c r="AQ910" s="12" t="s">
        <v>20</v>
      </c>
    </row>
    <row r="911" spans="1:43" ht="33.950000000000003" hidden="1" customHeight="1" x14ac:dyDescent="0.25">
      <c r="A911" s="7" t="s">
        <v>1182</v>
      </c>
      <c r="B911" s="7" t="s">
        <v>1361</v>
      </c>
      <c r="C911" s="7">
        <v>302516</v>
      </c>
      <c r="D911" s="8" t="s">
        <v>1387</v>
      </c>
      <c r="E911" s="8" t="s">
        <v>1000</v>
      </c>
      <c r="F911" s="7">
        <v>2</v>
      </c>
      <c r="G911" s="7"/>
      <c r="H911" s="9">
        <v>1</v>
      </c>
      <c r="I911" s="9"/>
      <c r="J911" s="9"/>
      <c r="K911" s="9"/>
      <c r="L911" s="10">
        <v>4704901.05</v>
      </c>
      <c r="M911" s="11">
        <f t="shared" si="169"/>
        <v>23524.505249999998</v>
      </c>
      <c r="N911" s="11">
        <f t="shared" si="170"/>
        <v>4681376.5447499994</v>
      </c>
      <c r="O911" s="11"/>
      <c r="P911" s="13" t="s">
        <v>1049</v>
      </c>
      <c r="Q911" s="7"/>
      <c r="R911" s="102" t="s">
        <v>2408</v>
      </c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53">
        <f t="shared" si="171"/>
        <v>0</v>
      </c>
      <c r="AG911" s="54">
        <f t="shared" si="172"/>
        <v>1</v>
      </c>
      <c r="AH911" s="54">
        <f t="shared" si="173"/>
        <v>0</v>
      </c>
      <c r="AI911" s="54">
        <f t="shared" si="174"/>
        <v>0</v>
      </c>
      <c r="AJ911" s="54">
        <f t="shared" si="175"/>
        <v>0</v>
      </c>
      <c r="AK911" s="54">
        <f t="shared" si="176"/>
        <v>0</v>
      </c>
      <c r="AL911" s="54">
        <f t="shared" si="177"/>
        <v>1</v>
      </c>
      <c r="AM911" s="54">
        <f t="shared" si="178"/>
        <v>0</v>
      </c>
      <c r="AN911" s="54">
        <f t="shared" si="179"/>
        <v>0</v>
      </c>
      <c r="AO911" s="54">
        <f t="shared" si="180"/>
        <v>0</v>
      </c>
      <c r="AP911" s="7" t="s">
        <v>925</v>
      </c>
      <c r="AQ911" s="12" t="s">
        <v>20</v>
      </c>
    </row>
    <row r="912" spans="1:43" ht="33.950000000000003" hidden="1" customHeight="1" x14ac:dyDescent="0.25">
      <c r="A912" s="13" t="s">
        <v>1182</v>
      </c>
      <c r="B912" s="13" t="s">
        <v>1361</v>
      </c>
      <c r="C912" s="13">
        <v>302452</v>
      </c>
      <c r="D912" s="14" t="s">
        <v>1388</v>
      </c>
      <c r="E912" s="14" t="s">
        <v>1389</v>
      </c>
      <c r="F912" s="13">
        <v>3</v>
      </c>
      <c r="G912" s="13"/>
      <c r="H912" s="15">
        <v>1</v>
      </c>
      <c r="I912" s="15"/>
      <c r="J912" s="15"/>
      <c r="K912" s="15"/>
      <c r="L912" s="16">
        <v>3788609.81</v>
      </c>
      <c r="M912" s="11">
        <f t="shared" si="169"/>
        <v>18943.049050000001</v>
      </c>
      <c r="N912" s="11">
        <f t="shared" si="170"/>
        <v>3769666.76095</v>
      </c>
      <c r="O912" s="11"/>
      <c r="P912" s="13" t="s">
        <v>1049</v>
      </c>
      <c r="Q912" s="7"/>
      <c r="R912" s="102" t="s">
        <v>2408</v>
      </c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53">
        <f t="shared" si="171"/>
        <v>0</v>
      </c>
      <c r="AG912" s="54">
        <f t="shared" si="172"/>
        <v>1</v>
      </c>
      <c r="AH912" s="54">
        <f t="shared" si="173"/>
        <v>0</v>
      </c>
      <c r="AI912" s="54">
        <f t="shared" si="174"/>
        <v>0</v>
      </c>
      <c r="AJ912" s="54">
        <f t="shared" si="175"/>
        <v>0</v>
      </c>
      <c r="AK912" s="54">
        <f t="shared" si="176"/>
        <v>0</v>
      </c>
      <c r="AL912" s="54">
        <f t="shared" si="177"/>
        <v>1</v>
      </c>
      <c r="AM912" s="54">
        <f t="shared" si="178"/>
        <v>0</v>
      </c>
      <c r="AN912" s="54">
        <f t="shared" si="179"/>
        <v>0</v>
      </c>
      <c r="AO912" s="54">
        <f t="shared" si="180"/>
        <v>0</v>
      </c>
      <c r="AP912" s="7" t="s">
        <v>38</v>
      </c>
      <c r="AQ912" s="17"/>
    </row>
    <row r="913" spans="1:43" ht="33.950000000000003" hidden="1" customHeight="1" x14ac:dyDescent="0.25">
      <c r="A913" s="7" t="s">
        <v>1182</v>
      </c>
      <c r="B913" s="7" t="s">
        <v>1361</v>
      </c>
      <c r="C913" s="7">
        <v>302465</v>
      </c>
      <c r="D913" s="8" t="s">
        <v>1390</v>
      </c>
      <c r="E913" s="8" t="s">
        <v>1391</v>
      </c>
      <c r="F913" s="7">
        <v>3</v>
      </c>
      <c r="G913" s="7"/>
      <c r="H913" s="9">
        <v>1</v>
      </c>
      <c r="I913" s="9"/>
      <c r="J913" s="9"/>
      <c r="K913" s="9"/>
      <c r="L913" s="10">
        <v>3322024.54</v>
      </c>
      <c r="M913" s="11">
        <f t="shared" si="169"/>
        <v>16610.1227</v>
      </c>
      <c r="N913" s="11">
        <f t="shared" si="170"/>
        <v>3305414.4172999999</v>
      </c>
      <c r="O913" s="11"/>
      <c r="P913" s="13" t="s">
        <v>1049</v>
      </c>
      <c r="Q913" s="7"/>
      <c r="R913" s="102" t="s">
        <v>2408</v>
      </c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53">
        <f t="shared" si="171"/>
        <v>0</v>
      </c>
      <c r="AG913" s="54">
        <f t="shared" si="172"/>
        <v>1</v>
      </c>
      <c r="AH913" s="54">
        <f t="shared" si="173"/>
        <v>0</v>
      </c>
      <c r="AI913" s="54">
        <f t="shared" si="174"/>
        <v>0</v>
      </c>
      <c r="AJ913" s="54">
        <f t="shared" si="175"/>
        <v>0</v>
      </c>
      <c r="AK913" s="54">
        <f t="shared" si="176"/>
        <v>0</v>
      </c>
      <c r="AL913" s="54">
        <f t="shared" si="177"/>
        <v>1</v>
      </c>
      <c r="AM913" s="54">
        <f t="shared" si="178"/>
        <v>0</v>
      </c>
      <c r="AN913" s="54">
        <f t="shared" si="179"/>
        <v>0</v>
      </c>
      <c r="AO913" s="54">
        <f t="shared" si="180"/>
        <v>0</v>
      </c>
      <c r="AP913" s="7" t="s">
        <v>925</v>
      </c>
      <c r="AQ913" s="12" t="s">
        <v>20</v>
      </c>
    </row>
    <row r="914" spans="1:43" ht="33.950000000000003" hidden="1" customHeight="1" x14ac:dyDescent="0.25">
      <c r="A914" s="13" t="s">
        <v>1182</v>
      </c>
      <c r="B914" s="13" t="s">
        <v>1361</v>
      </c>
      <c r="C914" s="13">
        <v>302447</v>
      </c>
      <c r="D914" s="14" t="s">
        <v>1392</v>
      </c>
      <c r="E914" s="14" t="s">
        <v>658</v>
      </c>
      <c r="F914" s="13">
        <v>3</v>
      </c>
      <c r="G914" s="13"/>
      <c r="H914" s="15">
        <v>1</v>
      </c>
      <c r="I914" s="15"/>
      <c r="J914" s="15"/>
      <c r="K914" s="15"/>
      <c r="L914" s="16">
        <v>2985014.84</v>
      </c>
      <c r="M914" s="11">
        <f t="shared" si="169"/>
        <v>14925.074199999999</v>
      </c>
      <c r="N914" s="11">
        <f t="shared" si="170"/>
        <v>2970089.7657999997</v>
      </c>
      <c r="O914" s="11"/>
      <c r="P914" s="13" t="s">
        <v>1049</v>
      </c>
      <c r="Q914" s="7"/>
      <c r="R914" s="102" t="s">
        <v>2408</v>
      </c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53">
        <f t="shared" si="171"/>
        <v>0</v>
      </c>
      <c r="AG914" s="54">
        <f t="shared" si="172"/>
        <v>1</v>
      </c>
      <c r="AH914" s="54">
        <f t="shared" si="173"/>
        <v>0</v>
      </c>
      <c r="AI914" s="54">
        <f t="shared" si="174"/>
        <v>0</v>
      </c>
      <c r="AJ914" s="54">
        <f t="shared" si="175"/>
        <v>0</v>
      </c>
      <c r="AK914" s="54">
        <f t="shared" si="176"/>
        <v>0</v>
      </c>
      <c r="AL914" s="54">
        <f t="shared" si="177"/>
        <v>1</v>
      </c>
      <c r="AM914" s="54">
        <f t="shared" si="178"/>
        <v>0</v>
      </c>
      <c r="AN914" s="54">
        <f t="shared" si="179"/>
        <v>0</v>
      </c>
      <c r="AO914" s="54">
        <f t="shared" si="180"/>
        <v>0</v>
      </c>
      <c r="AP914" s="7" t="s">
        <v>38</v>
      </c>
      <c r="AQ914" s="17"/>
    </row>
    <row r="915" spans="1:43" ht="33.950000000000003" hidden="1" customHeight="1" x14ac:dyDescent="0.25">
      <c r="A915" s="7" t="s">
        <v>1182</v>
      </c>
      <c r="B915" s="7" t="s">
        <v>1361</v>
      </c>
      <c r="C915" s="7">
        <v>302473</v>
      </c>
      <c r="D915" s="8" t="s">
        <v>1393</v>
      </c>
      <c r="E915" s="8" t="s">
        <v>658</v>
      </c>
      <c r="F915" s="7">
        <v>3</v>
      </c>
      <c r="G915" s="7"/>
      <c r="H915" s="9">
        <v>1</v>
      </c>
      <c r="I915" s="9"/>
      <c r="J915" s="9"/>
      <c r="K915" s="9"/>
      <c r="L915" s="10">
        <v>5456918.5999999996</v>
      </c>
      <c r="M915" s="11">
        <f t="shared" si="169"/>
        <v>27284.592999999997</v>
      </c>
      <c r="N915" s="11">
        <f t="shared" si="170"/>
        <v>5429634.0069999993</v>
      </c>
      <c r="O915" s="11"/>
      <c r="P915" s="13" t="s">
        <v>1049</v>
      </c>
      <c r="Q915" s="7"/>
      <c r="R915" s="102" t="s">
        <v>2408</v>
      </c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53">
        <f t="shared" si="171"/>
        <v>0</v>
      </c>
      <c r="AG915" s="54">
        <f t="shared" si="172"/>
        <v>1</v>
      </c>
      <c r="AH915" s="54">
        <f t="shared" si="173"/>
        <v>0</v>
      </c>
      <c r="AI915" s="54">
        <f t="shared" si="174"/>
        <v>0</v>
      </c>
      <c r="AJ915" s="54">
        <f t="shared" si="175"/>
        <v>0</v>
      </c>
      <c r="AK915" s="54">
        <f t="shared" si="176"/>
        <v>0</v>
      </c>
      <c r="AL915" s="54">
        <f t="shared" si="177"/>
        <v>1</v>
      </c>
      <c r="AM915" s="54">
        <f t="shared" si="178"/>
        <v>0</v>
      </c>
      <c r="AN915" s="54">
        <f t="shared" si="179"/>
        <v>0</v>
      </c>
      <c r="AO915" s="54">
        <f t="shared" si="180"/>
        <v>0</v>
      </c>
      <c r="AP915" s="7" t="s">
        <v>925</v>
      </c>
      <c r="AQ915" s="12" t="s">
        <v>20</v>
      </c>
    </row>
    <row r="916" spans="1:43" ht="33.950000000000003" hidden="1" customHeight="1" x14ac:dyDescent="0.25">
      <c r="A916" s="7" t="s">
        <v>1182</v>
      </c>
      <c r="B916" s="7" t="s">
        <v>1361</v>
      </c>
      <c r="C916" s="7">
        <v>302477</v>
      </c>
      <c r="D916" s="8" t="s">
        <v>1394</v>
      </c>
      <c r="E916" s="8" t="s">
        <v>1395</v>
      </c>
      <c r="F916" s="7">
        <v>3</v>
      </c>
      <c r="G916" s="7"/>
      <c r="H916" s="9">
        <v>1</v>
      </c>
      <c r="I916" s="9"/>
      <c r="J916" s="9"/>
      <c r="K916" s="9"/>
      <c r="L916" s="10">
        <v>5320306.79</v>
      </c>
      <c r="M916" s="11">
        <f t="shared" si="169"/>
        <v>26601.533950000001</v>
      </c>
      <c r="N916" s="11">
        <f t="shared" si="170"/>
        <v>5293705.25605</v>
      </c>
      <c r="O916" s="11"/>
      <c r="P916" s="13" t="s">
        <v>1049</v>
      </c>
      <c r="Q916" s="7"/>
      <c r="R916" s="102" t="s">
        <v>2408</v>
      </c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53">
        <f t="shared" si="171"/>
        <v>0</v>
      </c>
      <c r="AG916" s="54">
        <f t="shared" si="172"/>
        <v>1</v>
      </c>
      <c r="AH916" s="54">
        <f t="shared" si="173"/>
        <v>0</v>
      </c>
      <c r="AI916" s="54">
        <f t="shared" si="174"/>
        <v>0</v>
      </c>
      <c r="AJ916" s="54">
        <f t="shared" si="175"/>
        <v>0</v>
      </c>
      <c r="AK916" s="54">
        <f t="shared" si="176"/>
        <v>0</v>
      </c>
      <c r="AL916" s="54">
        <f t="shared" si="177"/>
        <v>1</v>
      </c>
      <c r="AM916" s="54">
        <f t="shared" si="178"/>
        <v>0</v>
      </c>
      <c r="AN916" s="54">
        <f t="shared" si="179"/>
        <v>0</v>
      </c>
      <c r="AO916" s="54">
        <f t="shared" si="180"/>
        <v>0</v>
      </c>
      <c r="AP916" s="7" t="s">
        <v>925</v>
      </c>
      <c r="AQ916" s="12" t="s">
        <v>20</v>
      </c>
    </row>
    <row r="917" spans="1:43" ht="33.950000000000003" hidden="1" customHeight="1" x14ac:dyDescent="0.25">
      <c r="A917" s="7" t="s">
        <v>1182</v>
      </c>
      <c r="B917" s="7" t="s">
        <v>1361</v>
      </c>
      <c r="C917" s="7">
        <v>302512</v>
      </c>
      <c r="D917" s="8" t="s">
        <v>1396</v>
      </c>
      <c r="E917" s="8" t="s">
        <v>1397</v>
      </c>
      <c r="F917" s="7">
        <v>3</v>
      </c>
      <c r="G917" s="7"/>
      <c r="H917" s="9">
        <v>1</v>
      </c>
      <c r="I917" s="9"/>
      <c r="J917" s="9"/>
      <c r="K917" s="9"/>
      <c r="L917" s="10">
        <v>5541340.71</v>
      </c>
      <c r="M917" s="11">
        <f t="shared" si="169"/>
        <v>27706.703550000002</v>
      </c>
      <c r="N917" s="11">
        <f t="shared" si="170"/>
        <v>5513634.0064500002</v>
      </c>
      <c r="O917" s="11"/>
      <c r="P917" s="13" t="s">
        <v>1049</v>
      </c>
      <c r="Q917" s="7"/>
      <c r="R917" s="102" t="s">
        <v>2408</v>
      </c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53">
        <f t="shared" si="171"/>
        <v>0</v>
      </c>
      <c r="AG917" s="54">
        <f t="shared" si="172"/>
        <v>1</v>
      </c>
      <c r="AH917" s="54">
        <f t="shared" si="173"/>
        <v>0</v>
      </c>
      <c r="AI917" s="54">
        <f t="shared" si="174"/>
        <v>0</v>
      </c>
      <c r="AJ917" s="54">
        <f t="shared" si="175"/>
        <v>0</v>
      </c>
      <c r="AK917" s="54">
        <f t="shared" si="176"/>
        <v>0</v>
      </c>
      <c r="AL917" s="54">
        <f t="shared" si="177"/>
        <v>1</v>
      </c>
      <c r="AM917" s="54">
        <f t="shared" si="178"/>
        <v>0</v>
      </c>
      <c r="AN917" s="54">
        <f t="shared" si="179"/>
        <v>0</v>
      </c>
      <c r="AO917" s="54">
        <f t="shared" si="180"/>
        <v>0</v>
      </c>
      <c r="AP917" s="7" t="s">
        <v>925</v>
      </c>
      <c r="AQ917" s="12" t="s">
        <v>20</v>
      </c>
    </row>
    <row r="918" spans="1:43" ht="33.950000000000003" hidden="1" customHeight="1" x14ac:dyDescent="0.25">
      <c r="A918" s="13" t="s">
        <v>1182</v>
      </c>
      <c r="B918" s="13" t="s">
        <v>1361</v>
      </c>
      <c r="C918" s="13">
        <v>302517</v>
      </c>
      <c r="D918" s="14" t="s">
        <v>1398</v>
      </c>
      <c r="E918" s="14" t="s">
        <v>1399</v>
      </c>
      <c r="F918" s="13">
        <v>3</v>
      </c>
      <c r="G918" s="13"/>
      <c r="H918" s="15">
        <v>1</v>
      </c>
      <c r="I918" s="15"/>
      <c r="J918" s="15"/>
      <c r="K918" s="15"/>
      <c r="L918" s="16">
        <v>3375434</v>
      </c>
      <c r="M918" s="11">
        <f t="shared" si="169"/>
        <v>16877.170000000002</v>
      </c>
      <c r="N918" s="11">
        <f t="shared" si="170"/>
        <v>3358556.83</v>
      </c>
      <c r="O918" s="11"/>
      <c r="P918" s="13" t="s">
        <v>1049</v>
      </c>
      <c r="Q918" s="7"/>
      <c r="R918" s="102" t="s">
        <v>2408</v>
      </c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53">
        <f t="shared" si="171"/>
        <v>0</v>
      </c>
      <c r="AG918" s="54">
        <f t="shared" si="172"/>
        <v>1</v>
      </c>
      <c r="AH918" s="54">
        <f t="shared" si="173"/>
        <v>0</v>
      </c>
      <c r="AI918" s="54">
        <f t="shared" si="174"/>
        <v>0</v>
      </c>
      <c r="AJ918" s="54">
        <f t="shared" si="175"/>
        <v>0</v>
      </c>
      <c r="AK918" s="54">
        <f t="shared" si="176"/>
        <v>0</v>
      </c>
      <c r="AL918" s="54">
        <f t="shared" si="177"/>
        <v>1</v>
      </c>
      <c r="AM918" s="54">
        <f t="shared" si="178"/>
        <v>0</v>
      </c>
      <c r="AN918" s="54">
        <f t="shared" si="179"/>
        <v>0</v>
      </c>
      <c r="AO918" s="54">
        <f t="shared" si="180"/>
        <v>0</v>
      </c>
      <c r="AP918" s="7" t="s">
        <v>38</v>
      </c>
      <c r="AQ918" s="17"/>
    </row>
    <row r="919" spans="1:43" ht="33.950000000000003" hidden="1" customHeight="1" x14ac:dyDescent="0.25">
      <c r="A919" s="7" t="s">
        <v>1182</v>
      </c>
      <c r="B919" s="7" t="s">
        <v>1361</v>
      </c>
      <c r="C919" s="7">
        <v>302524</v>
      </c>
      <c r="D919" s="8" t="s">
        <v>1400</v>
      </c>
      <c r="E919" s="8" t="s">
        <v>1401</v>
      </c>
      <c r="F919" s="7">
        <v>3</v>
      </c>
      <c r="G919" s="7"/>
      <c r="H919" s="9">
        <v>1</v>
      </c>
      <c r="I919" s="9"/>
      <c r="J919" s="9"/>
      <c r="K919" s="9"/>
      <c r="L919" s="10">
        <v>5509682.4199999999</v>
      </c>
      <c r="M919" s="11">
        <f t="shared" si="169"/>
        <v>27548.412100000001</v>
      </c>
      <c r="N919" s="11">
        <f t="shared" si="170"/>
        <v>5482134.0078999996</v>
      </c>
      <c r="O919" s="11"/>
      <c r="P919" s="13" t="s">
        <v>1049</v>
      </c>
      <c r="Q919" s="7"/>
      <c r="R919" s="102" t="s">
        <v>2408</v>
      </c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53">
        <f t="shared" si="171"/>
        <v>0</v>
      </c>
      <c r="AG919" s="54">
        <f t="shared" si="172"/>
        <v>1</v>
      </c>
      <c r="AH919" s="54">
        <f t="shared" si="173"/>
        <v>0</v>
      </c>
      <c r="AI919" s="54">
        <f t="shared" si="174"/>
        <v>0</v>
      </c>
      <c r="AJ919" s="54">
        <f t="shared" si="175"/>
        <v>0</v>
      </c>
      <c r="AK919" s="54">
        <f t="shared" si="176"/>
        <v>0</v>
      </c>
      <c r="AL919" s="54">
        <f t="shared" si="177"/>
        <v>1</v>
      </c>
      <c r="AM919" s="54">
        <f t="shared" si="178"/>
        <v>0</v>
      </c>
      <c r="AN919" s="54">
        <f t="shared" si="179"/>
        <v>0</v>
      </c>
      <c r="AO919" s="54">
        <f t="shared" si="180"/>
        <v>0</v>
      </c>
      <c r="AP919" s="7" t="s">
        <v>925</v>
      </c>
      <c r="AQ919" s="12" t="s">
        <v>20</v>
      </c>
    </row>
    <row r="920" spans="1:43" ht="33.950000000000003" hidden="1" customHeight="1" x14ac:dyDescent="0.25">
      <c r="A920" s="7" t="s">
        <v>1182</v>
      </c>
      <c r="B920" s="7" t="s">
        <v>1361</v>
      </c>
      <c r="C920" s="7">
        <v>302533</v>
      </c>
      <c r="D920" s="8" t="s">
        <v>1402</v>
      </c>
      <c r="E920" s="8" t="s">
        <v>1403</v>
      </c>
      <c r="F920" s="7">
        <v>3</v>
      </c>
      <c r="G920" s="7"/>
      <c r="H920" s="9">
        <v>1</v>
      </c>
      <c r="I920" s="9"/>
      <c r="J920" s="9"/>
      <c r="K920" s="9"/>
      <c r="L920" s="10">
        <v>5530787.9500000002</v>
      </c>
      <c r="M920" s="11">
        <f t="shared" si="169"/>
        <v>27653.939750000001</v>
      </c>
      <c r="N920" s="11">
        <f t="shared" si="170"/>
        <v>5503134.0102500003</v>
      </c>
      <c r="O920" s="11"/>
      <c r="P920" s="13" t="s">
        <v>1049</v>
      </c>
      <c r="Q920" s="7"/>
      <c r="R920" s="102" t="s">
        <v>2408</v>
      </c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53">
        <f t="shared" si="171"/>
        <v>0</v>
      </c>
      <c r="AG920" s="54">
        <f t="shared" si="172"/>
        <v>1</v>
      </c>
      <c r="AH920" s="54">
        <f t="shared" si="173"/>
        <v>0</v>
      </c>
      <c r="AI920" s="54">
        <f t="shared" si="174"/>
        <v>0</v>
      </c>
      <c r="AJ920" s="54">
        <f t="shared" si="175"/>
        <v>0</v>
      </c>
      <c r="AK920" s="54">
        <f t="shared" si="176"/>
        <v>0</v>
      </c>
      <c r="AL920" s="54">
        <f t="shared" si="177"/>
        <v>1</v>
      </c>
      <c r="AM920" s="54">
        <f t="shared" si="178"/>
        <v>0</v>
      </c>
      <c r="AN920" s="54">
        <f t="shared" si="179"/>
        <v>0</v>
      </c>
      <c r="AO920" s="54">
        <f t="shared" si="180"/>
        <v>0</v>
      </c>
      <c r="AP920" s="7" t="s">
        <v>925</v>
      </c>
      <c r="AQ920" s="12" t="s">
        <v>20</v>
      </c>
    </row>
    <row r="921" spans="1:43" ht="33.950000000000003" hidden="1" customHeight="1" x14ac:dyDescent="0.25">
      <c r="A921" s="7" t="s">
        <v>1182</v>
      </c>
      <c r="B921" s="7" t="s">
        <v>1361</v>
      </c>
      <c r="C921" s="7">
        <v>302457</v>
      </c>
      <c r="D921" s="8" t="s">
        <v>1404</v>
      </c>
      <c r="E921" s="8" t="s">
        <v>1405</v>
      </c>
      <c r="F921" s="7">
        <v>4</v>
      </c>
      <c r="G921" s="7"/>
      <c r="H921" s="9">
        <v>1</v>
      </c>
      <c r="I921" s="9"/>
      <c r="J921" s="9"/>
      <c r="K921" s="9"/>
      <c r="L921" s="10">
        <v>4760009.49</v>
      </c>
      <c r="M921" s="11">
        <f t="shared" si="169"/>
        <v>23800.047450000002</v>
      </c>
      <c r="N921" s="11">
        <f t="shared" si="170"/>
        <v>4736209.4425499998</v>
      </c>
      <c r="O921" s="11"/>
      <c r="P921" s="13" t="s">
        <v>1049</v>
      </c>
      <c r="Q921" s="7"/>
      <c r="R921" s="102" t="s">
        <v>2408</v>
      </c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53">
        <f t="shared" si="171"/>
        <v>0</v>
      </c>
      <c r="AG921" s="54">
        <f t="shared" si="172"/>
        <v>1</v>
      </c>
      <c r="AH921" s="54">
        <f t="shared" si="173"/>
        <v>0</v>
      </c>
      <c r="AI921" s="54">
        <f t="shared" si="174"/>
        <v>0</v>
      </c>
      <c r="AJ921" s="54">
        <f t="shared" si="175"/>
        <v>0</v>
      </c>
      <c r="AK921" s="54">
        <f t="shared" si="176"/>
        <v>0</v>
      </c>
      <c r="AL921" s="54">
        <f t="shared" si="177"/>
        <v>1</v>
      </c>
      <c r="AM921" s="54">
        <f t="shared" si="178"/>
        <v>0</v>
      </c>
      <c r="AN921" s="54">
        <f t="shared" si="179"/>
        <v>0</v>
      </c>
      <c r="AO921" s="54">
        <f t="shared" si="180"/>
        <v>0</v>
      </c>
      <c r="AP921" s="7" t="s">
        <v>925</v>
      </c>
      <c r="AQ921" s="12" t="s">
        <v>20</v>
      </c>
    </row>
    <row r="922" spans="1:43" ht="33.950000000000003" hidden="1" customHeight="1" x14ac:dyDescent="0.25">
      <c r="A922" s="7" t="s">
        <v>1182</v>
      </c>
      <c r="B922" s="7" t="s">
        <v>1361</v>
      </c>
      <c r="C922" s="7">
        <v>302497</v>
      </c>
      <c r="D922" s="8" t="s">
        <v>1406</v>
      </c>
      <c r="E922" s="8" t="s">
        <v>1407</v>
      </c>
      <c r="F922" s="7">
        <v>4</v>
      </c>
      <c r="G922" s="7"/>
      <c r="H922" s="9">
        <v>1</v>
      </c>
      <c r="I922" s="9"/>
      <c r="J922" s="9"/>
      <c r="K922" s="9"/>
      <c r="L922" s="10">
        <v>5736096.3099999996</v>
      </c>
      <c r="M922" s="11">
        <f t="shared" si="169"/>
        <v>28680.481549999997</v>
      </c>
      <c r="N922" s="11">
        <f t="shared" si="170"/>
        <v>5707415.8284499999</v>
      </c>
      <c r="O922" s="11"/>
      <c r="P922" s="13" t="s">
        <v>1049</v>
      </c>
      <c r="Q922" s="7"/>
      <c r="R922" s="102" t="s">
        <v>2408</v>
      </c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53">
        <f t="shared" si="171"/>
        <v>0</v>
      </c>
      <c r="AG922" s="54">
        <f t="shared" si="172"/>
        <v>1</v>
      </c>
      <c r="AH922" s="54">
        <f t="shared" si="173"/>
        <v>0</v>
      </c>
      <c r="AI922" s="54">
        <f t="shared" si="174"/>
        <v>0</v>
      </c>
      <c r="AJ922" s="54">
        <f t="shared" si="175"/>
        <v>0</v>
      </c>
      <c r="AK922" s="54">
        <f t="shared" si="176"/>
        <v>0</v>
      </c>
      <c r="AL922" s="54">
        <f t="shared" si="177"/>
        <v>1</v>
      </c>
      <c r="AM922" s="54">
        <f t="shared" si="178"/>
        <v>0</v>
      </c>
      <c r="AN922" s="54">
        <f t="shared" si="179"/>
        <v>0</v>
      </c>
      <c r="AO922" s="54">
        <f t="shared" si="180"/>
        <v>0</v>
      </c>
      <c r="AP922" s="7" t="s">
        <v>925</v>
      </c>
      <c r="AQ922" s="12" t="s">
        <v>20</v>
      </c>
    </row>
    <row r="923" spans="1:43" ht="33.950000000000003" hidden="1" customHeight="1" x14ac:dyDescent="0.25">
      <c r="A923" s="13" t="s">
        <v>1182</v>
      </c>
      <c r="B923" s="13" t="s">
        <v>1361</v>
      </c>
      <c r="C923" s="13">
        <v>311006</v>
      </c>
      <c r="D923" s="14" t="s">
        <v>1408</v>
      </c>
      <c r="E923" s="14" t="s">
        <v>1409</v>
      </c>
      <c r="F923" s="13">
        <v>4</v>
      </c>
      <c r="G923" s="13"/>
      <c r="H923" s="15">
        <v>1</v>
      </c>
      <c r="I923" s="15"/>
      <c r="J923" s="15"/>
      <c r="K923" s="15"/>
      <c r="L923" s="16">
        <v>3858120.05</v>
      </c>
      <c r="M923" s="11">
        <f t="shared" si="169"/>
        <v>19290.60025</v>
      </c>
      <c r="N923" s="11">
        <f t="shared" si="170"/>
        <v>3838829.4497499997</v>
      </c>
      <c r="O923" s="11"/>
      <c r="P923" s="13" t="s">
        <v>1049</v>
      </c>
      <c r="Q923" s="7"/>
      <c r="R923" s="102" t="s">
        <v>2408</v>
      </c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53">
        <f t="shared" si="171"/>
        <v>0</v>
      </c>
      <c r="AG923" s="54">
        <f t="shared" si="172"/>
        <v>1</v>
      </c>
      <c r="AH923" s="54">
        <f t="shared" si="173"/>
        <v>0</v>
      </c>
      <c r="AI923" s="54">
        <f t="shared" si="174"/>
        <v>0</v>
      </c>
      <c r="AJ923" s="54">
        <f t="shared" si="175"/>
        <v>0</v>
      </c>
      <c r="AK923" s="54">
        <f t="shared" si="176"/>
        <v>0</v>
      </c>
      <c r="AL923" s="54">
        <f t="shared" si="177"/>
        <v>1</v>
      </c>
      <c r="AM923" s="54">
        <f t="shared" si="178"/>
        <v>0</v>
      </c>
      <c r="AN923" s="54">
        <f t="shared" si="179"/>
        <v>0</v>
      </c>
      <c r="AO923" s="54">
        <f t="shared" si="180"/>
        <v>0</v>
      </c>
      <c r="AP923" s="7" t="s">
        <v>38</v>
      </c>
      <c r="AQ923" s="17"/>
    </row>
    <row r="924" spans="1:43" ht="33.950000000000003" hidden="1" customHeight="1" x14ac:dyDescent="0.25">
      <c r="A924" s="7" t="s">
        <v>1182</v>
      </c>
      <c r="B924" s="7" t="s">
        <v>1361</v>
      </c>
      <c r="C924" s="7">
        <v>302498</v>
      </c>
      <c r="D924" s="8" t="s">
        <v>1410</v>
      </c>
      <c r="E924" s="8" t="s">
        <v>1409</v>
      </c>
      <c r="F924" s="7">
        <v>4</v>
      </c>
      <c r="G924" s="7"/>
      <c r="H924" s="9">
        <v>1</v>
      </c>
      <c r="I924" s="9"/>
      <c r="J924" s="9"/>
      <c r="K924" s="9"/>
      <c r="L924" s="10">
        <v>3858601.45</v>
      </c>
      <c r="M924" s="11">
        <f t="shared" si="169"/>
        <v>19293.007250000002</v>
      </c>
      <c r="N924" s="11">
        <f t="shared" si="170"/>
        <v>3839308.4427500004</v>
      </c>
      <c r="O924" s="11"/>
      <c r="P924" s="13" t="s">
        <v>1049</v>
      </c>
      <c r="Q924" s="7"/>
      <c r="R924" s="102" t="s">
        <v>2408</v>
      </c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53">
        <f t="shared" si="171"/>
        <v>0</v>
      </c>
      <c r="AG924" s="54">
        <f t="shared" si="172"/>
        <v>1</v>
      </c>
      <c r="AH924" s="54">
        <f t="shared" si="173"/>
        <v>0</v>
      </c>
      <c r="AI924" s="54">
        <f t="shared" si="174"/>
        <v>0</v>
      </c>
      <c r="AJ924" s="54">
        <f t="shared" si="175"/>
        <v>0</v>
      </c>
      <c r="AK924" s="54">
        <f t="shared" si="176"/>
        <v>0</v>
      </c>
      <c r="AL924" s="54">
        <f t="shared" si="177"/>
        <v>1</v>
      </c>
      <c r="AM924" s="54">
        <f t="shared" si="178"/>
        <v>0</v>
      </c>
      <c r="AN924" s="54">
        <f t="shared" si="179"/>
        <v>0</v>
      </c>
      <c r="AO924" s="54">
        <f t="shared" si="180"/>
        <v>0</v>
      </c>
      <c r="AP924" s="7" t="s">
        <v>925</v>
      </c>
      <c r="AQ924" s="12" t="s">
        <v>20</v>
      </c>
    </row>
    <row r="925" spans="1:43" ht="33.950000000000003" hidden="1" customHeight="1" x14ac:dyDescent="0.25">
      <c r="A925" s="7" t="s">
        <v>1182</v>
      </c>
      <c r="B925" s="7" t="s">
        <v>1361</v>
      </c>
      <c r="C925" s="7">
        <v>302543</v>
      </c>
      <c r="D925" s="8" t="s">
        <v>1411</v>
      </c>
      <c r="E925" s="8" t="s">
        <v>1409</v>
      </c>
      <c r="F925" s="7">
        <v>4</v>
      </c>
      <c r="G925" s="7"/>
      <c r="H925" s="9">
        <v>1</v>
      </c>
      <c r="I925" s="9"/>
      <c r="J925" s="9"/>
      <c r="K925" s="9"/>
      <c r="L925" s="10">
        <v>2416861.67</v>
      </c>
      <c r="M925" s="11">
        <f t="shared" si="169"/>
        <v>12084.308349999999</v>
      </c>
      <c r="N925" s="11">
        <f t="shared" si="170"/>
        <v>2404777.3616499999</v>
      </c>
      <c r="O925" s="11"/>
      <c r="P925" s="13" t="s">
        <v>1049</v>
      </c>
      <c r="Q925" s="7"/>
      <c r="R925" s="102" t="s">
        <v>2408</v>
      </c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53">
        <f t="shared" si="171"/>
        <v>0</v>
      </c>
      <c r="AG925" s="54">
        <f t="shared" si="172"/>
        <v>1</v>
      </c>
      <c r="AH925" s="54">
        <f t="shared" si="173"/>
        <v>0</v>
      </c>
      <c r="AI925" s="54">
        <f t="shared" si="174"/>
        <v>0</v>
      </c>
      <c r="AJ925" s="54">
        <f t="shared" si="175"/>
        <v>0</v>
      </c>
      <c r="AK925" s="54">
        <f t="shared" si="176"/>
        <v>0</v>
      </c>
      <c r="AL925" s="54">
        <f t="shared" si="177"/>
        <v>1</v>
      </c>
      <c r="AM925" s="54">
        <f t="shared" si="178"/>
        <v>0</v>
      </c>
      <c r="AN925" s="54">
        <f t="shared" si="179"/>
        <v>0</v>
      </c>
      <c r="AO925" s="54">
        <f t="shared" si="180"/>
        <v>0</v>
      </c>
      <c r="AP925" s="7" t="s">
        <v>925</v>
      </c>
      <c r="AQ925" s="12" t="s">
        <v>20</v>
      </c>
    </row>
    <row r="926" spans="1:43" ht="33.950000000000003" hidden="1" customHeight="1" x14ac:dyDescent="0.25">
      <c r="A926" s="13" t="s">
        <v>1182</v>
      </c>
      <c r="B926" s="13" t="s">
        <v>1361</v>
      </c>
      <c r="C926" s="13">
        <v>302564</v>
      </c>
      <c r="D926" s="14" t="s">
        <v>1412</v>
      </c>
      <c r="E926" s="14" t="s">
        <v>1413</v>
      </c>
      <c r="F926" s="13">
        <v>4</v>
      </c>
      <c r="G926" s="13"/>
      <c r="H926" s="15">
        <v>1</v>
      </c>
      <c r="I926" s="15"/>
      <c r="J926" s="15"/>
      <c r="K926" s="15"/>
      <c r="L926" s="16">
        <v>3279813.48</v>
      </c>
      <c r="M926" s="11">
        <f t="shared" si="169"/>
        <v>16399.0674</v>
      </c>
      <c r="N926" s="11">
        <f t="shared" si="170"/>
        <v>3263414.4125999999</v>
      </c>
      <c r="O926" s="11"/>
      <c r="P926" s="13" t="s">
        <v>1049</v>
      </c>
      <c r="Q926" s="7"/>
      <c r="R926" s="102" t="s">
        <v>2408</v>
      </c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53">
        <f t="shared" si="171"/>
        <v>0</v>
      </c>
      <c r="AG926" s="54">
        <f t="shared" si="172"/>
        <v>1</v>
      </c>
      <c r="AH926" s="54">
        <f t="shared" si="173"/>
        <v>0</v>
      </c>
      <c r="AI926" s="54">
        <f t="shared" si="174"/>
        <v>0</v>
      </c>
      <c r="AJ926" s="54">
        <f t="shared" si="175"/>
        <v>0</v>
      </c>
      <c r="AK926" s="54">
        <f t="shared" si="176"/>
        <v>0</v>
      </c>
      <c r="AL926" s="54">
        <f t="shared" si="177"/>
        <v>1</v>
      </c>
      <c r="AM926" s="54">
        <f t="shared" si="178"/>
        <v>0</v>
      </c>
      <c r="AN926" s="54">
        <f t="shared" si="179"/>
        <v>0</v>
      </c>
      <c r="AO926" s="54">
        <f t="shared" si="180"/>
        <v>0</v>
      </c>
      <c r="AP926" s="7" t="s">
        <v>38</v>
      </c>
      <c r="AQ926" s="17"/>
    </row>
    <row r="927" spans="1:43" ht="33.950000000000003" hidden="1" customHeight="1" x14ac:dyDescent="0.25">
      <c r="A927" s="13" t="s">
        <v>1182</v>
      </c>
      <c r="B927" s="13" t="s">
        <v>1361</v>
      </c>
      <c r="C927" s="13">
        <v>302486</v>
      </c>
      <c r="D927" s="14" t="s">
        <v>1414</v>
      </c>
      <c r="E927" s="14" t="s">
        <v>1415</v>
      </c>
      <c r="F927" s="13">
        <v>5</v>
      </c>
      <c r="G927" s="13"/>
      <c r="H927" s="15">
        <v>1</v>
      </c>
      <c r="I927" s="15"/>
      <c r="J927" s="15"/>
      <c r="K927" s="15"/>
      <c r="L927" s="16">
        <v>3257469.23</v>
      </c>
      <c r="M927" s="11">
        <f t="shared" si="169"/>
        <v>16287.346149999999</v>
      </c>
      <c r="N927" s="11">
        <f t="shared" si="170"/>
        <v>3241181.8838499999</v>
      </c>
      <c r="O927" s="11"/>
      <c r="P927" s="13" t="s">
        <v>1049</v>
      </c>
      <c r="Q927" s="7"/>
      <c r="R927" s="102" t="s">
        <v>2408</v>
      </c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53">
        <f t="shared" si="171"/>
        <v>0</v>
      </c>
      <c r="AG927" s="54">
        <f t="shared" si="172"/>
        <v>1</v>
      </c>
      <c r="AH927" s="54">
        <f t="shared" si="173"/>
        <v>0</v>
      </c>
      <c r="AI927" s="54">
        <f t="shared" si="174"/>
        <v>0</v>
      </c>
      <c r="AJ927" s="54">
        <f t="shared" si="175"/>
        <v>0</v>
      </c>
      <c r="AK927" s="54">
        <f t="shared" si="176"/>
        <v>0</v>
      </c>
      <c r="AL927" s="54">
        <f t="shared" si="177"/>
        <v>1</v>
      </c>
      <c r="AM927" s="54">
        <f t="shared" si="178"/>
        <v>0</v>
      </c>
      <c r="AN927" s="54">
        <f t="shared" si="179"/>
        <v>0</v>
      </c>
      <c r="AO927" s="54">
        <f t="shared" si="180"/>
        <v>0</v>
      </c>
      <c r="AP927" s="7" t="s">
        <v>38</v>
      </c>
      <c r="AQ927" s="17"/>
    </row>
    <row r="928" spans="1:43" ht="33.950000000000003" hidden="1" customHeight="1" x14ac:dyDescent="0.25">
      <c r="A928" s="13" t="s">
        <v>1182</v>
      </c>
      <c r="B928" s="13" t="s">
        <v>1361</v>
      </c>
      <c r="C928" s="13">
        <v>302552</v>
      </c>
      <c r="D928" s="14" t="s">
        <v>1416</v>
      </c>
      <c r="E928" s="14" t="s">
        <v>1415</v>
      </c>
      <c r="F928" s="13">
        <v>5</v>
      </c>
      <c r="G928" s="13"/>
      <c r="H928" s="15">
        <v>1</v>
      </c>
      <c r="I928" s="15"/>
      <c r="J928" s="15"/>
      <c r="K928" s="15"/>
      <c r="L928" s="16">
        <v>2942803.79</v>
      </c>
      <c r="M928" s="11">
        <f t="shared" si="169"/>
        <v>14714.01895</v>
      </c>
      <c r="N928" s="11">
        <f t="shared" si="170"/>
        <v>2928089.7710500001</v>
      </c>
      <c r="O928" s="11"/>
      <c r="P928" s="13" t="s">
        <v>1049</v>
      </c>
      <c r="Q928" s="7"/>
      <c r="R928" s="102" t="s">
        <v>2408</v>
      </c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53">
        <f t="shared" si="171"/>
        <v>0</v>
      </c>
      <c r="AG928" s="54">
        <f t="shared" si="172"/>
        <v>1</v>
      </c>
      <c r="AH928" s="54">
        <f t="shared" si="173"/>
        <v>0</v>
      </c>
      <c r="AI928" s="54">
        <f t="shared" si="174"/>
        <v>0</v>
      </c>
      <c r="AJ928" s="54">
        <f t="shared" si="175"/>
        <v>0</v>
      </c>
      <c r="AK928" s="54">
        <f t="shared" si="176"/>
        <v>0</v>
      </c>
      <c r="AL928" s="54">
        <f t="shared" si="177"/>
        <v>1</v>
      </c>
      <c r="AM928" s="54">
        <f t="shared" si="178"/>
        <v>0</v>
      </c>
      <c r="AN928" s="54">
        <f t="shared" si="179"/>
        <v>0</v>
      </c>
      <c r="AO928" s="54">
        <f t="shared" si="180"/>
        <v>0</v>
      </c>
      <c r="AP928" s="7" t="s">
        <v>38</v>
      </c>
      <c r="AQ928" s="17"/>
    </row>
    <row r="929" spans="1:43" ht="33.950000000000003" hidden="1" customHeight="1" x14ac:dyDescent="0.25">
      <c r="A929" s="13" t="s">
        <v>1182</v>
      </c>
      <c r="B929" s="13" t="s">
        <v>1361</v>
      </c>
      <c r="C929" s="13">
        <v>311001</v>
      </c>
      <c r="D929" s="14" t="s">
        <v>1417</v>
      </c>
      <c r="E929" s="14" t="s">
        <v>1418</v>
      </c>
      <c r="F929" s="13">
        <v>5</v>
      </c>
      <c r="G929" s="13"/>
      <c r="H929" s="15">
        <v>1</v>
      </c>
      <c r="I929" s="15"/>
      <c r="J929" s="15"/>
      <c r="K929" s="15"/>
      <c r="L929" s="16">
        <v>4919628.8099999996</v>
      </c>
      <c r="M929" s="11">
        <f t="shared" si="169"/>
        <v>24598.144049999999</v>
      </c>
      <c r="N929" s="11">
        <f t="shared" si="170"/>
        <v>4895030.6659499994</v>
      </c>
      <c r="O929" s="11"/>
      <c r="P929" s="13" t="s">
        <v>1049</v>
      </c>
      <c r="Q929" s="7"/>
      <c r="R929" s="102" t="s">
        <v>2408</v>
      </c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53">
        <f t="shared" si="171"/>
        <v>0</v>
      </c>
      <c r="AG929" s="54">
        <f t="shared" si="172"/>
        <v>1</v>
      </c>
      <c r="AH929" s="54">
        <f t="shared" si="173"/>
        <v>0</v>
      </c>
      <c r="AI929" s="54">
        <f t="shared" si="174"/>
        <v>0</v>
      </c>
      <c r="AJ929" s="54">
        <f t="shared" si="175"/>
        <v>0</v>
      </c>
      <c r="AK929" s="54">
        <f t="shared" si="176"/>
        <v>0</v>
      </c>
      <c r="AL929" s="54">
        <f t="shared" si="177"/>
        <v>1</v>
      </c>
      <c r="AM929" s="54">
        <f t="shared" si="178"/>
        <v>0</v>
      </c>
      <c r="AN929" s="54">
        <f t="shared" si="179"/>
        <v>0</v>
      </c>
      <c r="AO929" s="54">
        <f t="shared" si="180"/>
        <v>0</v>
      </c>
      <c r="AP929" s="7" t="s">
        <v>38</v>
      </c>
      <c r="AQ929" s="17"/>
    </row>
    <row r="930" spans="1:43" ht="33.950000000000003" hidden="1" customHeight="1" x14ac:dyDescent="0.25">
      <c r="A930" s="7" t="s">
        <v>1182</v>
      </c>
      <c r="B930" s="7" t="s">
        <v>1361</v>
      </c>
      <c r="C930" s="7">
        <v>302460</v>
      </c>
      <c r="D930" s="8" t="s">
        <v>1419</v>
      </c>
      <c r="E930" s="8" t="s">
        <v>1418</v>
      </c>
      <c r="F930" s="7">
        <v>5</v>
      </c>
      <c r="G930" s="7"/>
      <c r="H930" s="9">
        <v>1</v>
      </c>
      <c r="I930" s="9"/>
      <c r="J930" s="9"/>
      <c r="K930" s="9"/>
      <c r="L930" s="10">
        <v>5404154.7800000003</v>
      </c>
      <c r="M930" s="11">
        <f t="shared" si="169"/>
        <v>27020.7739</v>
      </c>
      <c r="N930" s="11">
        <f t="shared" si="170"/>
        <v>5377134.0060999999</v>
      </c>
      <c r="O930" s="11"/>
      <c r="P930" s="13" t="s">
        <v>1049</v>
      </c>
      <c r="Q930" s="7"/>
      <c r="R930" s="102" t="s">
        <v>2408</v>
      </c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53">
        <f t="shared" si="171"/>
        <v>0</v>
      </c>
      <c r="AG930" s="54">
        <f t="shared" si="172"/>
        <v>1</v>
      </c>
      <c r="AH930" s="54">
        <f t="shared" si="173"/>
        <v>0</v>
      </c>
      <c r="AI930" s="54">
        <f t="shared" si="174"/>
        <v>0</v>
      </c>
      <c r="AJ930" s="54">
        <f t="shared" si="175"/>
        <v>0</v>
      </c>
      <c r="AK930" s="54">
        <f t="shared" si="176"/>
        <v>0</v>
      </c>
      <c r="AL930" s="54">
        <f t="shared" si="177"/>
        <v>1</v>
      </c>
      <c r="AM930" s="54">
        <f t="shared" si="178"/>
        <v>0</v>
      </c>
      <c r="AN930" s="54">
        <f t="shared" si="179"/>
        <v>0</v>
      </c>
      <c r="AO930" s="54">
        <f t="shared" si="180"/>
        <v>0</v>
      </c>
      <c r="AP930" s="7" t="s">
        <v>925</v>
      </c>
      <c r="AQ930" s="12" t="s">
        <v>20</v>
      </c>
    </row>
    <row r="931" spans="1:43" ht="33.950000000000003" hidden="1" customHeight="1" x14ac:dyDescent="0.25">
      <c r="A931" s="13" t="s">
        <v>1182</v>
      </c>
      <c r="B931" s="13" t="s">
        <v>1361</v>
      </c>
      <c r="C931" s="13">
        <v>302482</v>
      </c>
      <c r="D931" s="14" t="s">
        <v>1420</v>
      </c>
      <c r="E931" s="14" t="s">
        <v>1421</v>
      </c>
      <c r="F931" s="13">
        <v>5</v>
      </c>
      <c r="G931" s="13"/>
      <c r="H931" s="15">
        <v>1</v>
      </c>
      <c r="I931" s="15"/>
      <c r="J931" s="15"/>
      <c r="K931" s="15"/>
      <c r="L931" s="16">
        <v>3195391.37</v>
      </c>
      <c r="M931" s="11">
        <f t="shared" si="169"/>
        <v>15976.95685</v>
      </c>
      <c r="N931" s="11">
        <f t="shared" si="170"/>
        <v>3179414.4131499999</v>
      </c>
      <c r="O931" s="11"/>
      <c r="P931" s="13" t="s">
        <v>1049</v>
      </c>
      <c r="Q931" s="7"/>
      <c r="R931" s="102" t="s">
        <v>2408</v>
      </c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53">
        <f t="shared" si="171"/>
        <v>0</v>
      </c>
      <c r="AG931" s="54">
        <f t="shared" si="172"/>
        <v>1</v>
      </c>
      <c r="AH931" s="54">
        <f t="shared" si="173"/>
        <v>0</v>
      </c>
      <c r="AI931" s="54">
        <f t="shared" si="174"/>
        <v>0</v>
      </c>
      <c r="AJ931" s="54">
        <f t="shared" si="175"/>
        <v>0</v>
      </c>
      <c r="AK931" s="54">
        <f t="shared" si="176"/>
        <v>0</v>
      </c>
      <c r="AL931" s="54">
        <f t="shared" si="177"/>
        <v>1</v>
      </c>
      <c r="AM931" s="54">
        <f t="shared" si="178"/>
        <v>0</v>
      </c>
      <c r="AN931" s="54">
        <f t="shared" si="179"/>
        <v>0</v>
      </c>
      <c r="AO931" s="54">
        <f t="shared" si="180"/>
        <v>0</v>
      </c>
      <c r="AP931" s="7" t="s">
        <v>38</v>
      </c>
      <c r="AQ931" s="17"/>
    </row>
    <row r="932" spans="1:43" ht="33.950000000000003" hidden="1" customHeight="1" x14ac:dyDescent="0.25">
      <c r="A932" s="7" t="s">
        <v>1182</v>
      </c>
      <c r="B932" s="7" t="s">
        <v>1361</v>
      </c>
      <c r="C932" s="7">
        <v>302494</v>
      </c>
      <c r="D932" s="8" t="s">
        <v>1422</v>
      </c>
      <c r="E932" s="8" t="s">
        <v>1421</v>
      </c>
      <c r="F932" s="7">
        <v>5</v>
      </c>
      <c r="G932" s="7"/>
      <c r="H932" s="9">
        <v>1</v>
      </c>
      <c r="I932" s="9"/>
      <c r="J932" s="9"/>
      <c r="K932" s="9"/>
      <c r="L932" s="10">
        <v>3321680.24</v>
      </c>
      <c r="M932" s="11">
        <f t="shared" si="169"/>
        <v>16608.4012</v>
      </c>
      <c r="N932" s="11">
        <f t="shared" si="170"/>
        <v>3305071.8388</v>
      </c>
      <c r="O932" s="11"/>
      <c r="P932" s="13" t="s">
        <v>1049</v>
      </c>
      <c r="Q932" s="7"/>
      <c r="R932" s="102" t="s">
        <v>2408</v>
      </c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53">
        <f t="shared" si="171"/>
        <v>0</v>
      </c>
      <c r="AG932" s="54">
        <f t="shared" si="172"/>
        <v>1</v>
      </c>
      <c r="AH932" s="54">
        <f t="shared" si="173"/>
        <v>0</v>
      </c>
      <c r="AI932" s="54">
        <f t="shared" si="174"/>
        <v>0</v>
      </c>
      <c r="AJ932" s="54">
        <f t="shared" si="175"/>
        <v>0</v>
      </c>
      <c r="AK932" s="54">
        <f t="shared" si="176"/>
        <v>0</v>
      </c>
      <c r="AL932" s="54">
        <f t="shared" si="177"/>
        <v>1</v>
      </c>
      <c r="AM932" s="54">
        <f t="shared" si="178"/>
        <v>0</v>
      </c>
      <c r="AN932" s="54">
        <f t="shared" si="179"/>
        <v>0</v>
      </c>
      <c r="AO932" s="54">
        <f t="shared" si="180"/>
        <v>0</v>
      </c>
      <c r="AP932" s="7" t="s">
        <v>925</v>
      </c>
      <c r="AQ932" s="12" t="s">
        <v>20</v>
      </c>
    </row>
    <row r="933" spans="1:43" ht="33.950000000000003" hidden="1" customHeight="1" x14ac:dyDescent="0.25">
      <c r="A933" s="7" t="s">
        <v>1182</v>
      </c>
      <c r="B933" s="7" t="s">
        <v>1361</v>
      </c>
      <c r="C933" s="7">
        <v>302484</v>
      </c>
      <c r="D933" s="8" t="s">
        <v>1423</v>
      </c>
      <c r="E933" s="8" t="s">
        <v>1424</v>
      </c>
      <c r="F933" s="7">
        <v>5</v>
      </c>
      <c r="G933" s="7"/>
      <c r="H933" s="9">
        <v>1</v>
      </c>
      <c r="I933" s="9"/>
      <c r="J933" s="9"/>
      <c r="K933" s="9"/>
      <c r="L933" s="10">
        <v>3778057.05</v>
      </c>
      <c r="M933" s="11">
        <f t="shared" si="169"/>
        <v>18890.285250000001</v>
      </c>
      <c r="N933" s="11">
        <f t="shared" si="170"/>
        <v>3759166.7647499996</v>
      </c>
      <c r="O933" s="11"/>
      <c r="P933" s="13" t="s">
        <v>1049</v>
      </c>
      <c r="Q933" s="7"/>
      <c r="R933" s="102" t="s">
        <v>2408</v>
      </c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53">
        <f t="shared" si="171"/>
        <v>0</v>
      </c>
      <c r="AG933" s="54">
        <f t="shared" si="172"/>
        <v>1</v>
      </c>
      <c r="AH933" s="54">
        <f t="shared" si="173"/>
        <v>0</v>
      </c>
      <c r="AI933" s="54">
        <f t="shared" si="174"/>
        <v>0</v>
      </c>
      <c r="AJ933" s="54">
        <f t="shared" si="175"/>
        <v>0</v>
      </c>
      <c r="AK933" s="54">
        <f t="shared" si="176"/>
        <v>0</v>
      </c>
      <c r="AL933" s="54">
        <f t="shared" si="177"/>
        <v>1</v>
      </c>
      <c r="AM933" s="54">
        <f t="shared" si="178"/>
        <v>0</v>
      </c>
      <c r="AN933" s="54">
        <f t="shared" si="179"/>
        <v>0</v>
      </c>
      <c r="AO933" s="54">
        <f t="shared" si="180"/>
        <v>0</v>
      </c>
      <c r="AP933" s="7" t="s">
        <v>925</v>
      </c>
      <c r="AQ933" s="12" t="s">
        <v>20</v>
      </c>
    </row>
    <row r="934" spans="1:43" ht="33.950000000000003" hidden="1" customHeight="1" x14ac:dyDescent="0.25">
      <c r="A934" s="7" t="s">
        <v>1182</v>
      </c>
      <c r="B934" s="7" t="s">
        <v>1361</v>
      </c>
      <c r="C934" s="7">
        <v>302500</v>
      </c>
      <c r="D934" s="8" t="s">
        <v>1035</v>
      </c>
      <c r="E934" s="8" t="s">
        <v>1425</v>
      </c>
      <c r="F934" s="7">
        <v>5</v>
      </c>
      <c r="G934" s="7"/>
      <c r="H934" s="9">
        <v>1</v>
      </c>
      <c r="I934" s="9"/>
      <c r="J934" s="9"/>
      <c r="K934" s="9"/>
      <c r="L934" s="10">
        <v>5757201.8399999999</v>
      </c>
      <c r="M934" s="11">
        <f t="shared" si="169"/>
        <v>28786.0092</v>
      </c>
      <c r="N934" s="11">
        <f t="shared" si="170"/>
        <v>5728415.8307999996</v>
      </c>
      <c r="O934" s="11"/>
      <c r="P934" s="13" t="s">
        <v>1049</v>
      </c>
      <c r="Q934" s="7"/>
      <c r="R934" s="102" t="s">
        <v>2408</v>
      </c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53">
        <f t="shared" si="171"/>
        <v>0</v>
      </c>
      <c r="AG934" s="54">
        <f t="shared" si="172"/>
        <v>1</v>
      </c>
      <c r="AH934" s="54">
        <f t="shared" si="173"/>
        <v>0</v>
      </c>
      <c r="AI934" s="54">
        <f t="shared" si="174"/>
        <v>0</v>
      </c>
      <c r="AJ934" s="54">
        <f t="shared" si="175"/>
        <v>0</v>
      </c>
      <c r="AK934" s="54">
        <f t="shared" si="176"/>
        <v>0</v>
      </c>
      <c r="AL934" s="54">
        <f t="shared" si="177"/>
        <v>1</v>
      </c>
      <c r="AM934" s="54">
        <f t="shared" si="178"/>
        <v>0</v>
      </c>
      <c r="AN934" s="54">
        <f t="shared" si="179"/>
        <v>0</v>
      </c>
      <c r="AO934" s="54">
        <f t="shared" si="180"/>
        <v>0</v>
      </c>
      <c r="AP934" s="7" t="s">
        <v>925</v>
      </c>
      <c r="AQ934" s="12" t="s">
        <v>20</v>
      </c>
    </row>
    <row r="935" spans="1:43" ht="33.950000000000003" hidden="1" customHeight="1" x14ac:dyDescent="0.25">
      <c r="A935" s="13" t="s">
        <v>1182</v>
      </c>
      <c r="B935" s="13" t="s">
        <v>1361</v>
      </c>
      <c r="C935" s="13">
        <v>302521</v>
      </c>
      <c r="D935" s="14" t="s">
        <v>1426</v>
      </c>
      <c r="E935" s="14" t="s">
        <v>1427</v>
      </c>
      <c r="F935" s="13">
        <v>5</v>
      </c>
      <c r="G935" s="13"/>
      <c r="H935" s="15">
        <v>1</v>
      </c>
      <c r="I935" s="15"/>
      <c r="J935" s="15"/>
      <c r="K935" s="15"/>
      <c r="L935" s="16">
        <v>3701324.06</v>
      </c>
      <c r="M935" s="11">
        <f t="shared" si="169"/>
        <v>18506.620300000002</v>
      </c>
      <c r="N935" s="11">
        <f t="shared" si="170"/>
        <v>3682817.4397</v>
      </c>
      <c r="O935" s="11"/>
      <c r="P935" s="13" t="s">
        <v>1049</v>
      </c>
      <c r="Q935" s="7"/>
      <c r="R935" s="102" t="s">
        <v>2408</v>
      </c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53">
        <f t="shared" si="171"/>
        <v>0</v>
      </c>
      <c r="AG935" s="54">
        <f t="shared" si="172"/>
        <v>1</v>
      </c>
      <c r="AH935" s="54">
        <f t="shared" si="173"/>
        <v>0</v>
      </c>
      <c r="AI935" s="54">
        <f t="shared" si="174"/>
        <v>0</v>
      </c>
      <c r="AJ935" s="54">
        <f t="shared" si="175"/>
        <v>0</v>
      </c>
      <c r="AK935" s="54">
        <f t="shared" si="176"/>
        <v>0</v>
      </c>
      <c r="AL935" s="54">
        <f t="shared" si="177"/>
        <v>1</v>
      </c>
      <c r="AM935" s="54">
        <f t="shared" si="178"/>
        <v>0</v>
      </c>
      <c r="AN935" s="54">
        <f t="shared" si="179"/>
        <v>0</v>
      </c>
      <c r="AO935" s="54">
        <f t="shared" si="180"/>
        <v>0</v>
      </c>
      <c r="AP935" s="7" t="s">
        <v>38</v>
      </c>
      <c r="AQ935" s="17"/>
    </row>
    <row r="936" spans="1:43" ht="33.950000000000003" hidden="1" customHeight="1" x14ac:dyDescent="0.25">
      <c r="A936" s="13" t="s">
        <v>1182</v>
      </c>
      <c r="B936" s="13" t="s">
        <v>1361</v>
      </c>
      <c r="C936" s="13">
        <v>302493</v>
      </c>
      <c r="D936" s="14" t="s">
        <v>1428</v>
      </c>
      <c r="E936" s="14" t="s">
        <v>1429</v>
      </c>
      <c r="F936" s="13">
        <v>5</v>
      </c>
      <c r="G936" s="13"/>
      <c r="H936" s="15">
        <v>1</v>
      </c>
      <c r="I936" s="15"/>
      <c r="J936" s="15"/>
      <c r="K936" s="15"/>
      <c r="L936" s="16">
        <v>3597861.45</v>
      </c>
      <c r="M936" s="11">
        <f t="shared" si="169"/>
        <v>17989.307250000002</v>
      </c>
      <c r="N936" s="11">
        <f t="shared" si="170"/>
        <v>3579872.1427500001</v>
      </c>
      <c r="O936" s="11"/>
      <c r="P936" s="13" t="s">
        <v>1049</v>
      </c>
      <c r="Q936" s="7"/>
      <c r="R936" s="102" t="s">
        <v>2408</v>
      </c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53">
        <f t="shared" si="171"/>
        <v>0</v>
      </c>
      <c r="AG936" s="54">
        <f t="shared" si="172"/>
        <v>1</v>
      </c>
      <c r="AH936" s="54">
        <f t="shared" si="173"/>
        <v>0</v>
      </c>
      <c r="AI936" s="54">
        <f t="shared" si="174"/>
        <v>0</v>
      </c>
      <c r="AJ936" s="54">
        <f t="shared" si="175"/>
        <v>0</v>
      </c>
      <c r="AK936" s="54">
        <f t="shared" si="176"/>
        <v>0</v>
      </c>
      <c r="AL936" s="54">
        <f t="shared" si="177"/>
        <v>1</v>
      </c>
      <c r="AM936" s="54">
        <f t="shared" si="178"/>
        <v>0</v>
      </c>
      <c r="AN936" s="54">
        <f t="shared" si="179"/>
        <v>0</v>
      </c>
      <c r="AO936" s="54">
        <f t="shared" si="180"/>
        <v>0</v>
      </c>
      <c r="AP936" s="7" t="s">
        <v>38</v>
      </c>
      <c r="AQ936" s="17"/>
    </row>
    <row r="937" spans="1:43" ht="33.950000000000003" hidden="1" customHeight="1" x14ac:dyDescent="0.25">
      <c r="A937" s="13" t="s">
        <v>1182</v>
      </c>
      <c r="B937" s="13" t="s">
        <v>1361</v>
      </c>
      <c r="C937" s="13">
        <v>302541</v>
      </c>
      <c r="D937" s="14" t="s">
        <v>1430</v>
      </c>
      <c r="E937" s="14" t="s">
        <v>1429</v>
      </c>
      <c r="F937" s="13">
        <v>5</v>
      </c>
      <c r="G937" s="13"/>
      <c r="H937" s="15">
        <v>1</v>
      </c>
      <c r="I937" s="15"/>
      <c r="J937" s="15"/>
      <c r="K937" s="15"/>
      <c r="L937" s="16">
        <v>5520235.1799999997</v>
      </c>
      <c r="M937" s="11">
        <f t="shared" si="169"/>
        <v>27601.175899999998</v>
      </c>
      <c r="N937" s="11">
        <f t="shared" si="170"/>
        <v>5492634.0040999996</v>
      </c>
      <c r="O937" s="11"/>
      <c r="P937" s="13" t="s">
        <v>1049</v>
      </c>
      <c r="Q937" s="7"/>
      <c r="R937" s="102" t="s">
        <v>2408</v>
      </c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53">
        <f t="shared" si="171"/>
        <v>0</v>
      </c>
      <c r="AG937" s="54">
        <f t="shared" si="172"/>
        <v>1</v>
      </c>
      <c r="AH937" s="54">
        <f t="shared" si="173"/>
        <v>0</v>
      </c>
      <c r="AI937" s="54">
        <f t="shared" si="174"/>
        <v>0</v>
      </c>
      <c r="AJ937" s="54">
        <f t="shared" si="175"/>
        <v>0</v>
      </c>
      <c r="AK937" s="54">
        <f t="shared" si="176"/>
        <v>0</v>
      </c>
      <c r="AL937" s="54">
        <f t="shared" si="177"/>
        <v>1</v>
      </c>
      <c r="AM937" s="54">
        <f t="shared" si="178"/>
        <v>0</v>
      </c>
      <c r="AN937" s="54">
        <f t="shared" si="179"/>
        <v>0</v>
      </c>
      <c r="AO937" s="54">
        <f t="shared" si="180"/>
        <v>0</v>
      </c>
      <c r="AP937" s="7" t="s">
        <v>38</v>
      </c>
      <c r="AQ937" s="17"/>
    </row>
    <row r="938" spans="1:43" ht="33.950000000000003" hidden="1" customHeight="1" x14ac:dyDescent="0.25">
      <c r="A938" s="13" t="s">
        <v>1182</v>
      </c>
      <c r="B938" s="13" t="s">
        <v>1431</v>
      </c>
      <c r="C938" s="13">
        <v>117605</v>
      </c>
      <c r="D938" s="14" t="s">
        <v>1432</v>
      </c>
      <c r="E938" s="14" t="s">
        <v>1433</v>
      </c>
      <c r="F938" s="13">
        <v>0</v>
      </c>
      <c r="G938" s="13"/>
      <c r="H938" s="15">
        <v>1</v>
      </c>
      <c r="I938" s="15"/>
      <c r="J938" s="15"/>
      <c r="K938" s="15"/>
      <c r="L938" s="16">
        <v>2039709.09</v>
      </c>
      <c r="M938" s="11">
        <f t="shared" si="169"/>
        <v>10198.545450000001</v>
      </c>
      <c r="N938" s="11">
        <f t="shared" si="170"/>
        <v>2029510.54455</v>
      </c>
      <c r="O938" s="11"/>
      <c r="P938" s="13" t="s">
        <v>1049</v>
      </c>
      <c r="Q938" s="7"/>
      <c r="R938" s="102" t="s">
        <v>2408</v>
      </c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53">
        <f t="shared" si="171"/>
        <v>0</v>
      </c>
      <c r="AG938" s="54">
        <f t="shared" si="172"/>
        <v>1</v>
      </c>
      <c r="AH938" s="54">
        <f t="shared" si="173"/>
        <v>0</v>
      </c>
      <c r="AI938" s="54">
        <f t="shared" si="174"/>
        <v>0</v>
      </c>
      <c r="AJ938" s="54">
        <f t="shared" si="175"/>
        <v>0</v>
      </c>
      <c r="AK938" s="54">
        <f t="shared" si="176"/>
        <v>0</v>
      </c>
      <c r="AL938" s="54">
        <f t="shared" si="177"/>
        <v>1</v>
      </c>
      <c r="AM938" s="54">
        <f t="shared" si="178"/>
        <v>0</v>
      </c>
      <c r="AN938" s="54">
        <f t="shared" si="179"/>
        <v>0</v>
      </c>
      <c r="AO938" s="54">
        <f t="shared" si="180"/>
        <v>0</v>
      </c>
      <c r="AP938" s="7" t="s">
        <v>38</v>
      </c>
      <c r="AQ938" s="17"/>
    </row>
    <row r="939" spans="1:43" ht="33.950000000000003" hidden="1" customHeight="1" x14ac:dyDescent="0.25">
      <c r="A939" s="7" t="s">
        <v>1182</v>
      </c>
      <c r="B939" s="7" t="s">
        <v>1431</v>
      </c>
      <c r="C939" s="7">
        <v>117580</v>
      </c>
      <c r="D939" s="8" t="s">
        <v>1434</v>
      </c>
      <c r="E939" s="8" t="s">
        <v>1433</v>
      </c>
      <c r="F939" s="7">
        <v>0</v>
      </c>
      <c r="G939" s="7"/>
      <c r="H939" s="9">
        <v>1</v>
      </c>
      <c r="I939" s="9"/>
      <c r="J939" s="9"/>
      <c r="K939" s="9"/>
      <c r="L939" s="10">
        <v>1838904.81</v>
      </c>
      <c r="M939" s="11">
        <f t="shared" si="169"/>
        <v>9194.52405</v>
      </c>
      <c r="N939" s="11">
        <f t="shared" si="170"/>
        <v>1829710.2859500002</v>
      </c>
      <c r="O939" s="11"/>
      <c r="P939" s="7" t="s">
        <v>1049</v>
      </c>
      <c r="Q939" s="7"/>
      <c r="R939" s="102" t="s">
        <v>2408</v>
      </c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53">
        <f t="shared" si="171"/>
        <v>0</v>
      </c>
      <c r="AG939" s="54">
        <f t="shared" si="172"/>
        <v>1</v>
      </c>
      <c r="AH939" s="54">
        <f t="shared" si="173"/>
        <v>0</v>
      </c>
      <c r="AI939" s="54">
        <f t="shared" si="174"/>
        <v>0</v>
      </c>
      <c r="AJ939" s="54">
        <f t="shared" si="175"/>
        <v>0</v>
      </c>
      <c r="AK939" s="54">
        <f t="shared" si="176"/>
        <v>0</v>
      </c>
      <c r="AL939" s="54">
        <f t="shared" si="177"/>
        <v>1</v>
      </c>
      <c r="AM939" s="54">
        <f t="shared" si="178"/>
        <v>0</v>
      </c>
      <c r="AN939" s="54">
        <f t="shared" si="179"/>
        <v>0</v>
      </c>
      <c r="AO939" s="54">
        <f t="shared" si="180"/>
        <v>0</v>
      </c>
      <c r="AP939" s="7" t="s">
        <v>925</v>
      </c>
      <c r="AQ939" s="12" t="s">
        <v>20</v>
      </c>
    </row>
    <row r="940" spans="1:43" ht="33.950000000000003" hidden="1" customHeight="1" x14ac:dyDescent="0.25">
      <c r="A940" s="7" t="s">
        <v>1182</v>
      </c>
      <c r="B940" s="7" t="s">
        <v>1431</v>
      </c>
      <c r="C940" s="7">
        <v>117617</v>
      </c>
      <c r="D940" s="8" t="s">
        <v>1435</v>
      </c>
      <c r="E940" s="8" t="s">
        <v>1433</v>
      </c>
      <c r="F940" s="7">
        <v>0</v>
      </c>
      <c r="G940" s="7"/>
      <c r="H940" s="9">
        <v>1</v>
      </c>
      <c r="I940" s="9"/>
      <c r="J940" s="9"/>
      <c r="K940" s="9"/>
      <c r="L940" s="10">
        <v>1890587.26</v>
      </c>
      <c r="M940" s="11">
        <f t="shared" si="169"/>
        <v>9452.9362999999994</v>
      </c>
      <c r="N940" s="11">
        <f t="shared" si="170"/>
        <v>1881134.3237000001</v>
      </c>
      <c r="O940" s="11"/>
      <c r="P940" s="7" t="s">
        <v>1049</v>
      </c>
      <c r="Q940" s="7"/>
      <c r="R940" s="102" t="s">
        <v>2408</v>
      </c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53">
        <f t="shared" si="171"/>
        <v>0</v>
      </c>
      <c r="AG940" s="54">
        <f t="shared" si="172"/>
        <v>1</v>
      </c>
      <c r="AH940" s="54">
        <f t="shared" si="173"/>
        <v>0</v>
      </c>
      <c r="AI940" s="54">
        <f t="shared" si="174"/>
        <v>0</v>
      </c>
      <c r="AJ940" s="54">
        <f t="shared" si="175"/>
        <v>0</v>
      </c>
      <c r="AK940" s="54">
        <f t="shared" si="176"/>
        <v>0</v>
      </c>
      <c r="AL940" s="54">
        <f t="shared" si="177"/>
        <v>1</v>
      </c>
      <c r="AM940" s="54">
        <f t="shared" si="178"/>
        <v>0</v>
      </c>
      <c r="AN940" s="54">
        <f t="shared" si="179"/>
        <v>0</v>
      </c>
      <c r="AO940" s="54">
        <f t="shared" si="180"/>
        <v>0</v>
      </c>
      <c r="AP940" s="7" t="s">
        <v>925</v>
      </c>
      <c r="AQ940" s="12" t="s">
        <v>20</v>
      </c>
    </row>
    <row r="941" spans="1:43" ht="33.950000000000003" hidden="1" customHeight="1" x14ac:dyDescent="0.25">
      <c r="A941" s="7" t="s">
        <v>1182</v>
      </c>
      <c r="B941" s="7" t="s">
        <v>1431</v>
      </c>
      <c r="C941" s="7">
        <v>117621</v>
      </c>
      <c r="D941" s="8" t="s">
        <v>1436</v>
      </c>
      <c r="E941" s="8" t="s">
        <v>1433</v>
      </c>
      <c r="F941" s="7">
        <v>0</v>
      </c>
      <c r="G941" s="7"/>
      <c r="H941" s="9">
        <v>1</v>
      </c>
      <c r="I941" s="9"/>
      <c r="J941" s="9"/>
      <c r="K941" s="9"/>
      <c r="L941" s="10">
        <v>1372197.71</v>
      </c>
      <c r="M941" s="11">
        <f t="shared" si="169"/>
        <v>6860.98855</v>
      </c>
      <c r="N941" s="11">
        <f t="shared" si="170"/>
        <v>1365336.7214500001</v>
      </c>
      <c r="O941" s="11"/>
      <c r="P941" s="7" t="s">
        <v>1049</v>
      </c>
      <c r="Q941" s="7"/>
      <c r="R941" s="102" t="s">
        <v>2408</v>
      </c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53">
        <f t="shared" si="171"/>
        <v>0</v>
      </c>
      <c r="AG941" s="54">
        <f t="shared" si="172"/>
        <v>1</v>
      </c>
      <c r="AH941" s="54">
        <f t="shared" si="173"/>
        <v>0</v>
      </c>
      <c r="AI941" s="54">
        <f t="shared" si="174"/>
        <v>0</v>
      </c>
      <c r="AJ941" s="54">
        <f t="shared" si="175"/>
        <v>0</v>
      </c>
      <c r="AK941" s="54">
        <f t="shared" si="176"/>
        <v>0</v>
      </c>
      <c r="AL941" s="54">
        <f t="shared" si="177"/>
        <v>1</v>
      </c>
      <c r="AM941" s="54">
        <f t="shared" si="178"/>
        <v>0</v>
      </c>
      <c r="AN941" s="54">
        <f t="shared" si="179"/>
        <v>0</v>
      </c>
      <c r="AO941" s="54">
        <f t="shared" si="180"/>
        <v>0</v>
      </c>
      <c r="AP941" s="7" t="s">
        <v>925</v>
      </c>
      <c r="AQ941" s="12" t="s">
        <v>20</v>
      </c>
    </row>
    <row r="942" spans="1:43" ht="33.950000000000003" hidden="1" customHeight="1" x14ac:dyDescent="0.25">
      <c r="A942" s="13" t="s">
        <v>1182</v>
      </c>
      <c r="B942" s="13" t="s">
        <v>1437</v>
      </c>
      <c r="C942" s="13">
        <v>117846</v>
      </c>
      <c r="D942" s="14" t="s">
        <v>1438</v>
      </c>
      <c r="E942" s="14" t="s">
        <v>1439</v>
      </c>
      <c r="F942" s="13">
        <v>6</v>
      </c>
      <c r="G942" s="13"/>
      <c r="H942" s="15">
        <v>1</v>
      </c>
      <c r="I942" s="15"/>
      <c r="J942" s="15"/>
      <c r="K942" s="15"/>
      <c r="L942" s="16">
        <v>329604.62</v>
      </c>
      <c r="M942" s="11">
        <f t="shared" si="169"/>
        <v>1648.0231000000001</v>
      </c>
      <c r="N942" s="11">
        <f t="shared" si="170"/>
        <v>327956.5969</v>
      </c>
      <c r="O942" s="11"/>
      <c r="P942" s="13" t="s">
        <v>1049</v>
      </c>
      <c r="Q942" s="7" t="s">
        <v>2317</v>
      </c>
      <c r="R942" s="102" t="s">
        <v>2271</v>
      </c>
      <c r="S942" s="66">
        <v>0</v>
      </c>
      <c r="T942" s="66">
        <v>0.1</v>
      </c>
      <c r="U942" s="102"/>
      <c r="V942" s="102"/>
      <c r="W942" s="102"/>
      <c r="X942" s="102"/>
      <c r="Y942" s="102"/>
      <c r="Z942" s="102"/>
      <c r="AA942" s="102"/>
      <c r="AB942" s="102"/>
      <c r="AC942" s="102"/>
      <c r="AD942" s="102" t="s">
        <v>2595</v>
      </c>
      <c r="AE942" s="154">
        <v>237776.08</v>
      </c>
      <c r="AF942" s="53">
        <f t="shared" si="171"/>
        <v>0</v>
      </c>
      <c r="AG942" s="54">
        <f t="shared" si="172"/>
        <v>0</v>
      </c>
      <c r="AH942" s="54">
        <f t="shared" si="173"/>
        <v>0</v>
      </c>
      <c r="AI942" s="54">
        <f t="shared" si="174"/>
        <v>1</v>
      </c>
      <c r="AJ942" s="54">
        <f t="shared" si="175"/>
        <v>0</v>
      </c>
      <c r="AK942" s="54">
        <f t="shared" si="176"/>
        <v>0</v>
      </c>
      <c r="AL942" s="54">
        <f t="shared" si="177"/>
        <v>0</v>
      </c>
      <c r="AM942" s="54">
        <f t="shared" si="178"/>
        <v>0</v>
      </c>
      <c r="AN942" s="54">
        <f t="shared" si="179"/>
        <v>1</v>
      </c>
      <c r="AO942" s="54">
        <f t="shared" si="180"/>
        <v>0</v>
      </c>
      <c r="AP942" s="7" t="s">
        <v>38</v>
      </c>
      <c r="AQ942" s="17"/>
    </row>
    <row r="943" spans="1:43" ht="33.950000000000003" hidden="1" customHeight="1" x14ac:dyDescent="0.25">
      <c r="A943" s="13" t="s">
        <v>1182</v>
      </c>
      <c r="B943" s="13" t="s">
        <v>1437</v>
      </c>
      <c r="C943" s="13">
        <v>117889</v>
      </c>
      <c r="D943" s="14" t="s">
        <v>1440</v>
      </c>
      <c r="E943" s="14" t="s">
        <v>1439</v>
      </c>
      <c r="F943" s="13">
        <v>6</v>
      </c>
      <c r="G943" s="13"/>
      <c r="H943" s="15">
        <v>1</v>
      </c>
      <c r="I943" s="15"/>
      <c r="J943" s="15"/>
      <c r="K943" s="15"/>
      <c r="L943" s="16">
        <v>405171.76</v>
      </c>
      <c r="M943" s="11">
        <f t="shared" si="169"/>
        <v>2025.8588000000002</v>
      </c>
      <c r="N943" s="11">
        <f t="shared" si="170"/>
        <v>403145.90120000002</v>
      </c>
      <c r="O943" s="11"/>
      <c r="P943" s="13" t="s">
        <v>1049</v>
      </c>
      <c r="Q943" s="7" t="s">
        <v>2317</v>
      </c>
      <c r="R943" s="102" t="s">
        <v>2271</v>
      </c>
      <c r="S943" s="66">
        <v>0</v>
      </c>
      <c r="T943" s="66">
        <v>0.45</v>
      </c>
      <c r="U943" s="102"/>
      <c r="V943" s="102"/>
      <c r="W943" s="102"/>
      <c r="X943" s="102"/>
      <c r="Y943" s="102"/>
      <c r="Z943" s="102"/>
      <c r="AA943" s="102"/>
      <c r="AB943" s="102"/>
      <c r="AC943" s="102"/>
      <c r="AD943" s="102" t="s">
        <v>2595</v>
      </c>
      <c r="AE943" s="154">
        <v>311542.08</v>
      </c>
      <c r="AF943" s="53">
        <f t="shared" si="171"/>
        <v>0</v>
      </c>
      <c r="AG943" s="54">
        <f t="shared" si="172"/>
        <v>0</v>
      </c>
      <c r="AH943" s="54">
        <f t="shared" si="173"/>
        <v>0</v>
      </c>
      <c r="AI943" s="54">
        <f t="shared" si="174"/>
        <v>1</v>
      </c>
      <c r="AJ943" s="54">
        <f t="shared" si="175"/>
        <v>0</v>
      </c>
      <c r="AK943" s="54">
        <f t="shared" si="176"/>
        <v>0</v>
      </c>
      <c r="AL943" s="54">
        <f t="shared" si="177"/>
        <v>0</v>
      </c>
      <c r="AM943" s="54">
        <f t="shared" si="178"/>
        <v>0</v>
      </c>
      <c r="AN943" s="54">
        <f t="shared" si="179"/>
        <v>1</v>
      </c>
      <c r="AO943" s="54">
        <f t="shared" si="180"/>
        <v>0</v>
      </c>
      <c r="AP943" s="7" t="s">
        <v>38</v>
      </c>
      <c r="AQ943" s="17"/>
    </row>
    <row r="944" spans="1:43" ht="33.950000000000003" hidden="1" customHeight="1" x14ac:dyDescent="0.25">
      <c r="A944" s="13" t="s">
        <v>1182</v>
      </c>
      <c r="B944" s="13" t="s">
        <v>1437</v>
      </c>
      <c r="C944" s="13">
        <v>117882</v>
      </c>
      <c r="D944" s="14" t="s">
        <v>1441</v>
      </c>
      <c r="E944" s="14" t="s">
        <v>1439</v>
      </c>
      <c r="F944" s="13">
        <v>6</v>
      </c>
      <c r="G944" s="13"/>
      <c r="H944" s="15">
        <v>1</v>
      </c>
      <c r="I944" s="15"/>
      <c r="J944" s="15"/>
      <c r="K944" s="15"/>
      <c r="L944" s="16">
        <v>446008.26</v>
      </c>
      <c r="M944" s="11">
        <f t="shared" si="169"/>
        <v>2230.0413000000003</v>
      </c>
      <c r="N944" s="11">
        <f t="shared" si="170"/>
        <v>443778.21870000003</v>
      </c>
      <c r="O944" s="11"/>
      <c r="P944" s="13" t="s">
        <v>1049</v>
      </c>
      <c r="Q944" s="7" t="s">
        <v>2317</v>
      </c>
      <c r="R944" s="102" t="s">
        <v>2271</v>
      </c>
      <c r="S944" s="66">
        <v>0</v>
      </c>
      <c r="T944" s="66">
        <v>0.8</v>
      </c>
      <c r="U944" s="102"/>
      <c r="V944" s="102"/>
      <c r="W944" s="102"/>
      <c r="X944" s="102"/>
      <c r="Y944" s="102"/>
      <c r="Z944" s="102"/>
      <c r="AA944" s="102"/>
      <c r="AB944" s="102"/>
      <c r="AC944" s="102"/>
      <c r="AD944" s="102" t="s">
        <v>2596</v>
      </c>
      <c r="AE944" s="154">
        <v>370031.25</v>
      </c>
      <c r="AF944" s="53">
        <f t="shared" si="171"/>
        <v>0</v>
      </c>
      <c r="AG944" s="54">
        <f t="shared" si="172"/>
        <v>0</v>
      </c>
      <c r="AH944" s="54">
        <f t="shared" si="173"/>
        <v>0</v>
      </c>
      <c r="AI944" s="54">
        <f t="shared" si="174"/>
        <v>1</v>
      </c>
      <c r="AJ944" s="54">
        <f t="shared" si="175"/>
        <v>0</v>
      </c>
      <c r="AK944" s="54">
        <f t="shared" si="176"/>
        <v>0</v>
      </c>
      <c r="AL944" s="54">
        <f t="shared" si="177"/>
        <v>0</v>
      </c>
      <c r="AM944" s="54">
        <f t="shared" si="178"/>
        <v>0</v>
      </c>
      <c r="AN944" s="54">
        <f t="shared" si="179"/>
        <v>1</v>
      </c>
      <c r="AO944" s="54">
        <f t="shared" si="180"/>
        <v>0</v>
      </c>
      <c r="AP944" s="7" t="s">
        <v>38</v>
      </c>
      <c r="AQ944" s="17"/>
    </row>
    <row r="945" spans="1:43" ht="33.950000000000003" hidden="1" customHeight="1" x14ac:dyDescent="0.25">
      <c r="A945" s="13" t="s">
        <v>1182</v>
      </c>
      <c r="B945" s="13" t="s">
        <v>1437</v>
      </c>
      <c r="C945" s="13">
        <v>117879</v>
      </c>
      <c r="D945" s="14" t="s">
        <v>1442</v>
      </c>
      <c r="E945" s="14" t="s">
        <v>1439</v>
      </c>
      <c r="F945" s="13">
        <v>6</v>
      </c>
      <c r="G945" s="13"/>
      <c r="H945" s="15">
        <v>1</v>
      </c>
      <c r="I945" s="15"/>
      <c r="J945" s="15"/>
      <c r="K945" s="15"/>
      <c r="L945" s="16">
        <v>407822.33</v>
      </c>
      <c r="M945" s="11">
        <f t="shared" si="169"/>
        <v>2039.1116500000001</v>
      </c>
      <c r="N945" s="11">
        <f t="shared" si="170"/>
        <v>405783.21835000004</v>
      </c>
      <c r="O945" s="11"/>
      <c r="P945" s="13" t="s">
        <v>1049</v>
      </c>
      <c r="Q945" s="7" t="s">
        <v>2317</v>
      </c>
      <c r="R945" s="102" t="s">
        <v>2271</v>
      </c>
      <c r="S945" s="66">
        <v>0</v>
      </c>
      <c r="T945" s="66">
        <v>0.8</v>
      </c>
      <c r="U945" s="102"/>
      <c r="V945" s="102"/>
      <c r="W945" s="102"/>
      <c r="X945" s="102"/>
      <c r="Y945" s="102"/>
      <c r="Z945" s="102"/>
      <c r="AA945" s="102"/>
      <c r="AB945" s="102"/>
      <c r="AC945" s="102"/>
      <c r="AD945" s="102" t="s">
        <v>2596</v>
      </c>
      <c r="AE945" s="154">
        <v>331508.3</v>
      </c>
      <c r="AF945" s="53">
        <f t="shared" si="171"/>
        <v>0</v>
      </c>
      <c r="AG945" s="54">
        <f t="shared" si="172"/>
        <v>0</v>
      </c>
      <c r="AH945" s="54">
        <f t="shared" si="173"/>
        <v>0</v>
      </c>
      <c r="AI945" s="54">
        <f t="shared" si="174"/>
        <v>1</v>
      </c>
      <c r="AJ945" s="54">
        <f t="shared" si="175"/>
        <v>0</v>
      </c>
      <c r="AK945" s="54">
        <f t="shared" si="176"/>
        <v>0</v>
      </c>
      <c r="AL945" s="54">
        <f t="shared" si="177"/>
        <v>0</v>
      </c>
      <c r="AM945" s="54">
        <f t="shared" si="178"/>
        <v>0</v>
      </c>
      <c r="AN945" s="54">
        <f t="shared" si="179"/>
        <v>1</v>
      </c>
      <c r="AO945" s="54">
        <f t="shared" si="180"/>
        <v>0</v>
      </c>
      <c r="AP945" s="7" t="s">
        <v>38</v>
      </c>
      <c r="AQ945" s="17"/>
    </row>
    <row r="946" spans="1:43" ht="33.950000000000003" hidden="1" customHeight="1" x14ac:dyDescent="0.25">
      <c r="A946" s="13" t="s">
        <v>1182</v>
      </c>
      <c r="B946" s="13" t="s">
        <v>1437</v>
      </c>
      <c r="C946" s="13">
        <v>117843</v>
      </c>
      <c r="D946" s="14" t="s">
        <v>1443</v>
      </c>
      <c r="E946" s="14" t="s">
        <v>1439</v>
      </c>
      <c r="F946" s="13">
        <v>6</v>
      </c>
      <c r="G946" s="13"/>
      <c r="H946" s="15">
        <v>1</v>
      </c>
      <c r="I946" s="15"/>
      <c r="J946" s="15"/>
      <c r="K946" s="15"/>
      <c r="L946" s="16">
        <v>760560.62</v>
      </c>
      <c r="M946" s="11">
        <f t="shared" si="169"/>
        <v>3802.8031000000001</v>
      </c>
      <c r="N946" s="11">
        <f t="shared" si="170"/>
        <v>756757.81689999998</v>
      </c>
      <c r="O946" s="11"/>
      <c r="P946" s="13" t="s">
        <v>1049</v>
      </c>
      <c r="Q946" s="7" t="s">
        <v>2317</v>
      </c>
      <c r="R946" s="102" t="s">
        <v>2271</v>
      </c>
      <c r="S946" s="66">
        <v>0</v>
      </c>
      <c r="T946" s="66">
        <v>0.95</v>
      </c>
      <c r="U946" s="102"/>
      <c r="V946" s="102"/>
      <c r="W946" s="102"/>
      <c r="X946" s="102"/>
      <c r="Y946" s="102"/>
      <c r="Z946" s="102"/>
      <c r="AA946" s="102"/>
      <c r="AB946" s="102"/>
      <c r="AC946" s="102"/>
      <c r="AD946" s="102" t="s">
        <v>2595</v>
      </c>
      <c r="AE946" s="154">
        <v>665681.84</v>
      </c>
      <c r="AF946" s="53">
        <f t="shared" si="171"/>
        <v>0</v>
      </c>
      <c r="AG946" s="54">
        <f t="shared" si="172"/>
        <v>0</v>
      </c>
      <c r="AH946" s="54">
        <f t="shared" si="173"/>
        <v>0</v>
      </c>
      <c r="AI946" s="54">
        <f t="shared" si="174"/>
        <v>1</v>
      </c>
      <c r="AJ946" s="54">
        <f t="shared" si="175"/>
        <v>0</v>
      </c>
      <c r="AK946" s="54">
        <f t="shared" si="176"/>
        <v>0</v>
      </c>
      <c r="AL946" s="54">
        <f t="shared" si="177"/>
        <v>0</v>
      </c>
      <c r="AM946" s="54">
        <f t="shared" si="178"/>
        <v>0</v>
      </c>
      <c r="AN946" s="54">
        <f t="shared" si="179"/>
        <v>1</v>
      </c>
      <c r="AO946" s="54">
        <f t="shared" si="180"/>
        <v>0</v>
      </c>
      <c r="AP946" s="7" t="s">
        <v>38</v>
      </c>
      <c r="AQ946" s="17"/>
    </row>
    <row r="947" spans="1:43" ht="33.950000000000003" hidden="1" customHeight="1" x14ac:dyDescent="0.25">
      <c r="A947" s="13" t="s">
        <v>1182</v>
      </c>
      <c r="B947" s="13" t="s">
        <v>1437</v>
      </c>
      <c r="C947" s="13">
        <v>117832</v>
      </c>
      <c r="D947" s="14" t="s">
        <v>1444</v>
      </c>
      <c r="E947" s="14" t="s">
        <v>1439</v>
      </c>
      <c r="F947" s="13">
        <v>6</v>
      </c>
      <c r="G947" s="13"/>
      <c r="H947" s="15">
        <v>1</v>
      </c>
      <c r="I947" s="15"/>
      <c r="J947" s="15"/>
      <c r="K947" s="15"/>
      <c r="L947" s="16">
        <v>628605.53</v>
      </c>
      <c r="M947" s="11">
        <f t="shared" si="169"/>
        <v>3143.02765</v>
      </c>
      <c r="N947" s="11">
        <f t="shared" si="170"/>
        <v>625462.50235000008</v>
      </c>
      <c r="O947" s="11"/>
      <c r="P947" s="13" t="s">
        <v>1049</v>
      </c>
      <c r="Q947" s="7" t="s">
        <v>2317</v>
      </c>
      <c r="R947" s="102" t="s">
        <v>2271</v>
      </c>
      <c r="S947" s="66">
        <v>0</v>
      </c>
      <c r="T947" s="66">
        <v>0.85</v>
      </c>
      <c r="U947" s="102"/>
      <c r="V947" s="102"/>
      <c r="W947" s="102"/>
      <c r="X947" s="102"/>
      <c r="Y947" s="102"/>
      <c r="Z947" s="102"/>
      <c r="AA947" s="102"/>
      <c r="AB947" s="102"/>
      <c r="AC947" s="102"/>
      <c r="AD947" s="102" t="s">
        <v>2596</v>
      </c>
      <c r="AE947" s="154">
        <v>550460.44999999995</v>
      </c>
      <c r="AF947" s="53">
        <f t="shared" si="171"/>
        <v>0</v>
      </c>
      <c r="AG947" s="54">
        <f t="shared" si="172"/>
        <v>0</v>
      </c>
      <c r="AH947" s="54">
        <f t="shared" si="173"/>
        <v>0</v>
      </c>
      <c r="AI947" s="54">
        <f t="shared" si="174"/>
        <v>1</v>
      </c>
      <c r="AJ947" s="54">
        <f t="shared" si="175"/>
        <v>0</v>
      </c>
      <c r="AK947" s="54">
        <f t="shared" si="176"/>
        <v>0</v>
      </c>
      <c r="AL947" s="54">
        <f t="shared" si="177"/>
        <v>0</v>
      </c>
      <c r="AM947" s="54">
        <f t="shared" si="178"/>
        <v>0</v>
      </c>
      <c r="AN947" s="54">
        <f t="shared" si="179"/>
        <v>1</v>
      </c>
      <c r="AO947" s="54">
        <f t="shared" si="180"/>
        <v>0</v>
      </c>
      <c r="AP947" s="7" t="s">
        <v>38</v>
      </c>
      <c r="AQ947" s="17"/>
    </row>
    <row r="948" spans="1:43" ht="33.950000000000003" hidden="1" customHeight="1" x14ac:dyDescent="0.25">
      <c r="A948" s="7" t="s">
        <v>1182</v>
      </c>
      <c r="B948" s="7" t="s">
        <v>1437</v>
      </c>
      <c r="C948" s="7">
        <v>117835</v>
      </c>
      <c r="D948" s="8" t="s">
        <v>1445</v>
      </c>
      <c r="E948" s="8" t="s">
        <v>1439</v>
      </c>
      <c r="F948" s="7">
        <v>6</v>
      </c>
      <c r="G948" s="7"/>
      <c r="H948" s="9">
        <v>1</v>
      </c>
      <c r="I948" s="9"/>
      <c r="J948" s="9"/>
      <c r="K948" s="9"/>
      <c r="L948" s="10">
        <v>262470.43</v>
      </c>
      <c r="M948" s="11">
        <f t="shared" si="169"/>
        <v>1312.3521499999999</v>
      </c>
      <c r="N948" s="11">
        <f t="shared" si="170"/>
        <v>261158.07785</v>
      </c>
      <c r="O948" s="11"/>
      <c r="P948" s="13" t="s">
        <v>1049</v>
      </c>
      <c r="Q948" s="7" t="s">
        <v>2317</v>
      </c>
      <c r="R948" s="102" t="s">
        <v>2271</v>
      </c>
      <c r="S948" s="66">
        <v>0</v>
      </c>
      <c r="T948" s="66">
        <v>0.95</v>
      </c>
      <c r="U948" s="102" t="s">
        <v>2597</v>
      </c>
      <c r="V948" s="102"/>
      <c r="W948" s="102"/>
      <c r="X948" s="102"/>
      <c r="Y948" s="102"/>
      <c r="Z948" s="102"/>
      <c r="AA948" s="102"/>
      <c r="AB948" s="102" t="s">
        <v>2598</v>
      </c>
      <c r="AC948" s="155" t="s">
        <v>2329</v>
      </c>
      <c r="AD948" s="102" t="s">
        <v>2596</v>
      </c>
      <c r="AE948" s="154">
        <v>260100</v>
      </c>
      <c r="AF948" s="53">
        <f t="shared" si="171"/>
        <v>0</v>
      </c>
      <c r="AG948" s="54">
        <f t="shared" si="172"/>
        <v>0</v>
      </c>
      <c r="AH948" s="54">
        <f t="shared" si="173"/>
        <v>0</v>
      </c>
      <c r="AI948" s="54">
        <f t="shared" si="174"/>
        <v>1</v>
      </c>
      <c r="AJ948" s="54">
        <f t="shared" si="175"/>
        <v>0</v>
      </c>
      <c r="AK948" s="54">
        <f t="shared" si="176"/>
        <v>0</v>
      </c>
      <c r="AL948" s="54">
        <f t="shared" si="177"/>
        <v>0</v>
      </c>
      <c r="AM948" s="54">
        <f t="shared" si="178"/>
        <v>0</v>
      </c>
      <c r="AN948" s="54">
        <f t="shared" si="179"/>
        <v>1</v>
      </c>
      <c r="AO948" s="54">
        <f t="shared" si="180"/>
        <v>0</v>
      </c>
      <c r="AP948" s="7" t="s">
        <v>925</v>
      </c>
      <c r="AQ948" s="12" t="s">
        <v>20</v>
      </c>
    </row>
    <row r="949" spans="1:43" ht="33.950000000000003" hidden="1" customHeight="1" x14ac:dyDescent="0.25">
      <c r="A949" s="7" t="s">
        <v>1182</v>
      </c>
      <c r="B949" s="7" t="s">
        <v>1437</v>
      </c>
      <c r="C949" s="7">
        <v>117847</v>
      </c>
      <c r="D949" s="8" t="s">
        <v>1446</v>
      </c>
      <c r="E949" s="8" t="s">
        <v>1439</v>
      </c>
      <c r="F949" s="7">
        <v>6</v>
      </c>
      <c r="G949" s="7"/>
      <c r="H949" s="9">
        <v>1</v>
      </c>
      <c r="I949" s="9"/>
      <c r="J949" s="9"/>
      <c r="K949" s="9"/>
      <c r="L949" s="10">
        <v>346562.59</v>
      </c>
      <c r="M949" s="11">
        <f t="shared" si="169"/>
        <v>1732.8129500000002</v>
      </c>
      <c r="N949" s="11">
        <f t="shared" si="170"/>
        <v>344829.77705000003</v>
      </c>
      <c r="O949" s="11"/>
      <c r="P949" s="13" t="s">
        <v>1049</v>
      </c>
      <c r="Q949" s="7" t="s">
        <v>2317</v>
      </c>
      <c r="R949" s="102" t="s">
        <v>2271</v>
      </c>
      <c r="S949" s="66">
        <v>0</v>
      </c>
      <c r="T949" s="66">
        <v>0.95</v>
      </c>
      <c r="U949" s="102" t="s">
        <v>2597</v>
      </c>
      <c r="V949" s="102"/>
      <c r="W949" s="102"/>
      <c r="X949" s="102"/>
      <c r="Y949" s="102"/>
      <c r="Z949" s="102"/>
      <c r="AA949" s="102"/>
      <c r="AB949" s="102" t="s">
        <v>2598</v>
      </c>
      <c r="AC949" s="155" t="s">
        <v>2329</v>
      </c>
      <c r="AD949" s="102" t="s">
        <v>2596</v>
      </c>
      <c r="AE949" s="154">
        <v>343800</v>
      </c>
      <c r="AF949" s="53">
        <f t="shared" si="171"/>
        <v>0</v>
      </c>
      <c r="AG949" s="54">
        <f t="shared" si="172"/>
        <v>0</v>
      </c>
      <c r="AH949" s="54">
        <f t="shared" si="173"/>
        <v>0</v>
      </c>
      <c r="AI949" s="54">
        <f t="shared" si="174"/>
        <v>1</v>
      </c>
      <c r="AJ949" s="54">
        <f t="shared" si="175"/>
        <v>0</v>
      </c>
      <c r="AK949" s="54">
        <f t="shared" si="176"/>
        <v>0</v>
      </c>
      <c r="AL949" s="54">
        <f t="shared" si="177"/>
        <v>0</v>
      </c>
      <c r="AM949" s="54">
        <f t="shared" si="178"/>
        <v>0</v>
      </c>
      <c r="AN949" s="54">
        <f t="shared" si="179"/>
        <v>1</v>
      </c>
      <c r="AO949" s="54">
        <f t="shared" si="180"/>
        <v>0</v>
      </c>
      <c r="AP949" s="7" t="s">
        <v>925</v>
      </c>
      <c r="AQ949" s="12" t="s">
        <v>20</v>
      </c>
    </row>
    <row r="950" spans="1:43" ht="33.950000000000003" hidden="1" customHeight="1" x14ac:dyDescent="0.25">
      <c r="A950" s="7" t="s">
        <v>1182</v>
      </c>
      <c r="B950" s="7" t="s">
        <v>1437</v>
      </c>
      <c r="C950" s="7">
        <v>117852</v>
      </c>
      <c r="D950" s="8" t="s">
        <v>1447</v>
      </c>
      <c r="E950" s="8" t="s">
        <v>1439</v>
      </c>
      <c r="F950" s="7">
        <v>6</v>
      </c>
      <c r="G950" s="7"/>
      <c r="H950" s="9">
        <v>1</v>
      </c>
      <c r="I950" s="9"/>
      <c r="J950" s="9"/>
      <c r="K950" s="9"/>
      <c r="L950" s="10">
        <v>412868.5</v>
      </c>
      <c r="M950" s="11">
        <f t="shared" si="169"/>
        <v>2064.3425000000002</v>
      </c>
      <c r="N950" s="11">
        <f t="shared" si="170"/>
        <v>410804.15749999997</v>
      </c>
      <c r="O950" s="11"/>
      <c r="P950" s="13" t="s">
        <v>1049</v>
      </c>
      <c r="Q950" s="7" t="s">
        <v>2317</v>
      </c>
      <c r="R950" s="102" t="s">
        <v>2271</v>
      </c>
      <c r="S950" s="66">
        <v>0</v>
      </c>
      <c r="T950" s="66">
        <v>0.95</v>
      </c>
      <c r="U950" s="102" t="s">
        <v>2597</v>
      </c>
      <c r="V950" s="102"/>
      <c r="W950" s="102"/>
      <c r="X950" s="102"/>
      <c r="Y950" s="102"/>
      <c r="Z950" s="102"/>
      <c r="AA950" s="102"/>
      <c r="AB950" s="102" t="s">
        <v>2598</v>
      </c>
      <c r="AC950" s="155" t="s">
        <v>2329</v>
      </c>
      <c r="AD950" s="102" t="s">
        <v>2596</v>
      </c>
      <c r="AE950" s="154">
        <v>409800</v>
      </c>
      <c r="AF950" s="53">
        <f t="shared" si="171"/>
        <v>0</v>
      </c>
      <c r="AG950" s="54">
        <f t="shared" si="172"/>
        <v>0</v>
      </c>
      <c r="AH950" s="54">
        <f t="shared" si="173"/>
        <v>0</v>
      </c>
      <c r="AI950" s="54">
        <f t="shared" si="174"/>
        <v>1</v>
      </c>
      <c r="AJ950" s="54">
        <f t="shared" si="175"/>
        <v>0</v>
      </c>
      <c r="AK950" s="54">
        <f t="shared" si="176"/>
        <v>0</v>
      </c>
      <c r="AL950" s="54">
        <f t="shared" si="177"/>
        <v>0</v>
      </c>
      <c r="AM950" s="54">
        <f t="shared" si="178"/>
        <v>0</v>
      </c>
      <c r="AN950" s="54">
        <f t="shared" si="179"/>
        <v>1</v>
      </c>
      <c r="AO950" s="54">
        <f t="shared" si="180"/>
        <v>0</v>
      </c>
      <c r="AP950" s="7" t="s">
        <v>925</v>
      </c>
      <c r="AQ950" s="12" t="s">
        <v>20</v>
      </c>
    </row>
    <row r="951" spans="1:43" ht="33.950000000000003" hidden="1" customHeight="1" x14ac:dyDescent="0.25">
      <c r="A951" s="7" t="s">
        <v>1182</v>
      </c>
      <c r="B951" s="7" t="s">
        <v>1437</v>
      </c>
      <c r="C951" s="7">
        <v>117853</v>
      </c>
      <c r="D951" s="8" t="s">
        <v>1448</v>
      </c>
      <c r="E951" s="8" t="s">
        <v>1439</v>
      </c>
      <c r="F951" s="7">
        <v>6</v>
      </c>
      <c r="G951" s="7"/>
      <c r="H951" s="9">
        <v>1</v>
      </c>
      <c r="I951" s="9"/>
      <c r="J951" s="9"/>
      <c r="K951" s="9"/>
      <c r="L951" s="10">
        <v>427403.76</v>
      </c>
      <c r="M951" s="11">
        <f t="shared" si="169"/>
        <v>2137.0188000000003</v>
      </c>
      <c r="N951" s="11">
        <f t="shared" si="170"/>
        <v>425266.74119999999</v>
      </c>
      <c r="O951" s="11"/>
      <c r="P951" s="13" t="s">
        <v>1049</v>
      </c>
      <c r="Q951" s="7" t="s">
        <v>2317</v>
      </c>
      <c r="R951" s="102" t="s">
        <v>2271</v>
      </c>
      <c r="S951" s="66">
        <v>0</v>
      </c>
      <c r="T951" s="66">
        <v>0.95</v>
      </c>
      <c r="U951" s="102" t="s">
        <v>2597</v>
      </c>
      <c r="V951" s="102"/>
      <c r="W951" s="102"/>
      <c r="X951" s="102"/>
      <c r="Y951" s="102"/>
      <c r="Z951" s="102"/>
      <c r="AA951" s="102"/>
      <c r="AB951" s="102" t="s">
        <v>2598</v>
      </c>
      <c r="AC951" s="155" t="s">
        <v>2329</v>
      </c>
      <c r="AD951" s="102" t="s">
        <v>2596</v>
      </c>
      <c r="AE951" s="154">
        <v>424200</v>
      </c>
      <c r="AF951" s="53">
        <f t="shared" si="171"/>
        <v>0</v>
      </c>
      <c r="AG951" s="54">
        <f t="shared" si="172"/>
        <v>0</v>
      </c>
      <c r="AH951" s="54">
        <f t="shared" si="173"/>
        <v>0</v>
      </c>
      <c r="AI951" s="54">
        <f t="shared" si="174"/>
        <v>1</v>
      </c>
      <c r="AJ951" s="54">
        <f t="shared" si="175"/>
        <v>0</v>
      </c>
      <c r="AK951" s="54">
        <f t="shared" si="176"/>
        <v>0</v>
      </c>
      <c r="AL951" s="54">
        <f t="shared" si="177"/>
        <v>0</v>
      </c>
      <c r="AM951" s="54">
        <f t="shared" si="178"/>
        <v>0</v>
      </c>
      <c r="AN951" s="54">
        <f t="shared" si="179"/>
        <v>1</v>
      </c>
      <c r="AO951" s="54">
        <f t="shared" si="180"/>
        <v>0</v>
      </c>
      <c r="AP951" s="7" t="s">
        <v>925</v>
      </c>
      <c r="AQ951" s="12" t="s">
        <v>20</v>
      </c>
    </row>
    <row r="952" spans="1:43" ht="33.950000000000003" hidden="1" customHeight="1" x14ac:dyDescent="0.25">
      <c r="A952" s="7" t="s">
        <v>1182</v>
      </c>
      <c r="B952" s="7" t="s">
        <v>1437</v>
      </c>
      <c r="C952" s="7">
        <v>117861</v>
      </c>
      <c r="D952" s="8" t="s">
        <v>1449</v>
      </c>
      <c r="E952" s="8" t="s">
        <v>1439</v>
      </c>
      <c r="F952" s="7">
        <v>6</v>
      </c>
      <c r="G952" s="7"/>
      <c r="H952" s="9">
        <v>1</v>
      </c>
      <c r="I952" s="9"/>
      <c r="J952" s="9"/>
      <c r="K952" s="9"/>
      <c r="L952" s="10">
        <v>256850.37</v>
      </c>
      <c r="M952" s="11">
        <f t="shared" si="169"/>
        <v>1284.2518500000001</v>
      </c>
      <c r="N952" s="11">
        <f t="shared" si="170"/>
        <v>255566.11814999999</v>
      </c>
      <c r="O952" s="11"/>
      <c r="P952" s="13" t="s">
        <v>1049</v>
      </c>
      <c r="Q952" s="7" t="s">
        <v>2317</v>
      </c>
      <c r="R952" s="102" t="s">
        <v>2271</v>
      </c>
      <c r="S952" s="66">
        <v>0</v>
      </c>
      <c r="T952" s="66">
        <v>1</v>
      </c>
      <c r="U952" s="102" t="s">
        <v>2597</v>
      </c>
      <c r="V952" s="102"/>
      <c r="W952" s="102"/>
      <c r="X952" s="102"/>
      <c r="Y952" s="102"/>
      <c r="Z952" s="102"/>
      <c r="AA952" s="102"/>
      <c r="AB952" s="102" t="s">
        <v>2598</v>
      </c>
      <c r="AC952" s="155" t="s">
        <v>2329</v>
      </c>
      <c r="AD952" s="102" t="s">
        <v>2596</v>
      </c>
      <c r="AE952" s="154">
        <v>253800</v>
      </c>
      <c r="AF952" s="53">
        <f t="shared" si="171"/>
        <v>0</v>
      </c>
      <c r="AG952" s="54">
        <f t="shared" si="172"/>
        <v>0</v>
      </c>
      <c r="AH952" s="54">
        <f t="shared" si="173"/>
        <v>0</v>
      </c>
      <c r="AI952" s="54">
        <f t="shared" si="174"/>
        <v>1</v>
      </c>
      <c r="AJ952" s="54">
        <f t="shared" si="175"/>
        <v>0</v>
      </c>
      <c r="AK952" s="54">
        <f t="shared" si="176"/>
        <v>0</v>
      </c>
      <c r="AL952" s="54">
        <f t="shared" si="177"/>
        <v>0</v>
      </c>
      <c r="AM952" s="54">
        <f t="shared" si="178"/>
        <v>0</v>
      </c>
      <c r="AN952" s="54">
        <f t="shared" si="179"/>
        <v>1</v>
      </c>
      <c r="AO952" s="54">
        <f t="shared" si="180"/>
        <v>0</v>
      </c>
      <c r="AP952" s="7" t="s">
        <v>925</v>
      </c>
      <c r="AQ952" s="12" t="s">
        <v>20</v>
      </c>
    </row>
    <row r="953" spans="1:43" ht="33.950000000000003" hidden="1" customHeight="1" x14ac:dyDescent="0.25">
      <c r="A953" s="7" t="s">
        <v>1182</v>
      </c>
      <c r="B953" s="7" t="s">
        <v>1437</v>
      </c>
      <c r="C953" s="7">
        <v>117869</v>
      </c>
      <c r="D953" s="8" t="s">
        <v>1450</v>
      </c>
      <c r="E953" s="8" t="s">
        <v>1439</v>
      </c>
      <c r="F953" s="7">
        <v>6</v>
      </c>
      <c r="G953" s="7"/>
      <c r="H953" s="9">
        <v>1</v>
      </c>
      <c r="I953" s="9"/>
      <c r="J953" s="9"/>
      <c r="K953" s="9"/>
      <c r="L953" s="10">
        <v>878730.89</v>
      </c>
      <c r="M953" s="11">
        <f t="shared" si="169"/>
        <v>4393.65445</v>
      </c>
      <c r="N953" s="11">
        <f t="shared" si="170"/>
        <v>874337.23554999998</v>
      </c>
      <c r="O953" s="11"/>
      <c r="P953" s="13" t="s">
        <v>1049</v>
      </c>
      <c r="Q953" s="7" t="s">
        <v>2317</v>
      </c>
      <c r="R953" s="102" t="s">
        <v>2271</v>
      </c>
      <c r="S953" s="66">
        <v>0</v>
      </c>
      <c r="T953" s="66">
        <v>1</v>
      </c>
      <c r="U953" s="102" t="s">
        <v>2597</v>
      </c>
      <c r="V953" s="102"/>
      <c r="W953" s="102"/>
      <c r="X953" s="102"/>
      <c r="Y953" s="102"/>
      <c r="Z953" s="102"/>
      <c r="AA953" s="102"/>
      <c r="AB953" s="102" t="s">
        <v>2598</v>
      </c>
      <c r="AC953" s="155" t="s">
        <v>2329</v>
      </c>
      <c r="AD953" s="102" t="s">
        <v>2596</v>
      </c>
      <c r="AE953" s="154">
        <v>872600</v>
      </c>
      <c r="AF953" s="53">
        <f t="shared" si="171"/>
        <v>0</v>
      </c>
      <c r="AG953" s="54">
        <f t="shared" si="172"/>
        <v>0</v>
      </c>
      <c r="AH953" s="54">
        <f t="shared" si="173"/>
        <v>0</v>
      </c>
      <c r="AI953" s="54">
        <f t="shared" si="174"/>
        <v>1</v>
      </c>
      <c r="AJ953" s="54">
        <f t="shared" si="175"/>
        <v>0</v>
      </c>
      <c r="AK953" s="54">
        <f t="shared" si="176"/>
        <v>0</v>
      </c>
      <c r="AL953" s="54">
        <f t="shared" si="177"/>
        <v>0</v>
      </c>
      <c r="AM953" s="54">
        <f t="shared" si="178"/>
        <v>0</v>
      </c>
      <c r="AN953" s="54">
        <f t="shared" si="179"/>
        <v>1</v>
      </c>
      <c r="AO953" s="54">
        <f t="shared" si="180"/>
        <v>0</v>
      </c>
      <c r="AP953" s="7" t="s">
        <v>925</v>
      </c>
      <c r="AQ953" s="12" t="s">
        <v>20</v>
      </c>
    </row>
    <row r="954" spans="1:43" ht="33.950000000000003" hidden="1" customHeight="1" x14ac:dyDescent="0.25">
      <c r="A954" s="7" t="s">
        <v>1182</v>
      </c>
      <c r="B954" s="7" t="s">
        <v>1437</v>
      </c>
      <c r="C954" s="7">
        <v>117871</v>
      </c>
      <c r="D954" s="8" t="s">
        <v>1451</v>
      </c>
      <c r="E954" s="8" t="s">
        <v>1439</v>
      </c>
      <c r="F954" s="7">
        <v>6</v>
      </c>
      <c r="G954" s="7"/>
      <c r="H954" s="9">
        <v>1</v>
      </c>
      <c r="I954" s="9"/>
      <c r="J954" s="9"/>
      <c r="K954" s="9"/>
      <c r="L954" s="10">
        <v>728041.35</v>
      </c>
      <c r="M954" s="11">
        <f t="shared" si="169"/>
        <v>3640.2067499999998</v>
      </c>
      <c r="N954" s="11">
        <f t="shared" si="170"/>
        <v>724401.14324999996</v>
      </c>
      <c r="O954" s="11"/>
      <c r="P954" s="13" t="s">
        <v>1049</v>
      </c>
      <c r="Q954" s="7" t="s">
        <v>2317</v>
      </c>
      <c r="R954" s="102" t="s">
        <v>2271</v>
      </c>
      <c r="S954" s="66">
        <v>0</v>
      </c>
      <c r="T954" s="66">
        <v>1</v>
      </c>
      <c r="U954" s="102" t="s">
        <v>2597</v>
      </c>
      <c r="V954" s="102"/>
      <c r="W954" s="102"/>
      <c r="X954" s="102"/>
      <c r="Y954" s="102"/>
      <c r="Z954" s="102"/>
      <c r="AA954" s="102"/>
      <c r="AB954" s="102" t="s">
        <v>2598</v>
      </c>
      <c r="AC954" s="155" t="s">
        <v>2329</v>
      </c>
      <c r="AD954" s="102" t="s">
        <v>2596</v>
      </c>
      <c r="AE954" s="154">
        <v>722700</v>
      </c>
      <c r="AF954" s="53">
        <f t="shared" si="171"/>
        <v>0</v>
      </c>
      <c r="AG954" s="54">
        <f t="shared" si="172"/>
        <v>0</v>
      </c>
      <c r="AH954" s="54">
        <f t="shared" si="173"/>
        <v>0</v>
      </c>
      <c r="AI954" s="54">
        <f t="shared" si="174"/>
        <v>1</v>
      </c>
      <c r="AJ954" s="54">
        <f t="shared" si="175"/>
        <v>0</v>
      </c>
      <c r="AK954" s="54">
        <f t="shared" si="176"/>
        <v>0</v>
      </c>
      <c r="AL954" s="54">
        <f t="shared" si="177"/>
        <v>0</v>
      </c>
      <c r="AM954" s="54">
        <f t="shared" si="178"/>
        <v>0</v>
      </c>
      <c r="AN954" s="54">
        <f t="shared" si="179"/>
        <v>1</v>
      </c>
      <c r="AO954" s="54">
        <f t="shared" si="180"/>
        <v>0</v>
      </c>
      <c r="AP954" s="7" t="s">
        <v>925</v>
      </c>
      <c r="AQ954" s="12" t="s">
        <v>20</v>
      </c>
    </row>
    <row r="955" spans="1:43" ht="33.950000000000003" hidden="1" customHeight="1" x14ac:dyDescent="0.25">
      <c r="A955" s="7" t="s">
        <v>1182</v>
      </c>
      <c r="B955" s="7" t="s">
        <v>1437</v>
      </c>
      <c r="C955" s="7">
        <v>302794</v>
      </c>
      <c r="D955" s="8" t="s">
        <v>1452</v>
      </c>
      <c r="E955" s="8" t="s">
        <v>1439</v>
      </c>
      <c r="F955" s="7">
        <v>6</v>
      </c>
      <c r="G955" s="7"/>
      <c r="H955" s="9">
        <v>1</v>
      </c>
      <c r="I955" s="9"/>
      <c r="J955" s="9"/>
      <c r="K955" s="9"/>
      <c r="L955" s="10">
        <v>289754.27</v>
      </c>
      <c r="M955" s="11">
        <f t="shared" si="169"/>
        <v>1448.7713500000002</v>
      </c>
      <c r="N955" s="11">
        <f t="shared" si="170"/>
        <v>288305.49865000002</v>
      </c>
      <c r="O955" s="11"/>
      <c r="P955" s="13" t="s">
        <v>1049</v>
      </c>
      <c r="Q955" s="7" t="s">
        <v>2317</v>
      </c>
      <c r="R955" s="102" t="s">
        <v>2271</v>
      </c>
      <c r="S955" s="66">
        <v>0</v>
      </c>
      <c r="T955" s="66">
        <v>0.95</v>
      </c>
      <c r="U955" s="102" t="s">
        <v>2597</v>
      </c>
      <c r="V955" s="102"/>
      <c r="W955" s="102"/>
      <c r="X955" s="102"/>
      <c r="Y955" s="102"/>
      <c r="Z955" s="102"/>
      <c r="AA955" s="102"/>
      <c r="AB955" s="102" t="s">
        <v>2598</v>
      </c>
      <c r="AC955" s="155" t="s">
        <v>2329</v>
      </c>
      <c r="AD955" s="102" t="s">
        <v>2596</v>
      </c>
      <c r="AE955" s="154">
        <v>287300</v>
      </c>
      <c r="AF955" s="53">
        <f t="shared" si="171"/>
        <v>0</v>
      </c>
      <c r="AG955" s="54">
        <f t="shared" si="172"/>
        <v>0</v>
      </c>
      <c r="AH955" s="54">
        <f t="shared" si="173"/>
        <v>0</v>
      </c>
      <c r="AI955" s="54">
        <f t="shared" si="174"/>
        <v>1</v>
      </c>
      <c r="AJ955" s="54">
        <f t="shared" si="175"/>
        <v>0</v>
      </c>
      <c r="AK955" s="54">
        <f t="shared" si="176"/>
        <v>0</v>
      </c>
      <c r="AL955" s="54">
        <f t="shared" si="177"/>
        <v>0</v>
      </c>
      <c r="AM955" s="54">
        <f t="shared" si="178"/>
        <v>0</v>
      </c>
      <c r="AN955" s="54">
        <f t="shared" si="179"/>
        <v>1</v>
      </c>
      <c r="AO955" s="54">
        <f t="shared" si="180"/>
        <v>0</v>
      </c>
      <c r="AP955" s="7" t="s">
        <v>925</v>
      </c>
      <c r="AQ955" s="12" t="s">
        <v>20</v>
      </c>
    </row>
    <row r="956" spans="1:43" ht="33.950000000000003" hidden="1" customHeight="1" x14ac:dyDescent="0.25">
      <c r="A956" s="7" t="s">
        <v>1182</v>
      </c>
      <c r="B956" s="7" t="s">
        <v>1437</v>
      </c>
      <c r="C956" s="7">
        <v>302795</v>
      </c>
      <c r="D956" s="8" t="s">
        <v>1453</v>
      </c>
      <c r="E956" s="8" t="s">
        <v>1439</v>
      </c>
      <c r="F956" s="7">
        <v>6</v>
      </c>
      <c r="G956" s="7"/>
      <c r="H956" s="9">
        <v>1</v>
      </c>
      <c r="I956" s="9"/>
      <c r="J956" s="9"/>
      <c r="K956" s="9"/>
      <c r="L956" s="10">
        <v>365146.42</v>
      </c>
      <c r="M956" s="11">
        <f t="shared" si="169"/>
        <v>1825.7320999999999</v>
      </c>
      <c r="N956" s="11">
        <f t="shared" si="170"/>
        <v>363320.68789999996</v>
      </c>
      <c r="O956" s="11"/>
      <c r="P956" s="13" t="s">
        <v>1049</v>
      </c>
      <c r="Q956" s="7" t="s">
        <v>2317</v>
      </c>
      <c r="R956" s="102" t="s">
        <v>2271</v>
      </c>
      <c r="S956" s="66">
        <v>0</v>
      </c>
      <c r="T956" s="66">
        <v>0.95</v>
      </c>
      <c r="U956" s="102" t="s">
        <v>2597</v>
      </c>
      <c r="V956" s="102"/>
      <c r="W956" s="102"/>
      <c r="X956" s="102"/>
      <c r="Y956" s="102"/>
      <c r="Z956" s="102"/>
      <c r="AA956" s="102"/>
      <c r="AB956" s="102" t="s">
        <v>2598</v>
      </c>
      <c r="AC956" s="155" t="s">
        <v>2329</v>
      </c>
      <c r="AD956" s="102" t="s">
        <v>2596</v>
      </c>
      <c r="AE956" s="154">
        <v>362300</v>
      </c>
      <c r="AF956" s="53">
        <f t="shared" si="171"/>
        <v>0</v>
      </c>
      <c r="AG956" s="54">
        <f t="shared" si="172"/>
        <v>0</v>
      </c>
      <c r="AH956" s="54">
        <f t="shared" si="173"/>
        <v>0</v>
      </c>
      <c r="AI956" s="54">
        <f t="shared" si="174"/>
        <v>1</v>
      </c>
      <c r="AJ956" s="54">
        <f t="shared" si="175"/>
        <v>0</v>
      </c>
      <c r="AK956" s="54">
        <f t="shared" si="176"/>
        <v>0</v>
      </c>
      <c r="AL956" s="54">
        <f t="shared" si="177"/>
        <v>0</v>
      </c>
      <c r="AM956" s="54">
        <f t="shared" si="178"/>
        <v>0</v>
      </c>
      <c r="AN956" s="54">
        <f t="shared" si="179"/>
        <v>1</v>
      </c>
      <c r="AO956" s="54">
        <f t="shared" si="180"/>
        <v>0</v>
      </c>
      <c r="AP956" s="7" t="s">
        <v>925</v>
      </c>
      <c r="AQ956" s="12" t="s">
        <v>20</v>
      </c>
    </row>
    <row r="957" spans="1:43" ht="33.950000000000003" hidden="1" customHeight="1" x14ac:dyDescent="0.25">
      <c r="A957" s="7" t="s">
        <v>1182</v>
      </c>
      <c r="B957" s="7" t="s">
        <v>1454</v>
      </c>
      <c r="C957" s="7">
        <v>343897</v>
      </c>
      <c r="D957" s="8" t="s">
        <v>1455</v>
      </c>
      <c r="E957" s="8" t="s">
        <v>1456</v>
      </c>
      <c r="F957" s="7">
        <v>1</v>
      </c>
      <c r="G957" s="7"/>
      <c r="H957" s="9">
        <v>1</v>
      </c>
      <c r="I957" s="9"/>
      <c r="J957" s="9"/>
      <c r="K957" s="9"/>
      <c r="L957" s="10">
        <v>2150211.8199999998</v>
      </c>
      <c r="M957" s="11">
        <f t="shared" si="169"/>
        <v>10751.059099999999</v>
      </c>
      <c r="N957" s="11">
        <f t="shared" si="170"/>
        <v>2139460.7608999996</v>
      </c>
      <c r="O957" s="11"/>
      <c r="P957" s="7" t="s">
        <v>1049</v>
      </c>
      <c r="Q957" s="7" t="s">
        <v>2270</v>
      </c>
      <c r="R957" s="102" t="s">
        <v>2271</v>
      </c>
      <c r="S957" s="66">
        <v>0</v>
      </c>
      <c r="T957" s="66">
        <v>0.2</v>
      </c>
      <c r="U957" s="124">
        <f t="shared" ref="U957:U959" si="181">AC957+130</f>
        <v>43861</v>
      </c>
      <c r="V957" s="102"/>
      <c r="W957" s="102"/>
      <c r="X957" s="102"/>
      <c r="Y957" s="102"/>
      <c r="Z957" s="102"/>
      <c r="AA957" s="102"/>
      <c r="AB957" s="124">
        <v>43679</v>
      </c>
      <c r="AC957" s="124">
        <v>43731</v>
      </c>
      <c r="AD957" s="102" t="s">
        <v>2599</v>
      </c>
      <c r="AE957" s="154">
        <v>1731414</v>
      </c>
      <c r="AF957" s="53">
        <f t="shared" si="171"/>
        <v>0</v>
      </c>
      <c r="AG957" s="54">
        <f t="shared" si="172"/>
        <v>0</v>
      </c>
      <c r="AH957" s="54">
        <f t="shared" si="173"/>
        <v>0</v>
      </c>
      <c r="AI957" s="54">
        <f t="shared" si="174"/>
        <v>1</v>
      </c>
      <c r="AJ957" s="54">
        <f t="shared" si="175"/>
        <v>0</v>
      </c>
      <c r="AK957" s="54">
        <f t="shared" si="176"/>
        <v>0</v>
      </c>
      <c r="AL957" s="54">
        <f t="shared" si="177"/>
        <v>0</v>
      </c>
      <c r="AM957" s="54">
        <f t="shared" si="178"/>
        <v>0</v>
      </c>
      <c r="AN957" s="54">
        <f t="shared" si="179"/>
        <v>1</v>
      </c>
      <c r="AO957" s="54">
        <f t="shared" si="180"/>
        <v>0</v>
      </c>
      <c r="AP957" s="7" t="s">
        <v>73</v>
      </c>
      <c r="AQ957" s="19"/>
    </row>
    <row r="958" spans="1:43" ht="33.950000000000003" hidden="1" customHeight="1" x14ac:dyDescent="0.25">
      <c r="A958" s="7" t="s">
        <v>1182</v>
      </c>
      <c r="B958" s="7" t="s">
        <v>1454</v>
      </c>
      <c r="C958" s="7">
        <v>302693</v>
      </c>
      <c r="D958" s="8" t="s">
        <v>1457</v>
      </c>
      <c r="E958" s="8" t="s">
        <v>1458</v>
      </c>
      <c r="F958" s="7">
        <v>2</v>
      </c>
      <c r="G958" s="7"/>
      <c r="H958" s="9">
        <v>1</v>
      </c>
      <c r="I958" s="9"/>
      <c r="J958" s="9"/>
      <c r="K958" s="9"/>
      <c r="L958" s="10">
        <v>1780753.92</v>
      </c>
      <c r="M958" s="11">
        <f t="shared" si="169"/>
        <v>8903.7695999999996</v>
      </c>
      <c r="N958" s="11">
        <f t="shared" si="170"/>
        <v>1771850.1503999999</v>
      </c>
      <c r="O958" s="11"/>
      <c r="P958" s="7" t="s">
        <v>1049</v>
      </c>
      <c r="Q958" s="7" t="s">
        <v>2270</v>
      </c>
      <c r="R958" s="102" t="s">
        <v>2271</v>
      </c>
      <c r="S958" s="66">
        <v>0</v>
      </c>
      <c r="T958" s="66">
        <v>0.2</v>
      </c>
      <c r="U958" s="124">
        <f t="shared" si="181"/>
        <v>43861</v>
      </c>
      <c r="V958" s="102"/>
      <c r="W958" s="102"/>
      <c r="X958" s="102"/>
      <c r="Y958" s="102"/>
      <c r="Z958" s="102"/>
      <c r="AA958" s="102"/>
      <c r="AB958" s="124">
        <v>43679</v>
      </c>
      <c r="AC958" s="124">
        <v>43731</v>
      </c>
      <c r="AD958" s="102" t="s">
        <v>2599</v>
      </c>
      <c r="AE958" s="154">
        <v>1432540</v>
      </c>
      <c r="AF958" s="53">
        <f t="shared" si="171"/>
        <v>0</v>
      </c>
      <c r="AG958" s="54">
        <f t="shared" si="172"/>
        <v>0</v>
      </c>
      <c r="AH958" s="54">
        <f t="shared" si="173"/>
        <v>0</v>
      </c>
      <c r="AI958" s="54">
        <f t="shared" si="174"/>
        <v>1</v>
      </c>
      <c r="AJ958" s="54">
        <f t="shared" si="175"/>
        <v>0</v>
      </c>
      <c r="AK958" s="54">
        <f t="shared" si="176"/>
        <v>0</v>
      </c>
      <c r="AL958" s="54">
        <f t="shared" si="177"/>
        <v>0</v>
      </c>
      <c r="AM958" s="54">
        <f t="shared" si="178"/>
        <v>0</v>
      </c>
      <c r="AN958" s="54">
        <f t="shared" si="179"/>
        <v>1</v>
      </c>
      <c r="AO958" s="54">
        <f t="shared" si="180"/>
        <v>0</v>
      </c>
      <c r="AP958" s="7" t="s">
        <v>73</v>
      </c>
      <c r="AQ958" s="19"/>
    </row>
    <row r="959" spans="1:43" ht="33.950000000000003" hidden="1" customHeight="1" x14ac:dyDescent="0.25">
      <c r="A959" s="7" t="s">
        <v>1182</v>
      </c>
      <c r="B959" s="7" t="s">
        <v>1454</v>
      </c>
      <c r="C959" s="7">
        <v>302656</v>
      </c>
      <c r="D959" s="8" t="s">
        <v>1459</v>
      </c>
      <c r="E959" s="8" t="s">
        <v>1460</v>
      </c>
      <c r="F959" s="7">
        <v>5</v>
      </c>
      <c r="G959" s="7"/>
      <c r="H959" s="9">
        <v>1</v>
      </c>
      <c r="I959" s="9"/>
      <c r="J959" s="9"/>
      <c r="K959" s="9"/>
      <c r="L959" s="10">
        <v>1708168.21</v>
      </c>
      <c r="M959" s="11">
        <f t="shared" si="169"/>
        <v>8540.8410499999991</v>
      </c>
      <c r="N959" s="11">
        <f t="shared" si="170"/>
        <v>1699627.36895</v>
      </c>
      <c r="O959" s="11"/>
      <c r="P959" s="7" t="s">
        <v>1049</v>
      </c>
      <c r="Q959" s="7" t="s">
        <v>2270</v>
      </c>
      <c r="R959" s="102" t="s">
        <v>2271</v>
      </c>
      <c r="S959" s="66">
        <v>0</v>
      </c>
      <c r="T959" s="66">
        <v>0.4</v>
      </c>
      <c r="U959" s="124">
        <f t="shared" si="181"/>
        <v>43826</v>
      </c>
      <c r="V959" s="102"/>
      <c r="W959" s="102"/>
      <c r="X959" s="102"/>
      <c r="Y959" s="102"/>
      <c r="Z959" s="102"/>
      <c r="AA959" s="102"/>
      <c r="AB959" s="124">
        <v>43696</v>
      </c>
      <c r="AC959" s="124">
        <v>43696</v>
      </c>
      <c r="AD959" s="102" t="s">
        <v>2600</v>
      </c>
      <c r="AE959" s="154">
        <v>1697812.15</v>
      </c>
      <c r="AF959" s="53">
        <f t="shared" si="171"/>
        <v>0</v>
      </c>
      <c r="AG959" s="54">
        <f t="shared" si="172"/>
        <v>0</v>
      </c>
      <c r="AH959" s="54">
        <f t="shared" si="173"/>
        <v>0</v>
      </c>
      <c r="AI959" s="54">
        <f t="shared" si="174"/>
        <v>1</v>
      </c>
      <c r="AJ959" s="54">
        <f t="shared" si="175"/>
        <v>0</v>
      </c>
      <c r="AK959" s="54">
        <f t="shared" si="176"/>
        <v>0</v>
      </c>
      <c r="AL959" s="54">
        <f t="shared" si="177"/>
        <v>0</v>
      </c>
      <c r="AM959" s="54">
        <f t="shared" si="178"/>
        <v>0</v>
      </c>
      <c r="AN959" s="54">
        <f t="shared" si="179"/>
        <v>1</v>
      </c>
      <c r="AO959" s="54">
        <f t="shared" si="180"/>
        <v>0</v>
      </c>
      <c r="AP959" s="7" t="s">
        <v>73</v>
      </c>
      <c r="AQ959" s="19"/>
    </row>
    <row r="960" spans="1:43" ht="33.950000000000003" hidden="1" customHeight="1" x14ac:dyDescent="0.25">
      <c r="A960" s="7" t="s">
        <v>1182</v>
      </c>
      <c r="B960" s="7" t="s">
        <v>1454</v>
      </c>
      <c r="C960" s="7">
        <v>302606</v>
      </c>
      <c r="D960" s="8" t="s">
        <v>1461</v>
      </c>
      <c r="E960" s="8" t="s">
        <v>1462</v>
      </c>
      <c r="F960" s="7">
        <v>6</v>
      </c>
      <c r="G960" s="7"/>
      <c r="H960" s="9">
        <v>1</v>
      </c>
      <c r="I960" s="9"/>
      <c r="J960" s="9"/>
      <c r="K960" s="9"/>
      <c r="L960" s="10">
        <v>2535306.2400000002</v>
      </c>
      <c r="M960" s="11">
        <f t="shared" si="169"/>
        <v>12676.531200000001</v>
      </c>
      <c r="N960" s="11">
        <f t="shared" si="170"/>
        <v>2522629.7088000001</v>
      </c>
      <c r="O960" s="11"/>
      <c r="P960" s="7" t="s">
        <v>1049</v>
      </c>
      <c r="Q960" s="7" t="s">
        <v>2270</v>
      </c>
      <c r="R960" s="102" t="s">
        <v>2271</v>
      </c>
      <c r="S960" s="66">
        <v>0</v>
      </c>
      <c r="T960" s="66">
        <v>0.2</v>
      </c>
      <c r="U960" s="124">
        <f>AC960+130</f>
        <v>43861</v>
      </c>
      <c r="V960" s="102"/>
      <c r="W960" s="102"/>
      <c r="X960" s="102"/>
      <c r="Y960" s="102"/>
      <c r="Z960" s="102"/>
      <c r="AA960" s="102"/>
      <c r="AB960" s="124">
        <v>43679</v>
      </c>
      <c r="AC960" s="124">
        <v>43731</v>
      </c>
      <c r="AD960" s="102" t="s">
        <v>2599</v>
      </c>
      <c r="AE960" s="154">
        <v>2370390.96</v>
      </c>
      <c r="AF960" s="53">
        <f t="shared" si="171"/>
        <v>0</v>
      </c>
      <c r="AG960" s="54">
        <f t="shared" si="172"/>
        <v>0</v>
      </c>
      <c r="AH960" s="54">
        <f t="shared" si="173"/>
        <v>0</v>
      </c>
      <c r="AI960" s="54">
        <f t="shared" si="174"/>
        <v>1</v>
      </c>
      <c r="AJ960" s="54">
        <f t="shared" si="175"/>
        <v>0</v>
      </c>
      <c r="AK960" s="54">
        <f t="shared" si="176"/>
        <v>0</v>
      </c>
      <c r="AL960" s="54">
        <f t="shared" si="177"/>
        <v>0</v>
      </c>
      <c r="AM960" s="54">
        <f t="shared" si="178"/>
        <v>0</v>
      </c>
      <c r="AN960" s="54">
        <f t="shared" si="179"/>
        <v>1</v>
      </c>
      <c r="AO960" s="54">
        <f t="shared" si="180"/>
        <v>0</v>
      </c>
      <c r="AP960" s="7" t="s">
        <v>73</v>
      </c>
      <c r="AQ960" s="19"/>
    </row>
    <row r="961" spans="1:43" ht="33.950000000000003" hidden="1" customHeight="1" x14ac:dyDescent="0.25">
      <c r="A961" s="7" t="s">
        <v>1182</v>
      </c>
      <c r="B961" s="7" t="s">
        <v>1463</v>
      </c>
      <c r="C961" s="7">
        <v>302804</v>
      </c>
      <c r="D961" s="8" t="s">
        <v>1464</v>
      </c>
      <c r="E961" s="8" t="s">
        <v>1465</v>
      </c>
      <c r="F961" s="7">
        <v>4</v>
      </c>
      <c r="G961" s="7"/>
      <c r="H961" s="9">
        <v>1</v>
      </c>
      <c r="I961" s="9"/>
      <c r="J961" s="9"/>
      <c r="K961" s="9"/>
      <c r="L961" s="10">
        <v>2942803.79</v>
      </c>
      <c r="M961" s="11">
        <f t="shared" si="169"/>
        <v>14714.01895</v>
      </c>
      <c r="N961" s="11">
        <f t="shared" si="170"/>
        <v>2928089.7710500001</v>
      </c>
      <c r="O961" s="11"/>
      <c r="P961" s="7" t="s">
        <v>1049</v>
      </c>
      <c r="Q961" s="7" t="s">
        <v>2270</v>
      </c>
      <c r="R961" s="102" t="s">
        <v>2547</v>
      </c>
      <c r="S961" s="7"/>
      <c r="T961" s="66">
        <v>1</v>
      </c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53">
        <f t="shared" si="171"/>
        <v>0</v>
      </c>
      <c r="AG961" s="54">
        <f t="shared" si="172"/>
        <v>0</v>
      </c>
      <c r="AH961" s="54">
        <f t="shared" si="173"/>
        <v>0</v>
      </c>
      <c r="AI961" s="54">
        <f t="shared" si="174"/>
        <v>0</v>
      </c>
      <c r="AJ961" s="54">
        <f t="shared" si="175"/>
        <v>1</v>
      </c>
      <c r="AK961" s="54">
        <f t="shared" si="176"/>
        <v>0</v>
      </c>
      <c r="AL961" s="54">
        <f t="shared" si="177"/>
        <v>0</v>
      </c>
      <c r="AM961" s="54">
        <f t="shared" si="178"/>
        <v>0</v>
      </c>
      <c r="AN961" s="54">
        <f t="shared" si="179"/>
        <v>0</v>
      </c>
      <c r="AO961" s="54">
        <f t="shared" si="180"/>
        <v>1</v>
      </c>
      <c r="AP961" s="7" t="s">
        <v>73</v>
      </c>
      <c r="AQ961" s="19"/>
    </row>
    <row r="962" spans="1:43" ht="33.950000000000003" hidden="1" customHeight="1" x14ac:dyDescent="0.25">
      <c r="A962" s="7" t="s">
        <v>1182</v>
      </c>
      <c r="B962" s="7" t="s">
        <v>1463</v>
      </c>
      <c r="C962" s="7">
        <v>302805</v>
      </c>
      <c r="D962" s="8" t="s">
        <v>1466</v>
      </c>
      <c r="E962" s="8" t="s">
        <v>1465</v>
      </c>
      <c r="F962" s="7">
        <v>4</v>
      </c>
      <c r="G962" s="7"/>
      <c r="H962" s="9">
        <v>1</v>
      </c>
      <c r="I962" s="9"/>
      <c r="J962" s="9"/>
      <c r="K962" s="9"/>
      <c r="L962" s="10">
        <v>5456918.5999999996</v>
      </c>
      <c r="M962" s="11">
        <f t="shared" ref="M962:M977" si="182">L962*0.005</f>
        <v>27284.592999999997</v>
      </c>
      <c r="N962" s="11">
        <f t="shared" ref="N962:N977" si="183">L962-M962</f>
        <v>5429634.0069999993</v>
      </c>
      <c r="O962" s="11"/>
      <c r="P962" s="7" t="s">
        <v>1049</v>
      </c>
      <c r="Q962" s="7" t="s">
        <v>2270</v>
      </c>
      <c r="R962" s="102" t="s">
        <v>2547</v>
      </c>
      <c r="S962" s="7"/>
      <c r="T962" s="66">
        <v>1</v>
      </c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53">
        <f t="shared" si="171"/>
        <v>0</v>
      </c>
      <c r="AG962" s="54">
        <f t="shared" si="172"/>
        <v>0</v>
      </c>
      <c r="AH962" s="54">
        <f t="shared" si="173"/>
        <v>0</v>
      </c>
      <c r="AI962" s="54">
        <f t="shared" si="174"/>
        <v>0</v>
      </c>
      <c r="AJ962" s="54">
        <f t="shared" si="175"/>
        <v>1</v>
      </c>
      <c r="AK962" s="54">
        <f t="shared" si="176"/>
        <v>0</v>
      </c>
      <c r="AL962" s="54">
        <f t="shared" si="177"/>
        <v>0</v>
      </c>
      <c r="AM962" s="54">
        <f t="shared" si="178"/>
        <v>0</v>
      </c>
      <c r="AN962" s="54">
        <f t="shared" si="179"/>
        <v>0</v>
      </c>
      <c r="AO962" s="54">
        <f t="shared" si="180"/>
        <v>1</v>
      </c>
      <c r="AP962" s="7" t="s">
        <v>73</v>
      </c>
      <c r="AQ962" s="19"/>
    </row>
    <row r="963" spans="1:43" ht="33.950000000000003" hidden="1" customHeight="1" x14ac:dyDescent="0.25">
      <c r="A963" s="7" t="s">
        <v>1182</v>
      </c>
      <c r="B963" s="7" t="s">
        <v>1463</v>
      </c>
      <c r="C963" s="7">
        <v>302807</v>
      </c>
      <c r="D963" s="8" t="s">
        <v>1467</v>
      </c>
      <c r="E963" s="8" t="s">
        <v>1465</v>
      </c>
      <c r="F963" s="7">
        <v>4</v>
      </c>
      <c r="G963" s="7"/>
      <c r="H963" s="9">
        <v>1</v>
      </c>
      <c r="I963" s="9"/>
      <c r="J963" s="9"/>
      <c r="K963" s="9"/>
      <c r="L963" s="10">
        <v>3195391.37</v>
      </c>
      <c r="M963" s="11">
        <f t="shared" si="182"/>
        <v>15976.95685</v>
      </c>
      <c r="N963" s="11">
        <f t="shared" si="183"/>
        <v>3179414.4131499999</v>
      </c>
      <c r="O963" s="11"/>
      <c r="P963" s="7" t="s">
        <v>1049</v>
      </c>
      <c r="Q963" s="7" t="s">
        <v>2270</v>
      </c>
      <c r="R963" s="102" t="s">
        <v>2547</v>
      </c>
      <c r="S963" s="7"/>
      <c r="T963" s="66">
        <v>1</v>
      </c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53">
        <f t="shared" si="171"/>
        <v>0</v>
      </c>
      <c r="AG963" s="54">
        <f t="shared" si="172"/>
        <v>0</v>
      </c>
      <c r="AH963" s="54">
        <f t="shared" si="173"/>
        <v>0</v>
      </c>
      <c r="AI963" s="54">
        <f t="shared" si="174"/>
        <v>0</v>
      </c>
      <c r="AJ963" s="54">
        <f t="shared" si="175"/>
        <v>1</v>
      </c>
      <c r="AK963" s="54">
        <f t="shared" si="176"/>
        <v>0</v>
      </c>
      <c r="AL963" s="54">
        <f t="shared" si="177"/>
        <v>0</v>
      </c>
      <c r="AM963" s="54">
        <f t="shared" si="178"/>
        <v>0</v>
      </c>
      <c r="AN963" s="54">
        <f t="shared" si="179"/>
        <v>0</v>
      </c>
      <c r="AO963" s="54">
        <f t="shared" si="180"/>
        <v>1</v>
      </c>
      <c r="AP963" s="7" t="s">
        <v>73</v>
      </c>
      <c r="AQ963" s="19"/>
    </row>
    <row r="964" spans="1:43" ht="33.950000000000003" hidden="1" customHeight="1" x14ac:dyDescent="0.25">
      <c r="A964" s="13" t="s">
        <v>1182</v>
      </c>
      <c r="B964" s="13" t="s">
        <v>1463</v>
      </c>
      <c r="C964" s="13">
        <v>500205</v>
      </c>
      <c r="D964" s="14" t="s">
        <v>1468</v>
      </c>
      <c r="E964" s="14" t="s">
        <v>1465</v>
      </c>
      <c r="F964" s="13">
        <v>4</v>
      </c>
      <c r="G964" s="13"/>
      <c r="H964" s="15">
        <v>1</v>
      </c>
      <c r="I964" s="15"/>
      <c r="J964" s="15"/>
      <c r="K964" s="15"/>
      <c r="L964" s="16">
        <v>2942803.79</v>
      </c>
      <c r="M964" s="11">
        <f t="shared" si="182"/>
        <v>14714.01895</v>
      </c>
      <c r="N964" s="11">
        <f t="shared" si="183"/>
        <v>2928089.7710500001</v>
      </c>
      <c r="O964" s="11"/>
      <c r="P964" s="13" t="s">
        <v>1049</v>
      </c>
      <c r="Q964" s="7" t="s">
        <v>2270</v>
      </c>
      <c r="R964" s="102" t="s">
        <v>2547</v>
      </c>
      <c r="S964" s="7"/>
      <c r="T964" s="66">
        <v>1</v>
      </c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53">
        <f t="shared" si="171"/>
        <v>0</v>
      </c>
      <c r="AG964" s="54">
        <f t="shared" si="172"/>
        <v>0</v>
      </c>
      <c r="AH964" s="54">
        <f t="shared" si="173"/>
        <v>0</v>
      </c>
      <c r="AI964" s="54">
        <f t="shared" si="174"/>
        <v>0</v>
      </c>
      <c r="AJ964" s="54">
        <f t="shared" si="175"/>
        <v>1</v>
      </c>
      <c r="AK964" s="54">
        <f t="shared" si="176"/>
        <v>0</v>
      </c>
      <c r="AL964" s="54">
        <f t="shared" si="177"/>
        <v>0</v>
      </c>
      <c r="AM964" s="54">
        <f t="shared" si="178"/>
        <v>0</v>
      </c>
      <c r="AN964" s="54">
        <f t="shared" si="179"/>
        <v>0</v>
      </c>
      <c r="AO964" s="54">
        <f t="shared" si="180"/>
        <v>1</v>
      </c>
      <c r="AP964" s="7" t="s">
        <v>38</v>
      </c>
      <c r="AQ964" s="17"/>
    </row>
    <row r="965" spans="1:43" ht="33.950000000000003" hidden="1" customHeight="1" x14ac:dyDescent="0.25">
      <c r="A965" s="13" t="s">
        <v>1182</v>
      </c>
      <c r="B965" s="13" t="s">
        <v>1463</v>
      </c>
      <c r="C965" s="13">
        <v>117908</v>
      </c>
      <c r="D965" s="14" t="s">
        <v>1469</v>
      </c>
      <c r="E965" s="14" t="s">
        <v>1465</v>
      </c>
      <c r="F965" s="13">
        <v>4</v>
      </c>
      <c r="G965" s="13"/>
      <c r="H965" s="15">
        <v>1</v>
      </c>
      <c r="I965" s="15"/>
      <c r="J965" s="15"/>
      <c r="K965" s="15"/>
      <c r="L965" s="16">
        <v>3195391.37</v>
      </c>
      <c r="M965" s="11">
        <f t="shared" si="182"/>
        <v>15976.95685</v>
      </c>
      <c r="N965" s="11">
        <f t="shared" si="183"/>
        <v>3179414.4131499999</v>
      </c>
      <c r="O965" s="11"/>
      <c r="P965" s="13" t="s">
        <v>1049</v>
      </c>
      <c r="Q965" s="7" t="s">
        <v>2270</v>
      </c>
      <c r="R965" s="102" t="s">
        <v>2271</v>
      </c>
      <c r="S965" s="7"/>
      <c r="T965" s="66">
        <v>0.25</v>
      </c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53">
        <f t="shared" si="171"/>
        <v>0</v>
      </c>
      <c r="AG965" s="54">
        <f t="shared" si="172"/>
        <v>0</v>
      </c>
      <c r="AH965" s="54">
        <f t="shared" si="173"/>
        <v>0</v>
      </c>
      <c r="AI965" s="54">
        <f t="shared" si="174"/>
        <v>1</v>
      </c>
      <c r="AJ965" s="54">
        <f t="shared" si="175"/>
        <v>0</v>
      </c>
      <c r="AK965" s="54">
        <f t="shared" si="176"/>
        <v>0</v>
      </c>
      <c r="AL965" s="54">
        <f t="shared" si="177"/>
        <v>0</v>
      </c>
      <c r="AM965" s="54">
        <f t="shared" si="178"/>
        <v>0</v>
      </c>
      <c r="AN965" s="54">
        <f t="shared" si="179"/>
        <v>1</v>
      </c>
      <c r="AO965" s="54">
        <f t="shared" si="180"/>
        <v>0</v>
      </c>
      <c r="AP965" s="7" t="s">
        <v>38</v>
      </c>
      <c r="AQ965" s="17"/>
    </row>
    <row r="966" spans="1:43" ht="33.950000000000003" hidden="1" customHeight="1" x14ac:dyDescent="0.25">
      <c r="A966" s="13" t="s">
        <v>1182</v>
      </c>
      <c r="B966" s="13" t="s">
        <v>1463</v>
      </c>
      <c r="C966" s="13">
        <v>302803</v>
      </c>
      <c r="D966" s="14" t="s">
        <v>1470</v>
      </c>
      <c r="E966" s="14" t="s">
        <v>1465</v>
      </c>
      <c r="F966" s="13">
        <v>4</v>
      </c>
      <c r="G966" s="13"/>
      <c r="H966" s="15">
        <v>1</v>
      </c>
      <c r="I966" s="15"/>
      <c r="J966" s="15"/>
      <c r="K966" s="15"/>
      <c r="L966" s="16">
        <v>2942803.79</v>
      </c>
      <c r="M966" s="11">
        <f t="shared" si="182"/>
        <v>14714.01895</v>
      </c>
      <c r="N966" s="11">
        <f t="shared" si="183"/>
        <v>2928089.7710500001</v>
      </c>
      <c r="O966" s="11"/>
      <c r="P966" s="13" t="s">
        <v>1049</v>
      </c>
      <c r="Q966" s="7" t="s">
        <v>2270</v>
      </c>
      <c r="R966" s="102" t="s">
        <v>2547</v>
      </c>
      <c r="S966" s="7"/>
      <c r="T966" s="66">
        <v>1</v>
      </c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53">
        <f t="shared" si="171"/>
        <v>0</v>
      </c>
      <c r="AG966" s="54">
        <f t="shared" si="172"/>
        <v>0</v>
      </c>
      <c r="AH966" s="54">
        <f t="shared" si="173"/>
        <v>0</v>
      </c>
      <c r="AI966" s="54">
        <f t="shared" si="174"/>
        <v>0</v>
      </c>
      <c r="AJ966" s="54">
        <f t="shared" si="175"/>
        <v>1</v>
      </c>
      <c r="AK966" s="54">
        <f t="shared" si="176"/>
        <v>0</v>
      </c>
      <c r="AL966" s="54">
        <f t="shared" si="177"/>
        <v>0</v>
      </c>
      <c r="AM966" s="54">
        <f t="shared" si="178"/>
        <v>0</v>
      </c>
      <c r="AN966" s="54">
        <f t="shared" si="179"/>
        <v>0</v>
      </c>
      <c r="AO966" s="54">
        <f t="shared" si="180"/>
        <v>1</v>
      </c>
      <c r="AP966" s="7" t="s">
        <v>38</v>
      </c>
      <c r="AQ966" s="17"/>
    </row>
    <row r="967" spans="1:43" ht="33.950000000000003" hidden="1" customHeight="1" x14ac:dyDescent="0.25">
      <c r="A967" s="13" t="s">
        <v>1182</v>
      </c>
      <c r="B967" s="13" t="s">
        <v>1471</v>
      </c>
      <c r="C967" s="13">
        <v>117690</v>
      </c>
      <c r="D967" s="14" t="s">
        <v>1472</v>
      </c>
      <c r="E967" s="14" t="s">
        <v>1473</v>
      </c>
      <c r="F967" s="13">
        <v>2</v>
      </c>
      <c r="G967" s="13"/>
      <c r="H967" s="15">
        <v>1</v>
      </c>
      <c r="I967" s="15"/>
      <c r="J967" s="15"/>
      <c r="K967" s="15"/>
      <c r="L967" s="16">
        <v>785518.36</v>
      </c>
      <c r="M967" s="11">
        <f t="shared" si="182"/>
        <v>3927.5918000000001</v>
      </c>
      <c r="N967" s="11">
        <f t="shared" si="183"/>
        <v>781590.76819999993</v>
      </c>
      <c r="O967" s="11"/>
      <c r="P967" s="13" t="s">
        <v>1049</v>
      </c>
      <c r="Q967" s="7" t="s">
        <v>2317</v>
      </c>
      <c r="R967" s="102" t="s">
        <v>2271</v>
      </c>
      <c r="S967" s="66">
        <v>0</v>
      </c>
      <c r="T967" s="66">
        <v>0.4</v>
      </c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53">
        <f t="shared" ref="AF967:AF1030" si="184">IF($R967="Reverted",1,0)</f>
        <v>0</v>
      </c>
      <c r="AG967" s="54">
        <f t="shared" ref="AG967:AG1030" si="185">IF($R967="Not yet started",1,0)</f>
        <v>0</v>
      </c>
      <c r="AH967" s="54">
        <f t="shared" ref="AH967:AH1030" si="186">IF($R967="Under Procurement",1,0)</f>
        <v>0</v>
      </c>
      <c r="AI967" s="54">
        <f t="shared" ref="AI967:AI1030" si="187">IF($R967="Ongoing",1,0)</f>
        <v>1</v>
      </c>
      <c r="AJ967" s="54">
        <f t="shared" ref="AJ967:AJ1030" si="188">IF($R967="Completed",1,0)</f>
        <v>0</v>
      </c>
      <c r="AK967" s="54">
        <f t="shared" ref="AK967:AK1030" si="189">IF($AF967=1,$H967,0)</f>
        <v>0</v>
      </c>
      <c r="AL967" s="54">
        <f t="shared" ref="AL967:AL1030" si="190">IF($AG967=1,$H967,0)</f>
        <v>0</v>
      </c>
      <c r="AM967" s="54">
        <f t="shared" ref="AM967:AM1030" si="191">IF($AH967=1,$H967,0)</f>
        <v>0</v>
      </c>
      <c r="AN967" s="54">
        <f t="shared" ref="AN967:AN1030" si="192">IF($AI967=1,$H967,0)</f>
        <v>1</v>
      </c>
      <c r="AO967" s="54">
        <f t="shared" ref="AO967:AO1030" si="193">IF($AJ967=1,$H967,0)</f>
        <v>0</v>
      </c>
      <c r="AP967" s="7" t="s">
        <v>38</v>
      </c>
      <c r="AQ967" s="17"/>
    </row>
    <row r="968" spans="1:43" ht="33.950000000000003" hidden="1" customHeight="1" x14ac:dyDescent="0.25">
      <c r="A968" s="13" t="s">
        <v>1182</v>
      </c>
      <c r="B968" s="13" t="s">
        <v>1471</v>
      </c>
      <c r="C968" s="13">
        <v>117693</v>
      </c>
      <c r="D968" s="14" t="s">
        <v>1474</v>
      </c>
      <c r="E968" s="14" t="s">
        <v>1473</v>
      </c>
      <c r="F968" s="13">
        <v>2</v>
      </c>
      <c r="G968" s="13"/>
      <c r="H968" s="15">
        <v>1</v>
      </c>
      <c r="I968" s="15"/>
      <c r="J968" s="15"/>
      <c r="K968" s="15"/>
      <c r="L968" s="16">
        <v>596388.80000000005</v>
      </c>
      <c r="M968" s="11">
        <f t="shared" si="182"/>
        <v>2981.9440000000004</v>
      </c>
      <c r="N968" s="11">
        <f t="shared" si="183"/>
        <v>593406.85600000003</v>
      </c>
      <c r="O968" s="11"/>
      <c r="P968" s="13" t="s">
        <v>1049</v>
      </c>
      <c r="Q968" s="98" t="s">
        <v>2317</v>
      </c>
      <c r="R968" s="102" t="s">
        <v>2271</v>
      </c>
      <c r="S968" s="66">
        <v>0</v>
      </c>
      <c r="T968" s="66">
        <v>0.4</v>
      </c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53">
        <f t="shared" si="184"/>
        <v>0</v>
      </c>
      <c r="AG968" s="54">
        <f t="shared" si="185"/>
        <v>0</v>
      </c>
      <c r="AH968" s="54">
        <f t="shared" si="186"/>
        <v>0</v>
      </c>
      <c r="AI968" s="54">
        <f t="shared" si="187"/>
        <v>1</v>
      </c>
      <c r="AJ968" s="54">
        <f t="shared" si="188"/>
        <v>0</v>
      </c>
      <c r="AK968" s="54">
        <f t="shared" si="189"/>
        <v>0</v>
      </c>
      <c r="AL968" s="54">
        <f t="shared" si="190"/>
        <v>0</v>
      </c>
      <c r="AM968" s="54">
        <f t="shared" si="191"/>
        <v>0</v>
      </c>
      <c r="AN968" s="54">
        <f t="shared" si="192"/>
        <v>1</v>
      </c>
      <c r="AO968" s="54">
        <f t="shared" si="193"/>
        <v>0</v>
      </c>
      <c r="AP968" s="7" t="s">
        <v>38</v>
      </c>
      <c r="AQ968" s="17"/>
    </row>
    <row r="969" spans="1:43" ht="33.950000000000003" hidden="1" customHeight="1" x14ac:dyDescent="0.25">
      <c r="A969" s="13" t="s">
        <v>1182</v>
      </c>
      <c r="B969" s="13" t="s">
        <v>1471</v>
      </c>
      <c r="C969" s="13">
        <v>117733</v>
      </c>
      <c r="D969" s="14" t="s">
        <v>1475</v>
      </c>
      <c r="E969" s="14" t="s">
        <v>1473</v>
      </c>
      <c r="F969" s="13">
        <v>2</v>
      </c>
      <c r="G969" s="13"/>
      <c r="H969" s="15">
        <v>1</v>
      </c>
      <c r="I969" s="15"/>
      <c r="J969" s="15"/>
      <c r="K969" s="15"/>
      <c r="L969" s="16">
        <v>826799.26</v>
      </c>
      <c r="M969" s="11">
        <f t="shared" si="182"/>
        <v>4133.9962999999998</v>
      </c>
      <c r="N969" s="11">
        <f t="shared" si="183"/>
        <v>822665.26370000001</v>
      </c>
      <c r="O969" s="11"/>
      <c r="P969" s="13" t="s">
        <v>1049</v>
      </c>
      <c r="Q969" s="98" t="s">
        <v>2317</v>
      </c>
      <c r="R969" s="102" t="s">
        <v>2271</v>
      </c>
      <c r="S969" s="66">
        <v>0</v>
      </c>
      <c r="T969" s="66">
        <v>0.4</v>
      </c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53">
        <f t="shared" si="184"/>
        <v>0</v>
      </c>
      <c r="AG969" s="54">
        <f t="shared" si="185"/>
        <v>0</v>
      </c>
      <c r="AH969" s="54">
        <f t="shared" si="186"/>
        <v>0</v>
      </c>
      <c r="AI969" s="54">
        <f t="shared" si="187"/>
        <v>1</v>
      </c>
      <c r="AJ969" s="54">
        <f t="shared" si="188"/>
        <v>0</v>
      </c>
      <c r="AK969" s="54">
        <f t="shared" si="189"/>
        <v>0</v>
      </c>
      <c r="AL969" s="54">
        <f t="shared" si="190"/>
        <v>0</v>
      </c>
      <c r="AM969" s="54">
        <f t="shared" si="191"/>
        <v>0</v>
      </c>
      <c r="AN969" s="54">
        <f t="shared" si="192"/>
        <v>1</v>
      </c>
      <c r="AO969" s="54">
        <f t="shared" si="193"/>
        <v>0</v>
      </c>
      <c r="AP969" s="7" t="s">
        <v>38</v>
      </c>
      <c r="AQ969" s="17"/>
    </row>
    <row r="970" spans="1:43" ht="33.950000000000003" hidden="1" customHeight="1" x14ac:dyDescent="0.25">
      <c r="A970" s="13" t="s">
        <v>1182</v>
      </c>
      <c r="B970" s="13" t="s">
        <v>1471</v>
      </c>
      <c r="C970" s="13">
        <v>117700</v>
      </c>
      <c r="D970" s="14" t="s">
        <v>1476</v>
      </c>
      <c r="E970" s="14" t="s">
        <v>1473</v>
      </c>
      <c r="F970" s="13">
        <v>2</v>
      </c>
      <c r="G970" s="13"/>
      <c r="H970" s="15">
        <v>1</v>
      </c>
      <c r="I970" s="15"/>
      <c r="J970" s="15"/>
      <c r="K970" s="15"/>
      <c r="L970" s="16">
        <v>2436633.67</v>
      </c>
      <c r="M970" s="11">
        <f t="shared" si="182"/>
        <v>12183.16835</v>
      </c>
      <c r="N970" s="11">
        <f t="shared" si="183"/>
        <v>2424450.50165</v>
      </c>
      <c r="O970" s="11"/>
      <c r="P970" s="13" t="s">
        <v>1049</v>
      </c>
      <c r="Q970" s="98" t="s">
        <v>2317</v>
      </c>
      <c r="R970" s="102" t="s">
        <v>2271</v>
      </c>
      <c r="S970" s="66">
        <v>0</v>
      </c>
      <c r="T970" s="66">
        <v>0.4</v>
      </c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53">
        <f t="shared" si="184"/>
        <v>0</v>
      </c>
      <c r="AG970" s="54">
        <f t="shared" si="185"/>
        <v>0</v>
      </c>
      <c r="AH970" s="54">
        <f t="shared" si="186"/>
        <v>0</v>
      </c>
      <c r="AI970" s="54">
        <f t="shared" si="187"/>
        <v>1</v>
      </c>
      <c r="AJ970" s="54">
        <f t="shared" si="188"/>
        <v>0</v>
      </c>
      <c r="AK970" s="54">
        <f t="shared" si="189"/>
        <v>0</v>
      </c>
      <c r="AL970" s="54">
        <f t="shared" si="190"/>
        <v>0</v>
      </c>
      <c r="AM970" s="54">
        <f t="shared" si="191"/>
        <v>0</v>
      </c>
      <c r="AN970" s="54">
        <f t="shared" si="192"/>
        <v>1</v>
      </c>
      <c r="AO970" s="54">
        <f t="shared" si="193"/>
        <v>0</v>
      </c>
      <c r="AP970" s="7" t="s">
        <v>38</v>
      </c>
      <c r="AQ970" s="17"/>
    </row>
    <row r="971" spans="1:43" ht="33.950000000000003" hidden="1" customHeight="1" x14ac:dyDescent="0.25">
      <c r="A971" s="13" t="s">
        <v>1182</v>
      </c>
      <c r="B971" s="13" t="s">
        <v>1471</v>
      </c>
      <c r="C971" s="13">
        <v>117704</v>
      </c>
      <c r="D971" s="14" t="s">
        <v>1477</v>
      </c>
      <c r="E971" s="14" t="s">
        <v>1473</v>
      </c>
      <c r="F971" s="13">
        <v>2</v>
      </c>
      <c r="G971" s="13"/>
      <c r="H971" s="15">
        <v>1</v>
      </c>
      <c r="I971" s="15"/>
      <c r="J971" s="15"/>
      <c r="K971" s="15"/>
      <c r="L971" s="16">
        <v>823050.06</v>
      </c>
      <c r="M971" s="11">
        <f t="shared" si="182"/>
        <v>4115.2503000000006</v>
      </c>
      <c r="N971" s="11">
        <f t="shared" si="183"/>
        <v>818934.8097000001</v>
      </c>
      <c r="O971" s="11"/>
      <c r="P971" s="13" t="s">
        <v>1049</v>
      </c>
      <c r="Q971" s="98" t="s">
        <v>2317</v>
      </c>
      <c r="R971" s="102" t="s">
        <v>2271</v>
      </c>
      <c r="S971" s="66">
        <v>0</v>
      </c>
      <c r="T971" s="66">
        <v>0.4</v>
      </c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53">
        <f t="shared" si="184"/>
        <v>0</v>
      </c>
      <c r="AG971" s="54">
        <f t="shared" si="185"/>
        <v>0</v>
      </c>
      <c r="AH971" s="54">
        <f t="shared" si="186"/>
        <v>0</v>
      </c>
      <c r="AI971" s="54">
        <f t="shared" si="187"/>
        <v>1</v>
      </c>
      <c r="AJ971" s="54">
        <f t="shared" si="188"/>
        <v>0</v>
      </c>
      <c r="AK971" s="54">
        <f t="shared" si="189"/>
        <v>0</v>
      </c>
      <c r="AL971" s="54">
        <f t="shared" si="190"/>
        <v>0</v>
      </c>
      <c r="AM971" s="54">
        <f t="shared" si="191"/>
        <v>0</v>
      </c>
      <c r="AN971" s="54">
        <f t="shared" si="192"/>
        <v>1</v>
      </c>
      <c r="AO971" s="54">
        <f t="shared" si="193"/>
        <v>0</v>
      </c>
      <c r="AP971" s="7" t="s">
        <v>38</v>
      </c>
      <c r="AQ971" s="17"/>
    </row>
    <row r="972" spans="1:43" ht="33.950000000000003" hidden="1" customHeight="1" x14ac:dyDescent="0.25">
      <c r="A972" s="13" t="s">
        <v>1182</v>
      </c>
      <c r="B972" s="13" t="s">
        <v>1471</v>
      </c>
      <c r="C972" s="13">
        <v>117709</v>
      </c>
      <c r="D972" s="14" t="s">
        <v>1478</v>
      </c>
      <c r="E972" s="14" t="s">
        <v>1473</v>
      </c>
      <c r="F972" s="13">
        <v>2</v>
      </c>
      <c r="G972" s="13"/>
      <c r="H972" s="15">
        <v>1</v>
      </c>
      <c r="I972" s="15"/>
      <c r="J972" s="15"/>
      <c r="K972" s="15"/>
      <c r="L972" s="16">
        <v>767526.91</v>
      </c>
      <c r="M972" s="11">
        <f t="shared" si="182"/>
        <v>3837.6345500000002</v>
      </c>
      <c r="N972" s="11">
        <f t="shared" si="183"/>
        <v>763689.27545000007</v>
      </c>
      <c r="O972" s="11"/>
      <c r="P972" s="13" t="s">
        <v>1049</v>
      </c>
      <c r="Q972" s="98" t="s">
        <v>2317</v>
      </c>
      <c r="R972" s="102" t="s">
        <v>2271</v>
      </c>
      <c r="S972" s="66">
        <v>0</v>
      </c>
      <c r="T972" s="66">
        <v>0.4</v>
      </c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53">
        <f t="shared" si="184"/>
        <v>0</v>
      </c>
      <c r="AG972" s="54">
        <f t="shared" si="185"/>
        <v>0</v>
      </c>
      <c r="AH972" s="54">
        <f t="shared" si="186"/>
        <v>0</v>
      </c>
      <c r="AI972" s="54">
        <f t="shared" si="187"/>
        <v>1</v>
      </c>
      <c r="AJ972" s="54">
        <f t="shared" si="188"/>
        <v>0</v>
      </c>
      <c r="AK972" s="54">
        <f t="shared" si="189"/>
        <v>0</v>
      </c>
      <c r="AL972" s="54">
        <f t="shared" si="190"/>
        <v>0</v>
      </c>
      <c r="AM972" s="54">
        <f t="shared" si="191"/>
        <v>0</v>
      </c>
      <c r="AN972" s="54">
        <f t="shared" si="192"/>
        <v>1</v>
      </c>
      <c r="AO972" s="54">
        <f t="shared" si="193"/>
        <v>0</v>
      </c>
      <c r="AP972" s="7" t="s">
        <v>38</v>
      </c>
      <c r="AQ972" s="17"/>
    </row>
    <row r="973" spans="1:43" ht="33.950000000000003" hidden="1" customHeight="1" x14ac:dyDescent="0.25">
      <c r="A973" s="7" t="s">
        <v>1182</v>
      </c>
      <c r="B973" s="7" t="s">
        <v>1471</v>
      </c>
      <c r="C973" s="7">
        <v>117696</v>
      </c>
      <c r="D973" s="8" t="s">
        <v>1479</v>
      </c>
      <c r="E973" s="8" t="s">
        <v>1473</v>
      </c>
      <c r="F973" s="7">
        <v>2</v>
      </c>
      <c r="G973" s="7"/>
      <c r="H973" s="9">
        <v>1</v>
      </c>
      <c r="I973" s="9"/>
      <c r="J973" s="9"/>
      <c r="K973" s="9"/>
      <c r="L973" s="10">
        <v>2632677.65</v>
      </c>
      <c r="M973" s="11">
        <f t="shared" si="182"/>
        <v>13163.38825</v>
      </c>
      <c r="N973" s="11">
        <f t="shared" si="183"/>
        <v>2619514.2617500001</v>
      </c>
      <c r="O973" s="11"/>
      <c r="P973" s="13" t="s">
        <v>1049</v>
      </c>
      <c r="Q973" s="98" t="s">
        <v>2317</v>
      </c>
      <c r="R973" s="102" t="s">
        <v>2271</v>
      </c>
      <c r="S973" s="66">
        <v>0</v>
      </c>
      <c r="T973" s="66">
        <v>0.9</v>
      </c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53">
        <f t="shared" si="184"/>
        <v>0</v>
      </c>
      <c r="AG973" s="54">
        <f t="shared" si="185"/>
        <v>0</v>
      </c>
      <c r="AH973" s="54">
        <f t="shared" si="186"/>
        <v>0</v>
      </c>
      <c r="AI973" s="54">
        <f t="shared" si="187"/>
        <v>1</v>
      </c>
      <c r="AJ973" s="54">
        <f t="shared" si="188"/>
        <v>0</v>
      </c>
      <c r="AK973" s="54">
        <f t="shared" si="189"/>
        <v>0</v>
      </c>
      <c r="AL973" s="54">
        <f t="shared" si="190"/>
        <v>0</v>
      </c>
      <c r="AM973" s="54">
        <f t="shared" si="191"/>
        <v>0</v>
      </c>
      <c r="AN973" s="54">
        <f t="shared" si="192"/>
        <v>1</v>
      </c>
      <c r="AO973" s="54">
        <f t="shared" si="193"/>
        <v>0</v>
      </c>
      <c r="AP973" s="7" t="s">
        <v>925</v>
      </c>
      <c r="AQ973" s="12" t="s">
        <v>20</v>
      </c>
    </row>
    <row r="974" spans="1:43" ht="33.950000000000003" hidden="1" customHeight="1" x14ac:dyDescent="0.25">
      <c r="A974" s="7" t="s">
        <v>1182</v>
      </c>
      <c r="B974" s="7" t="s">
        <v>1471</v>
      </c>
      <c r="C974" s="7">
        <v>117716</v>
      </c>
      <c r="D974" s="8" t="s">
        <v>1480</v>
      </c>
      <c r="E974" s="8" t="s">
        <v>1473</v>
      </c>
      <c r="F974" s="7">
        <v>2</v>
      </c>
      <c r="G974" s="7"/>
      <c r="H974" s="9">
        <v>1</v>
      </c>
      <c r="I974" s="9"/>
      <c r="J974" s="9"/>
      <c r="K974" s="9"/>
      <c r="L974" s="10">
        <v>1436339.2</v>
      </c>
      <c r="M974" s="11">
        <f t="shared" si="182"/>
        <v>7181.6959999999999</v>
      </c>
      <c r="N974" s="11">
        <f t="shared" si="183"/>
        <v>1429157.504</v>
      </c>
      <c r="O974" s="11"/>
      <c r="P974" s="13" t="s">
        <v>1049</v>
      </c>
      <c r="Q974" s="98" t="s">
        <v>2317</v>
      </c>
      <c r="R974" s="102" t="s">
        <v>2271</v>
      </c>
      <c r="S974" s="66">
        <v>0</v>
      </c>
      <c r="T974" s="66">
        <v>0.9</v>
      </c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53">
        <f t="shared" si="184"/>
        <v>0</v>
      </c>
      <c r="AG974" s="54">
        <f t="shared" si="185"/>
        <v>0</v>
      </c>
      <c r="AH974" s="54">
        <f t="shared" si="186"/>
        <v>0</v>
      </c>
      <c r="AI974" s="54">
        <f t="shared" si="187"/>
        <v>1</v>
      </c>
      <c r="AJ974" s="54">
        <f t="shared" si="188"/>
        <v>0</v>
      </c>
      <c r="AK974" s="54">
        <f t="shared" si="189"/>
        <v>0</v>
      </c>
      <c r="AL974" s="54">
        <f t="shared" si="190"/>
        <v>0</v>
      </c>
      <c r="AM974" s="54">
        <f t="shared" si="191"/>
        <v>0</v>
      </c>
      <c r="AN974" s="54">
        <f t="shared" si="192"/>
        <v>1</v>
      </c>
      <c r="AO974" s="54">
        <f t="shared" si="193"/>
        <v>0</v>
      </c>
      <c r="AP974" s="7" t="s">
        <v>925</v>
      </c>
      <c r="AQ974" s="12" t="s">
        <v>20</v>
      </c>
    </row>
    <row r="975" spans="1:43" ht="33.950000000000003" hidden="1" customHeight="1" x14ac:dyDescent="0.25">
      <c r="A975" s="7" t="s">
        <v>1182</v>
      </c>
      <c r="B975" s="7" t="s">
        <v>1471</v>
      </c>
      <c r="C975" s="7">
        <v>117721</v>
      </c>
      <c r="D975" s="8" t="s">
        <v>1481</v>
      </c>
      <c r="E975" s="8" t="s">
        <v>1473</v>
      </c>
      <c r="F975" s="7">
        <v>2</v>
      </c>
      <c r="G975" s="7"/>
      <c r="H975" s="9">
        <v>1</v>
      </c>
      <c r="I975" s="9"/>
      <c r="J975" s="9"/>
      <c r="K975" s="9"/>
      <c r="L975" s="10">
        <v>2121705.88</v>
      </c>
      <c r="M975" s="11">
        <f t="shared" si="182"/>
        <v>10608.529399999999</v>
      </c>
      <c r="N975" s="11">
        <f t="shared" si="183"/>
        <v>2111097.3506</v>
      </c>
      <c r="O975" s="11"/>
      <c r="P975" s="13" t="s">
        <v>1049</v>
      </c>
      <c r="Q975" s="98" t="s">
        <v>2317</v>
      </c>
      <c r="R975" s="102" t="s">
        <v>2271</v>
      </c>
      <c r="S975" s="66">
        <v>0</v>
      </c>
      <c r="T975" s="66">
        <v>0.9</v>
      </c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53">
        <f t="shared" si="184"/>
        <v>0</v>
      </c>
      <c r="AG975" s="54">
        <f t="shared" si="185"/>
        <v>0</v>
      </c>
      <c r="AH975" s="54">
        <f t="shared" si="186"/>
        <v>0</v>
      </c>
      <c r="AI975" s="54">
        <f t="shared" si="187"/>
        <v>1</v>
      </c>
      <c r="AJ975" s="54">
        <f t="shared" si="188"/>
        <v>0</v>
      </c>
      <c r="AK975" s="54">
        <f t="shared" si="189"/>
        <v>0</v>
      </c>
      <c r="AL975" s="54">
        <f t="shared" si="190"/>
        <v>0</v>
      </c>
      <c r="AM975" s="54">
        <f t="shared" si="191"/>
        <v>0</v>
      </c>
      <c r="AN975" s="54">
        <f t="shared" si="192"/>
        <v>1</v>
      </c>
      <c r="AO975" s="54">
        <f t="shared" si="193"/>
        <v>0</v>
      </c>
      <c r="AP975" s="7" t="s">
        <v>925</v>
      </c>
      <c r="AQ975" s="12" t="s">
        <v>20</v>
      </c>
    </row>
    <row r="976" spans="1:43" ht="33.950000000000003" hidden="1" customHeight="1" x14ac:dyDescent="0.25">
      <c r="A976" s="7" t="s">
        <v>1182</v>
      </c>
      <c r="B976" s="7" t="s">
        <v>1471</v>
      </c>
      <c r="C976" s="7">
        <v>117724</v>
      </c>
      <c r="D976" s="8" t="s">
        <v>1482</v>
      </c>
      <c r="E976" s="8" t="s">
        <v>1473</v>
      </c>
      <c r="F976" s="7">
        <v>2</v>
      </c>
      <c r="G976" s="7"/>
      <c r="H976" s="9">
        <v>1</v>
      </c>
      <c r="I976" s="9"/>
      <c r="J976" s="9"/>
      <c r="K976" s="9"/>
      <c r="L976" s="10">
        <v>1436339.2</v>
      </c>
      <c r="M976" s="11">
        <f t="shared" si="182"/>
        <v>7181.6959999999999</v>
      </c>
      <c r="N976" s="11">
        <f t="shared" si="183"/>
        <v>1429157.504</v>
      </c>
      <c r="O976" s="11"/>
      <c r="P976" s="13" t="s">
        <v>1049</v>
      </c>
      <c r="Q976" s="98" t="s">
        <v>2317</v>
      </c>
      <c r="R976" s="102" t="s">
        <v>2271</v>
      </c>
      <c r="S976" s="66">
        <v>0</v>
      </c>
      <c r="T976" s="66">
        <v>0.9</v>
      </c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53">
        <f t="shared" si="184"/>
        <v>0</v>
      </c>
      <c r="AG976" s="54">
        <f t="shared" si="185"/>
        <v>0</v>
      </c>
      <c r="AH976" s="54">
        <f t="shared" si="186"/>
        <v>0</v>
      </c>
      <c r="AI976" s="54">
        <f t="shared" si="187"/>
        <v>1</v>
      </c>
      <c r="AJ976" s="54">
        <f t="shared" si="188"/>
        <v>0</v>
      </c>
      <c r="AK976" s="54">
        <f t="shared" si="189"/>
        <v>0</v>
      </c>
      <c r="AL976" s="54">
        <f t="shared" si="190"/>
        <v>0</v>
      </c>
      <c r="AM976" s="54">
        <f t="shared" si="191"/>
        <v>0</v>
      </c>
      <c r="AN976" s="54">
        <f t="shared" si="192"/>
        <v>1</v>
      </c>
      <c r="AO976" s="54">
        <f t="shared" si="193"/>
        <v>0</v>
      </c>
      <c r="AP976" s="7" t="s">
        <v>925</v>
      </c>
      <c r="AQ976" s="12" t="s">
        <v>20</v>
      </c>
    </row>
    <row r="977" spans="1:43" ht="33.950000000000003" hidden="1" customHeight="1" x14ac:dyDescent="0.25">
      <c r="A977" s="7" t="s">
        <v>1182</v>
      </c>
      <c r="B977" s="7" t="s">
        <v>1471</v>
      </c>
      <c r="C977" s="7">
        <v>311801</v>
      </c>
      <c r="D977" s="8" t="s">
        <v>1483</v>
      </c>
      <c r="E977" s="8" t="s">
        <v>1473</v>
      </c>
      <c r="F977" s="7">
        <v>2</v>
      </c>
      <c r="G977" s="7"/>
      <c r="H977" s="9">
        <v>1</v>
      </c>
      <c r="I977" s="9"/>
      <c r="J977" s="9"/>
      <c r="K977" s="9"/>
      <c r="L977" s="10">
        <v>864251.93</v>
      </c>
      <c r="M977" s="11">
        <f t="shared" si="182"/>
        <v>4321.25965</v>
      </c>
      <c r="N977" s="11">
        <f t="shared" si="183"/>
        <v>859930.67035000003</v>
      </c>
      <c r="O977" s="11"/>
      <c r="P977" s="13" t="s">
        <v>1049</v>
      </c>
      <c r="Q977" s="98" t="s">
        <v>2317</v>
      </c>
      <c r="R977" s="102" t="s">
        <v>2271</v>
      </c>
      <c r="S977" s="66">
        <v>0</v>
      </c>
      <c r="T977" s="66">
        <v>0.9</v>
      </c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53">
        <f t="shared" si="184"/>
        <v>0</v>
      </c>
      <c r="AG977" s="54">
        <f t="shared" si="185"/>
        <v>0</v>
      </c>
      <c r="AH977" s="54">
        <f t="shared" si="186"/>
        <v>0</v>
      </c>
      <c r="AI977" s="54">
        <f t="shared" si="187"/>
        <v>1</v>
      </c>
      <c r="AJ977" s="54">
        <f t="shared" si="188"/>
        <v>0</v>
      </c>
      <c r="AK977" s="54">
        <f t="shared" si="189"/>
        <v>0</v>
      </c>
      <c r="AL977" s="54">
        <f t="shared" si="190"/>
        <v>0</v>
      </c>
      <c r="AM977" s="54">
        <f t="shared" si="191"/>
        <v>0</v>
      </c>
      <c r="AN977" s="54">
        <f t="shared" si="192"/>
        <v>1</v>
      </c>
      <c r="AO977" s="54">
        <f t="shared" si="193"/>
        <v>0</v>
      </c>
      <c r="AP977" s="7" t="s">
        <v>925</v>
      </c>
      <c r="AQ977" s="12" t="s">
        <v>20</v>
      </c>
    </row>
    <row r="978" spans="1:43" ht="33.950000000000003" hidden="1" customHeight="1" x14ac:dyDescent="0.25">
      <c r="A978" s="7" t="s">
        <v>1182</v>
      </c>
      <c r="B978" s="7" t="s">
        <v>1471</v>
      </c>
      <c r="C978" s="7">
        <v>302767</v>
      </c>
      <c r="D978" s="8" t="s">
        <v>1484</v>
      </c>
      <c r="E978" s="8" t="s">
        <v>1473</v>
      </c>
      <c r="F978" s="7">
        <v>2</v>
      </c>
      <c r="G978" s="7"/>
      <c r="H978" s="9">
        <v>1</v>
      </c>
      <c r="I978" s="9"/>
      <c r="J978" s="9"/>
      <c r="K978" s="9"/>
      <c r="L978" s="10"/>
      <c r="M978" s="11"/>
      <c r="N978" s="11">
        <v>292439</v>
      </c>
      <c r="O978" s="11"/>
      <c r="P978" s="13" t="s">
        <v>1049</v>
      </c>
      <c r="Q978" s="98" t="s">
        <v>2317</v>
      </c>
      <c r="R978" s="102" t="s">
        <v>2547</v>
      </c>
      <c r="S978" s="66">
        <v>0</v>
      </c>
      <c r="T978" s="66">
        <v>1</v>
      </c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53">
        <f t="shared" si="184"/>
        <v>0</v>
      </c>
      <c r="AG978" s="54">
        <f t="shared" si="185"/>
        <v>0</v>
      </c>
      <c r="AH978" s="54">
        <f t="shared" si="186"/>
        <v>0</v>
      </c>
      <c r="AI978" s="54">
        <f t="shared" si="187"/>
        <v>0</v>
      </c>
      <c r="AJ978" s="54">
        <f t="shared" si="188"/>
        <v>1</v>
      </c>
      <c r="AK978" s="54">
        <f t="shared" si="189"/>
        <v>0</v>
      </c>
      <c r="AL978" s="54">
        <f t="shared" si="190"/>
        <v>0</v>
      </c>
      <c r="AM978" s="54">
        <f t="shared" si="191"/>
        <v>0</v>
      </c>
      <c r="AN978" s="54">
        <f t="shared" si="192"/>
        <v>0</v>
      </c>
      <c r="AO978" s="54">
        <f t="shared" si="193"/>
        <v>1</v>
      </c>
      <c r="AP978" s="7" t="s">
        <v>785</v>
      </c>
      <c r="AQ978" s="12"/>
    </row>
    <row r="979" spans="1:43" ht="33.950000000000003" hidden="1" customHeight="1" x14ac:dyDescent="0.25">
      <c r="A979" s="7" t="s">
        <v>1182</v>
      </c>
      <c r="B979" s="7" t="s">
        <v>1471</v>
      </c>
      <c r="C979" s="7">
        <v>343922</v>
      </c>
      <c r="D979" s="8" t="s">
        <v>1485</v>
      </c>
      <c r="E979" s="8" t="s">
        <v>1473</v>
      </c>
      <c r="F979" s="7">
        <v>2</v>
      </c>
      <c r="G979" s="7"/>
      <c r="H979" s="9">
        <v>1</v>
      </c>
      <c r="I979" s="9"/>
      <c r="J979" s="9"/>
      <c r="K979" s="9"/>
      <c r="L979" s="10"/>
      <c r="M979" s="11"/>
      <c r="N979" s="11">
        <v>292439</v>
      </c>
      <c r="O979" s="11"/>
      <c r="P979" s="13" t="s">
        <v>1049</v>
      </c>
      <c r="Q979" s="98" t="s">
        <v>2317</v>
      </c>
      <c r="R979" s="102" t="s">
        <v>2547</v>
      </c>
      <c r="S979" s="66">
        <v>0</v>
      </c>
      <c r="T979" s="66">
        <v>1</v>
      </c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53">
        <f t="shared" si="184"/>
        <v>0</v>
      </c>
      <c r="AG979" s="54">
        <f t="shared" si="185"/>
        <v>0</v>
      </c>
      <c r="AH979" s="54">
        <f t="shared" si="186"/>
        <v>0</v>
      </c>
      <c r="AI979" s="54">
        <f t="shared" si="187"/>
        <v>0</v>
      </c>
      <c r="AJ979" s="54">
        <f t="shared" si="188"/>
        <v>1</v>
      </c>
      <c r="AK979" s="54">
        <f t="shared" si="189"/>
        <v>0</v>
      </c>
      <c r="AL979" s="54">
        <f t="shared" si="190"/>
        <v>0</v>
      </c>
      <c r="AM979" s="54">
        <f t="shared" si="191"/>
        <v>0</v>
      </c>
      <c r="AN979" s="54">
        <f t="shared" si="192"/>
        <v>0</v>
      </c>
      <c r="AO979" s="54">
        <f t="shared" si="193"/>
        <v>1</v>
      </c>
      <c r="AP979" s="7" t="s">
        <v>785</v>
      </c>
      <c r="AQ979" s="12"/>
    </row>
    <row r="980" spans="1:43" ht="33.950000000000003" hidden="1" customHeight="1" x14ac:dyDescent="0.25">
      <c r="A980" s="7" t="s">
        <v>1182</v>
      </c>
      <c r="B980" s="7" t="s">
        <v>1471</v>
      </c>
      <c r="C980" s="7">
        <v>500037</v>
      </c>
      <c r="D980" s="8" t="s">
        <v>1486</v>
      </c>
      <c r="E980" s="8" t="s">
        <v>1473</v>
      </c>
      <c r="F980" s="7">
        <v>2</v>
      </c>
      <c r="G980" s="7"/>
      <c r="H980" s="9">
        <v>1</v>
      </c>
      <c r="I980" s="9"/>
      <c r="J980" s="9"/>
      <c r="K980" s="9"/>
      <c r="L980" s="10"/>
      <c r="M980" s="11"/>
      <c r="N980" s="11">
        <v>292439</v>
      </c>
      <c r="O980" s="11"/>
      <c r="P980" s="13" t="s">
        <v>1049</v>
      </c>
      <c r="Q980" s="98" t="s">
        <v>2317</v>
      </c>
      <c r="R980" s="102" t="s">
        <v>2547</v>
      </c>
      <c r="S980" s="66">
        <v>0</v>
      </c>
      <c r="T980" s="66">
        <v>1</v>
      </c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53">
        <f t="shared" si="184"/>
        <v>0</v>
      </c>
      <c r="AG980" s="54">
        <f t="shared" si="185"/>
        <v>0</v>
      </c>
      <c r="AH980" s="54">
        <f t="shared" si="186"/>
        <v>0</v>
      </c>
      <c r="AI980" s="54">
        <f t="shared" si="187"/>
        <v>0</v>
      </c>
      <c r="AJ980" s="54">
        <f t="shared" si="188"/>
        <v>1</v>
      </c>
      <c r="AK980" s="54">
        <f t="shared" si="189"/>
        <v>0</v>
      </c>
      <c r="AL980" s="54">
        <f t="shared" si="190"/>
        <v>0</v>
      </c>
      <c r="AM980" s="54">
        <f t="shared" si="191"/>
        <v>0</v>
      </c>
      <c r="AN980" s="54">
        <f t="shared" si="192"/>
        <v>0</v>
      </c>
      <c r="AO980" s="54">
        <f t="shared" si="193"/>
        <v>1</v>
      </c>
      <c r="AP980" s="7" t="s">
        <v>785</v>
      </c>
      <c r="AQ980" s="12"/>
    </row>
    <row r="981" spans="1:43" ht="33.950000000000003" hidden="1" customHeight="1" x14ac:dyDescent="0.25">
      <c r="A981" s="7" t="s">
        <v>1182</v>
      </c>
      <c r="B981" s="7" t="s">
        <v>1471</v>
      </c>
      <c r="C981" s="7">
        <v>500038</v>
      </c>
      <c r="D981" s="8" t="s">
        <v>1487</v>
      </c>
      <c r="E981" s="8" t="s">
        <v>1473</v>
      </c>
      <c r="F981" s="7">
        <v>2</v>
      </c>
      <c r="G981" s="7"/>
      <c r="H981" s="9">
        <v>1</v>
      </c>
      <c r="I981" s="9"/>
      <c r="J981" s="9"/>
      <c r="K981" s="9"/>
      <c r="L981" s="10"/>
      <c r="M981" s="11"/>
      <c r="N981" s="11">
        <v>122470.01</v>
      </c>
      <c r="O981" s="11"/>
      <c r="P981" s="13" t="s">
        <v>1049</v>
      </c>
      <c r="Q981" s="98" t="s">
        <v>2317</v>
      </c>
      <c r="R981" s="102" t="s">
        <v>2547</v>
      </c>
      <c r="S981" s="66">
        <v>0</v>
      </c>
      <c r="T981" s="66">
        <v>1</v>
      </c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53">
        <f t="shared" si="184"/>
        <v>0</v>
      </c>
      <c r="AG981" s="54">
        <f t="shared" si="185"/>
        <v>0</v>
      </c>
      <c r="AH981" s="54">
        <f t="shared" si="186"/>
        <v>0</v>
      </c>
      <c r="AI981" s="54">
        <f t="shared" si="187"/>
        <v>0</v>
      </c>
      <c r="AJ981" s="54">
        <f t="shared" si="188"/>
        <v>1</v>
      </c>
      <c r="AK981" s="54">
        <f t="shared" si="189"/>
        <v>0</v>
      </c>
      <c r="AL981" s="54">
        <f t="shared" si="190"/>
        <v>0</v>
      </c>
      <c r="AM981" s="54">
        <f t="shared" si="191"/>
        <v>0</v>
      </c>
      <c r="AN981" s="54">
        <f t="shared" si="192"/>
        <v>0</v>
      </c>
      <c r="AO981" s="54">
        <f t="shared" si="193"/>
        <v>1</v>
      </c>
      <c r="AP981" s="7" t="s">
        <v>785</v>
      </c>
      <c r="AQ981" s="12"/>
    </row>
    <row r="982" spans="1:43" ht="33.950000000000003" hidden="1" customHeight="1" x14ac:dyDescent="0.25">
      <c r="A982" s="7" t="s">
        <v>1182</v>
      </c>
      <c r="B982" s="7" t="s">
        <v>1471</v>
      </c>
      <c r="C982" s="7">
        <v>500036</v>
      </c>
      <c r="D982" s="8" t="s">
        <v>1488</v>
      </c>
      <c r="E982" s="8" t="s">
        <v>1473</v>
      </c>
      <c r="F982" s="7">
        <v>2</v>
      </c>
      <c r="G982" s="7"/>
      <c r="H982" s="9">
        <v>1</v>
      </c>
      <c r="I982" s="9"/>
      <c r="J982" s="9"/>
      <c r="K982" s="9"/>
      <c r="L982" s="10"/>
      <c r="M982" s="11"/>
      <c r="N982" s="11">
        <v>122470.01</v>
      </c>
      <c r="O982" s="11"/>
      <c r="P982" s="13" t="s">
        <v>1049</v>
      </c>
      <c r="Q982" s="98" t="s">
        <v>2317</v>
      </c>
      <c r="R982" s="102" t="s">
        <v>2547</v>
      </c>
      <c r="S982" s="66">
        <v>0</v>
      </c>
      <c r="T982" s="66">
        <v>1</v>
      </c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53">
        <f t="shared" si="184"/>
        <v>0</v>
      </c>
      <c r="AG982" s="54">
        <f t="shared" si="185"/>
        <v>0</v>
      </c>
      <c r="AH982" s="54">
        <f t="shared" si="186"/>
        <v>0</v>
      </c>
      <c r="AI982" s="54">
        <f t="shared" si="187"/>
        <v>0</v>
      </c>
      <c r="AJ982" s="54">
        <f t="shared" si="188"/>
        <v>1</v>
      </c>
      <c r="AK982" s="54">
        <f t="shared" si="189"/>
        <v>0</v>
      </c>
      <c r="AL982" s="54">
        <f t="shared" si="190"/>
        <v>0</v>
      </c>
      <c r="AM982" s="54">
        <f t="shared" si="191"/>
        <v>0</v>
      </c>
      <c r="AN982" s="54">
        <f t="shared" si="192"/>
        <v>0</v>
      </c>
      <c r="AO982" s="54">
        <f t="shared" si="193"/>
        <v>1</v>
      </c>
      <c r="AP982" s="7" t="s">
        <v>785</v>
      </c>
      <c r="AQ982" s="12"/>
    </row>
    <row r="983" spans="1:43" ht="33.950000000000003" hidden="1" customHeight="1" x14ac:dyDescent="0.25">
      <c r="A983" s="13" t="s">
        <v>1182</v>
      </c>
      <c r="B983" s="13" t="s">
        <v>1489</v>
      </c>
      <c r="C983" s="13">
        <v>117801</v>
      </c>
      <c r="D983" s="14" t="s">
        <v>1490</v>
      </c>
      <c r="E983" s="14" t="s">
        <v>1491</v>
      </c>
      <c r="F983" s="13">
        <v>3</v>
      </c>
      <c r="G983" s="13"/>
      <c r="H983" s="15">
        <v>1</v>
      </c>
      <c r="I983" s="15"/>
      <c r="J983" s="15"/>
      <c r="K983" s="15"/>
      <c r="L983" s="16">
        <v>1105925.8</v>
      </c>
      <c r="M983" s="11">
        <f t="shared" ref="M983:M1046" si="194">L983*0.005</f>
        <v>5529.6289999999999</v>
      </c>
      <c r="N983" s="11">
        <f t="shared" ref="N983:N1046" si="195">L983-M983</f>
        <v>1100396.1710000001</v>
      </c>
      <c r="O983" s="11"/>
      <c r="P983" s="13" t="s">
        <v>1049</v>
      </c>
      <c r="Q983" s="7" t="s">
        <v>2317</v>
      </c>
      <c r="R983" s="156" t="s">
        <v>2271</v>
      </c>
      <c r="S983" s="157"/>
      <c r="T983" s="158">
        <v>0</v>
      </c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53">
        <f t="shared" si="184"/>
        <v>0</v>
      </c>
      <c r="AG983" s="54">
        <f t="shared" si="185"/>
        <v>0</v>
      </c>
      <c r="AH983" s="54">
        <f t="shared" si="186"/>
        <v>0</v>
      </c>
      <c r="AI983" s="54">
        <f t="shared" si="187"/>
        <v>1</v>
      </c>
      <c r="AJ983" s="54">
        <f t="shared" si="188"/>
        <v>0</v>
      </c>
      <c r="AK983" s="54">
        <f t="shared" si="189"/>
        <v>0</v>
      </c>
      <c r="AL983" s="54">
        <f t="shared" si="190"/>
        <v>0</v>
      </c>
      <c r="AM983" s="54">
        <f t="shared" si="191"/>
        <v>0</v>
      </c>
      <c r="AN983" s="54">
        <f t="shared" si="192"/>
        <v>1</v>
      </c>
      <c r="AO983" s="54">
        <f t="shared" si="193"/>
        <v>0</v>
      </c>
      <c r="AP983" s="7" t="s">
        <v>38</v>
      </c>
      <c r="AQ983" s="17"/>
    </row>
    <row r="984" spans="1:43" ht="33.950000000000003" hidden="1" customHeight="1" x14ac:dyDescent="0.25">
      <c r="A984" s="13" t="s">
        <v>1182</v>
      </c>
      <c r="B984" s="13" t="s">
        <v>1489</v>
      </c>
      <c r="C984" s="13">
        <v>117813</v>
      </c>
      <c r="D984" s="14" t="s">
        <v>1492</v>
      </c>
      <c r="E984" s="14" t="s">
        <v>1491</v>
      </c>
      <c r="F984" s="13">
        <v>3</v>
      </c>
      <c r="G984" s="13"/>
      <c r="H984" s="15">
        <v>1</v>
      </c>
      <c r="I984" s="15"/>
      <c r="J984" s="15"/>
      <c r="K984" s="15"/>
      <c r="L984" s="16">
        <v>1295636.98</v>
      </c>
      <c r="M984" s="11">
        <f t="shared" si="194"/>
        <v>6478.1849000000002</v>
      </c>
      <c r="N984" s="11">
        <f t="shared" si="195"/>
        <v>1289158.7951</v>
      </c>
      <c r="O984" s="11"/>
      <c r="P984" s="13" t="s">
        <v>1049</v>
      </c>
      <c r="Q984" s="7" t="s">
        <v>2317</v>
      </c>
      <c r="R984" s="156" t="s">
        <v>2271</v>
      </c>
      <c r="S984" s="157"/>
      <c r="T984" s="158">
        <v>0</v>
      </c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53">
        <f t="shared" si="184"/>
        <v>0</v>
      </c>
      <c r="AG984" s="54">
        <f t="shared" si="185"/>
        <v>0</v>
      </c>
      <c r="AH984" s="54">
        <f t="shared" si="186"/>
        <v>0</v>
      </c>
      <c r="AI984" s="54">
        <f t="shared" si="187"/>
        <v>1</v>
      </c>
      <c r="AJ984" s="54">
        <f t="shared" si="188"/>
        <v>0</v>
      </c>
      <c r="AK984" s="54">
        <f t="shared" si="189"/>
        <v>0</v>
      </c>
      <c r="AL984" s="54">
        <f t="shared" si="190"/>
        <v>0</v>
      </c>
      <c r="AM984" s="54">
        <f t="shared" si="191"/>
        <v>0</v>
      </c>
      <c r="AN984" s="54">
        <f t="shared" si="192"/>
        <v>1</v>
      </c>
      <c r="AO984" s="54">
        <f t="shared" si="193"/>
        <v>0</v>
      </c>
      <c r="AP984" s="7" t="s">
        <v>38</v>
      </c>
      <c r="AQ984" s="17"/>
    </row>
    <row r="985" spans="1:43" ht="33.950000000000003" hidden="1" customHeight="1" x14ac:dyDescent="0.25">
      <c r="A985" s="7" t="s">
        <v>1182</v>
      </c>
      <c r="B985" s="7" t="s">
        <v>1489</v>
      </c>
      <c r="C985" s="7">
        <v>117807</v>
      </c>
      <c r="D985" s="8" t="s">
        <v>1493</v>
      </c>
      <c r="E985" s="8" t="s">
        <v>1491</v>
      </c>
      <c r="F985" s="7">
        <v>3</v>
      </c>
      <c r="G985" s="7"/>
      <c r="H985" s="9">
        <v>1</v>
      </c>
      <c r="I985" s="9"/>
      <c r="J985" s="9"/>
      <c r="K985" s="9"/>
      <c r="L985" s="10">
        <v>1653365.49</v>
      </c>
      <c r="M985" s="11">
        <f t="shared" si="194"/>
        <v>8266.8274500000007</v>
      </c>
      <c r="N985" s="11">
        <f t="shared" si="195"/>
        <v>1645098.66255</v>
      </c>
      <c r="O985" s="11"/>
      <c r="P985" s="13" t="s">
        <v>1049</v>
      </c>
      <c r="Q985" s="7" t="s">
        <v>2317</v>
      </c>
      <c r="R985" s="156" t="s">
        <v>2271</v>
      </c>
      <c r="S985" s="157"/>
      <c r="T985" s="158">
        <v>0.85</v>
      </c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53">
        <f t="shared" si="184"/>
        <v>0</v>
      </c>
      <c r="AG985" s="54">
        <f t="shared" si="185"/>
        <v>0</v>
      </c>
      <c r="AH985" s="54">
        <f t="shared" si="186"/>
        <v>0</v>
      </c>
      <c r="AI985" s="54">
        <f t="shared" si="187"/>
        <v>1</v>
      </c>
      <c r="AJ985" s="54">
        <f t="shared" si="188"/>
        <v>0</v>
      </c>
      <c r="AK985" s="54">
        <f t="shared" si="189"/>
        <v>0</v>
      </c>
      <c r="AL985" s="54">
        <f t="shared" si="190"/>
        <v>0</v>
      </c>
      <c r="AM985" s="54">
        <f t="shared" si="191"/>
        <v>0</v>
      </c>
      <c r="AN985" s="54">
        <f t="shared" si="192"/>
        <v>1</v>
      </c>
      <c r="AO985" s="54">
        <f t="shared" si="193"/>
        <v>0</v>
      </c>
      <c r="AP985" s="7" t="s">
        <v>925</v>
      </c>
      <c r="AQ985" s="12" t="s">
        <v>20</v>
      </c>
    </row>
    <row r="986" spans="1:43" ht="33.950000000000003" hidden="1" customHeight="1" x14ac:dyDescent="0.25">
      <c r="A986" s="7" t="s">
        <v>1182</v>
      </c>
      <c r="B986" s="7" t="s">
        <v>1489</v>
      </c>
      <c r="C986" s="7">
        <v>117811</v>
      </c>
      <c r="D986" s="8" t="s">
        <v>1494</v>
      </c>
      <c r="E986" s="8" t="s">
        <v>1491</v>
      </c>
      <c r="F986" s="7">
        <v>3</v>
      </c>
      <c r="G986" s="7"/>
      <c r="H986" s="9">
        <v>1</v>
      </c>
      <c r="I986" s="9"/>
      <c r="J986" s="9"/>
      <c r="K986" s="9"/>
      <c r="L986" s="10">
        <v>229262.85</v>
      </c>
      <c r="M986" s="11">
        <f t="shared" si="194"/>
        <v>1146.3142500000001</v>
      </c>
      <c r="N986" s="11">
        <f t="shared" si="195"/>
        <v>228116.53575000001</v>
      </c>
      <c r="O986" s="11"/>
      <c r="P986" s="13" t="s">
        <v>1049</v>
      </c>
      <c r="Q986" s="7" t="s">
        <v>2317</v>
      </c>
      <c r="R986" s="156" t="s">
        <v>2271</v>
      </c>
      <c r="S986" s="157"/>
      <c r="T986" s="158">
        <v>0.95</v>
      </c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53">
        <f t="shared" si="184"/>
        <v>0</v>
      </c>
      <c r="AG986" s="54">
        <f t="shared" si="185"/>
        <v>0</v>
      </c>
      <c r="AH986" s="54">
        <f t="shared" si="186"/>
        <v>0</v>
      </c>
      <c r="AI986" s="54">
        <f t="shared" si="187"/>
        <v>1</v>
      </c>
      <c r="AJ986" s="54">
        <f t="shared" si="188"/>
        <v>0</v>
      </c>
      <c r="AK986" s="54">
        <f t="shared" si="189"/>
        <v>0</v>
      </c>
      <c r="AL986" s="54">
        <f t="shared" si="190"/>
        <v>0</v>
      </c>
      <c r="AM986" s="54">
        <f t="shared" si="191"/>
        <v>0</v>
      </c>
      <c r="AN986" s="54">
        <f t="shared" si="192"/>
        <v>1</v>
      </c>
      <c r="AO986" s="54">
        <f t="shared" si="193"/>
        <v>0</v>
      </c>
      <c r="AP986" s="7" t="s">
        <v>925</v>
      </c>
      <c r="AQ986" s="12" t="s">
        <v>20</v>
      </c>
    </row>
    <row r="987" spans="1:43" ht="33.950000000000003" hidden="1" customHeight="1" x14ac:dyDescent="0.25">
      <c r="A987" s="7" t="s">
        <v>1182</v>
      </c>
      <c r="B987" s="7" t="s">
        <v>1489</v>
      </c>
      <c r="C987" s="7">
        <v>117817</v>
      </c>
      <c r="D987" s="8" t="s">
        <v>1495</v>
      </c>
      <c r="E987" s="8" t="s">
        <v>1491</v>
      </c>
      <c r="F987" s="7">
        <v>3</v>
      </c>
      <c r="G987" s="7"/>
      <c r="H987" s="9">
        <v>1</v>
      </c>
      <c r="I987" s="9"/>
      <c r="J987" s="9"/>
      <c r="K987" s="9"/>
      <c r="L987" s="10">
        <v>404044.74</v>
      </c>
      <c r="M987" s="11">
        <f t="shared" si="194"/>
        <v>2020.2237</v>
      </c>
      <c r="N987" s="11">
        <f t="shared" si="195"/>
        <v>402024.51630000002</v>
      </c>
      <c r="O987" s="11"/>
      <c r="P987" s="13" t="s">
        <v>1049</v>
      </c>
      <c r="Q987" s="7" t="s">
        <v>2317</v>
      </c>
      <c r="R987" s="156" t="s">
        <v>2271</v>
      </c>
      <c r="S987" s="157"/>
      <c r="T987" s="158">
        <v>0.95</v>
      </c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53">
        <f t="shared" si="184"/>
        <v>0</v>
      </c>
      <c r="AG987" s="54">
        <f t="shared" si="185"/>
        <v>0</v>
      </c>
      <c r="AH987" s="54">
        <f t="shared" si="186"/>
        <v>0</v>
      </c>
      <c r="AI987" s="54">
        <f t="shared" si="187"/>
        <v>1</v>
      </c>
      <c r="AJ987" s="54">
        <f t="shared" si="188"/>
        <v>0</v>
      </c>
      <c r="AK987" s="54">
        <f t="shared" si="189"/>
        <v>0</v>
      </c>
      <c r="AL987" s="54">
        <f t="shared" si="190"/>
        <v>0</v>
      </c>
      <c r="AM987" s="54">
        <f t="shared" si="191"/>
        <v>0</v>
      </c>
      <c r="AN987" s="54">
        <f t="shared" si="192"/>
        <v>1</v>
      </c>
      <c r="AO987" s="54">
        <f t="shared" si="193"/>
        <v>0</v>
      </c>
      <c r="AP987" s="7" t="s">
        <v>925</v>
      </c>
      <c r="AQ987" s="12" t="s">
        <v>20</v>
      </c>
    </row>
    <row r="988" spans="1:43" ht="33.950000000000003" hidden="1" customHeight="1" x14ac:dyDescent="0.25">
      <c r="A988" s="7" t="s">
        <v>1182</v>
      </c>
      <c r="B988" s="7" t="s">
        <v>1489</v>
      </c>
      <c r="C988" s="7">
        <v>500198</v>
      </c>
      <c r="D988" s="8" t="s">
        <v>1496</v>
      </c>
      <c r="E988" s="8" t="s">
        <v>1491</v>
      </c>
      <c r="F988" s="7">
        <v>3</v>
      </c>
      <c r="G988" s="7"/>
      <c r="H988" s="9">
        <v>1</v>
      </c>
      <c r="I988" s="9"/>
      <c r="J988" s="9"/>
      <c r="K988" s="9"/>
      <c r="L988" s="10">
        <v>663530.47</v>
      </c>
      <c r="M988" s="11">
        <f t="shared" si="194"/>
        <v>3317.6523499999998</v>
      </c>
      <c r="N988" s="11">
        <f t="shared" si="195"/>
        <v>660212.81764999998</v>
      </c>
      <c r="O988" s="11"/>
      <c r="P988" s="13" t="s">
        <v>1049</v>
      </c>
      <c r="Q988" s="7" t="s">
        <v>2317</v>
      </c>
      <c r="R988" s="156" t="s">
        <v>2271</v>
      </c>
      <c r="S988" s="157"/>
      <c r="T988" s="158">
        <v>0</v>
      </c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53">
        <f t="shared" si="184"/>
        <v>0</v>
      </c>
      <c r="AG988" s="54">
        <f t="shared" si="185"/>
        <v>0</v>
      </c>
      <c r="AH988" s="54">
        <f t="shared" si="186"/>
        <v>0</v>
      </c>
      <c r="AI988" s="54">
        <f t="shared" si="187"/>
        <v>1</v>
      </c>
      <c r="AJ988" s="54">
        <f t="shared" si="188"/>
        <v>0</v>
      </c>
      <c r="AK988" s="54">
        <f t="shared" si="189"/>
        <v>0</v>
      </c>
      <c r="AL988" s="54">
        <f t="shared" si="190"/>
        <v>0</v>
      </c>
      <c r="AM988" s="54">
        <f t="shared" si="191"/>
        <v>0</v>
      </c>
      <c r="AN988" s="54">
        <f t="shared" si="192"/>
        <v>1</v>
      </c>
      <c r="AO988" s="54">
        <f t="shared" si="193"/>
        <v>0</v>
      </c>
      <c r="AP988" s="7" t="s">
        <v>925</v>
      </c>
      <c r="AQ988" s="12" t="s">
        <v>20</v>
      </c>
    </row>
    <row r="989" spans="1:43" ht="33.950000000000003" hidden="1" customHeight="1" x14ac:dyDescent="0.25">
      <c r="A989" s="13" t="s">
        <v>1497</v>
      </c>
      <c r="B989" s="13" t="s">
        <v>1498</v>
      </c>
      <c r="C989" s="13">
        <v>120083</v>
      </c>
      <c r="D989" s="14" t="s">
        <v>1444</v>
      </c>
      <c r="E989" s="14" t="s">
        <v>1499</v>
      </c>
      <c r="F989" s="13">
        <v>2</v>
      </c>
      <c r="G989" s="13"/>
      <c r="H989" s="15">
        <v>1</v>
      </c>
      <c r="I989" s="15"/>
      <c r="J989" s="15"/>
      <c r="K989" s="15"/>
      <c r="L989" s="16">
        <v>626888.75</v>
      </c>
      <c r="M989" s="11">
        <f t="shared" si="194"/>
        <v>3134.4437499999999</v>
      </c>
      <c r="N989" s="11">
        <f t="shared" si="195"/>
        <v>623754.30625000002</v>
      </c>
      <c r="O989" s="11"/>
      <c r="P989" s="13" t="s">
        <v>1049</v>
      </c>
      <c r="Q989" s="7"/>
      <c r="R989" s="102" t="s">
        <v>2280</v>
      </c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53">
        <f t="shared" si="184"/>
        <v>0</v>
      </c>
      <c r="AG989" s="54">
        <f t="shared" si="185"/>
        <v>0</v>
      </c>
      <c r="AH989" s="54">
        <f t="shared" si="186"/>
        <v>1</v>
      </c>
      <c r="AI989" s="54">
        <f t="shared" si="187"/>
        <v>0</v>
      </c>
      <c r="AJ989" s="54">
        <f t="shared" si="188"/>
        <v>0</v>
      </c>
      <c r="AK989" s="54">
        <f t="shared" si="189"/>
        <v>0</v>
      </c>
      <c r="AL989" s="54">
        <f t="shared" si="190"/>
        <v>0</v>
      </c>
      <c r="AM989" s="54">
        <f t="shared" si="191"/>
        <v>1</v>
      </c>
      <c r="AN989" s="54">
        <f t="shared" si="192"/>
        <v>0</v>
      </c>
      <c r="AO989" s="54">
        <f t="shared" si="193"/>
        <v>0</v>
      </c>
      <c r="AP989" s="7" t="s">
        <v>38</v>
      </c>
      <c r="AQ989" s="17"/>
    </row>
    <row r="990" spans="1:43" ht="33.950000000000003" hidden="1" customHeight="1" x14ac:dyDescent="0.25">
      <c r="A990" s="13" t="s">
        <v>1497</v>
      </c>
      <c r="B990" s="13" t="s">
        <v>1498</v>
      </c>
      <c r="C990" s="13">
        <v>323012</v>
      </c>
      <c r="D990" s="14" t="s">
        <v>1500</v>
      </c>
      <c r="E990" s="14" t="s">
        <v>1499</v>
      </c>
      <c r="F990" s="13">
        <v>2</v>
      </c>
      <c r="G990" s="13"/>
      <c r="H990" s="15">
        <v>1</v>
      </c>
      <c r="I990" s="15"/>
      <c r="J990" s="15"/>
      <c r="K990" s="15"/>
      <c r="L990" s="16">
        <v>711104.26</v>
      </c>
      <c r="M990" s="11">
        <f t="shared" si="194"/>
        <v>3555.5213000000003</v>
      </c>
      <c r="N990" s="11">
        <f t="shared" si="195"/>
        <v>707548.73869999999</v>
      </c>
      <c r="O990" s="11"/>
      <c r="P990" s="13" t="s">
        <v>1049</v>
      </c>
      <c r="Q990" s="7"/>
      <c r="R990" s="102" t="s">
        <v>2280</v>
      </c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53">
        <f t="shared" si="184"/>
        <v>0</v>
      </c>
      <c r="AG990" s="54">
        <f t="shared" si="185"/>
        <v>0</v>
      </c>
      <c r="AH990" s="54">
        <f t="shared" si="186"/>
        <v>1</v>
      </c>
      <c r="AI990" s="54">
        <f t="shared" si="187"/>
        <v>0</v>
      </c>
      <c r="AJ990" s="54">
        <f t="shared" si="188"/>
        <v>0</v>
      </c>
      <c r="AK990" s="54">
        <f t="shared" si="189"/>
        <v>0</v>
      </c>
      <c r="AL990" s="54">
        <f t="shared" si="190"/>
        <v>0</v>
      </c>
      <c r="AM990" s="54">
        <f t="shared" si="191"/>
        <v>1</v>
      </c>
      <c r="AN990" s="54">
        <f t="shared" si="192"/>
        <v>0</v>
      </c>
      <c r="AO990" s="54">
        <f t="shared" si="193"/>
        <v>0</v>
      </c>
      <c r="AP990" s="7" t="s">
        <v>38</v>
      </c>
      <c r="AQ990" s="17"/>
    </row>
    <row r="991" spans="1:43" ht="33.950000000000003" hidden="1" customHeight="1" x14ac:dyDescent="0.25">
      <c r="A991" s="13" t="s">
        <v>1497</v>
      </c>
      <c r="B991" s="13" t="s">
        <v>1498</v>
      </c>
      <c r="C991" s="13">
        <v>323008</v>
      </c>
      <c r="D991" s="14" t="s">
        <v>1501</v>
      </c>
      <c r="E991" s="14" t="s">
        <v>1499</v>
      </c>
      <c r="F991" s="13">
        <v>2</v>
      </c>
      <c r="G991" s="13"/>
      <c r="H991" s="15">
        <v>1</v>
      </c>
      <c r="I991" s="15"/>
      <c r="J991" s="15"/>
      <c r="K991" s="15"/>
      <c r="L991" s="16">
        <v>578323.59</v>
      </c>
      <c r="M991" s="11">
        <f t="shared" si="194"/>
        <v>2891.6179499999998</v>
      </c>
      <c r="N991" s="11">
        <f t="shared" si="195"/>
        <v>575431.97204999998</v>
      </c>
      <c r="O991" s="11"/>
      <c r="P991" s="13" t="s">
        <v>1049</v>
      </c>
      <c r="Q991" s="7"/>
      <c r="R991" s="102" t="s">
        <v>2280</v>
      </c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53">
        <f t="shared" si="184"/>
        <v>0</v>
      </c>
      <c r="AG991" s="54">
        <f t="shared" si="185"/>
        <v>0</v>
      </c>
      <c r="AH991" s="54">
        <f t="shared" si="186"/>
        <v>1</v>
      </c>
      <c r="AI991" s="54">
        <f t="shared" si="187"/>
        <v>0</v>
      </c>
      <c r="AJ991" s="54">
        <f t="shared" si="188"/>
        <v>0</v>
      </c>
      <c r="AK991" s="54">
        <f t="shared" si="189"/>
        <v>0</v>
      </c>
      <c r="AL991" s="54">
        <f t="shared" si="190"/>
        <v>0</v>
      </c>
      <c r="AM991" s="54">
        <f t="shared" si="191"/>
        <v>1</v>
      </c>
      <c r="AN991" s="54">
        <f t="shared" si="192"/>
        <v>0</v>
      </c>
      <c r="AO991" s="54">
        <f t="shared" si="193"/>
        <v>0</v>
      </c>
      <c r="AP991" s="7" t="s">
        <v>38</v>
      </c>
      <c r="AQ991" s="17"/>
    </row>
    <row r="992" spans="1:43" ht="33.950000000000003" hidden="1" customHeight="1" x14ac:dyDescent="0.25">
      <c r="A992" s="7" t="s">
        <v>1497</v>
      </c>
      <c r="B992" s="7" t="s">
        <v>1498</v>
      </c>
      <c r="C992" s="7">
        <v>303213</v>
      </c>
      <c r="D992" s="8" t="s">
        <v>1502</v>
      </c>
      <c r="E992" s="8" t="s">
        <v>1499</v>
      </c>
      <c r="F992" s="7">
        <v>2</v>
      </c>
      <c r="G992" s="7"/>
      <c r="H992" s="9">
        <v>1</v>
      </c>
      <c r="I992" s="9"/>
      <c r="J992" s="9"/>
      <c r="K992" s="9"/>
      <c r="L992" s="10">
        <v>576229.82999999996</v>
      </c>
      <c r="M992" s="11">
        <f t="shared" si="194"/>
        <v>2881.1491499999997</v>
      </c>
      <c r="N992" s="11">
        <f t="shared" si="195"/>
        <v>573348.68085</v>
      </c>
      <c r="O992" s="11"/>
      <c r="P992" s="13" t="s">
        <v>1049</v>
      </c>
      <c r="Q992" s="7"/>
      <c r="R992" s="102" t="s">
        <v>2280</v>
      </c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53">
        <f t="shared" si="184"/>
        <v>0</v>
      </c>
      <c r="AG992" s="54">
        <f t="shared" si="185"/>
        <v>0</v>
      </c>
      <c r="AH992" s="54">
        <f t="shared" si="186"/>
        <v>1</v>
      </c>
      <c r="AI992" s="54">
        <f t="shared" si="187"/>
        <v>0</v>
      </c>
      <c r="AJ992" s="54">
        <f t="shared" si="188"/>
        <v>0</v>
      </c>
      <c r="AK992" s="54">
        <f t="shared" si="189"/>
        <v>0</v>
      </c>
      <c r="AL992" s="54">
        <f t="shared" si="190"/>
        <v>0</v>
      </c>
      <c r="AM992" s="54">
        <f t="shared" si="191"/>
        <v>1</v>
      </c>
      <c r="AN992" s="54">
        <f t="shared" si="192"/>
        <v>0</v>
      </c>
      <c r="AO992" s="54">
        <f t="shared" si="193"/>
        <v>0</v>
      </c>
      <c r="AP992" s="7" t="s">
        <v>925</v>
      </c>
      <c r="AQ992" s="12" t="s">
        <v>20</v>
      </c>
    </row>
    <row r="993" spans="1:43" ht="33.950000000000003" hidden="1" customHeight="1" x14ac:dyDescent="0.25">
      <c r="A993" s="7" t="s">
        <v>1497</v>
      </c>
      <c r="B993" s="7" t="s">
        <v>1498</v>
      </c>
      <c r="C993" s="7">
        <v>303214</v>
      </c>
      <c r="D993" s="8" t="s">
        <v>1503</v>
      </c>
      <c r="E993" s="8" t="s">
        <v>1499</v>
      </c>
      <c r="F993" s="7">
        <v>2</v>
      </c>
      <c r="G993" s="7"/>
      <c r="H993" s="9">
        <v>1</v>
      </c>
      <c r="I993" s="9"/>
      <c r="J993" s="9"/>
      <c r="K993" s="9"/>
      <c r="L993" s="10">
        <v>669552.47</v>
      </c>
      <c r="M993" s="11">
        <f t="shared" si="194"/>
        <v>3347.76235</v>
      </c>
      <c r="N993" s="11">
        <f t="shared" si="195"/>
        <v>666204.70765</v>
      </c>
      <c r="O993" s="11"/>
      <c r="P993" s="13" t="s">
        <v>1049</v>
      </c>
      <c r="Q993" s="7"/>
      <c r="R993" s="102" t="s">
        <v>2280</v>
      </c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53">
        <f t="shared" si="184"/>
        <v>0</v>
      </c>
      <c r="AG993" s="54">
        <f t="shared" si="185"/>
        <v>0</v>
      </c>
      <c r="AH993" s="54">
        <f t="shared" si="186"/>
        <v>1</v>
      </c>
      <c r="AI993" s="54">
        <f t="shared" si="187"/>
        <v>0</v>
      </c>
      <c r="AJ993" s="54">
        <f t="shared" si="188"/>
        <v>0</v>
      </c>
      <c r="AK993" s="54">
        <f t="shared" si="189"/>
        <v>0</v>
      </c>
      <c r="AL993" s="54">
        <f t="shared" si="190"/>
        <v>0</v>
      </c>
      <c r="AM993" s="54">
        <f t="shared" si="191"/>
        <v>1</v>
      </c>
      <c r="AN993" s="54">
        <f t="shared" si="192"/>
        <v>0</v>
      </c>
      <c r="AO993" s="54">
        <f t="shared" si="193"/>
        <v>0</v>
      </c>
      <c r="AP993" s="7" t="s">
        <v>925</v>
      </c>
      <c r="AQ993" s="12" t="s">
        <v>20</v>
      </c>
    </row>
    <row r="994" spans="1:43" ht="33.950000000000003" hidden="1" customHeight="1" x14ac:dyDescent="0.25">
      <c r="A994" s="7" t="s">
        <v>1497</v>
      </c>
      <c r="B994" s="7" t="s">
        <v>1498</v>
      </c>
      <c r="C994" s="7">
        <v>323003</v>
      </c>
      <c r="D994" s="8" t="s">
        <v>1504</v>
      </c>
      <c r="E994" s="8" t="s">
        <v>1499</v>
      </c>
      <c r="F994" s="7">
        <v>2</v>
      </c>
      <c r="G994" s="7"/>
      <c r="H994" s="9">
        <v>1</v>
      </c>
      <c r="I994" s="9"/>
      <c r="J994" s="9"/>
      <c r="K994" s="9"/>
      <c r="L994" s="10">
        <v>702562.43</v>
      </c>
      <c r="M994" s="11">
        <f t="shared" si="194"/>
        <v>3512.8121500000002</v>
      </c>
      <c r="N994" s="11">
        <f t="shared" si="195"/>
        <v>699049.61785000004</v>
      </c>
      <c r="O994" s="11"/>
      <c r="P994" s="13" t="s">
        <v>1049</v>
      </c>
      <c r="Q994" s="7"/>
      <c r="R994" s="102" t="s">
        <v>2280</v>
      </c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53">
        <f t="shared" si="184"/>
        <v>0</v>
      </c>
      <c r="AG994" s="54">
        <f t="shared" si="185"/>
        <v>0</v>
      </c>
      <c r="AH994" s="54">
        <f t="shared" si="186"/>
        <v>1</v>
      </c>
      <c r="AI994" s="54">
        <f t="shared" si="187"/>
        <v>0</v>
      </c>
      <c r="AJ994" s="54">
        <f t="shared" si="188"/>
        <v>0</v>
      </c>
      <c r="AK994" s="54">
        <f t="shared" si="189"/>
        <v>0</v>
      </c>
      <c r="AL994" s="54">
        <f t="shared" si="190"/>
        <v>0</v>
      </c>
      <c r="AM994" s="54">
        <f t="shared" si="191"/>
        <v>1</v>
      </c>
      <c r="AN994" s="54">
        <f t="shared" si="192"/>
        <v>0</v>
      </c>
      <c r="AO994" s="54">
        <f t="shared" si="193"/>
        <v>0</v>
      </c>
      <c r="AP994" s="7" t="s">
        <v>925</v>
      </c>
      <c r="AQ994" s="12" t="s">
        <v>20</v>
      </c>
    </row>
    <row r="995" spans="1:43" ht="33.950000000000003" hidden="1" customHeight="1" x14ac:dyDescent="0.25">
      <c r="A995" s="7" t="s">
        <v>1497</v>
      </c>
      <c r="B995" s="7" t="s">
        <v>1498</v>
      </c>
      <c r="C995" s="7">
        <v>323010</v>
      </c>
      <c r="D995" s="8" t="s">
        <v>1505</v>
      </c>
      <c r="E995" s="8" t="s">
        <v>1499</v>
      </c>
      <c r="F995" s="7">
        <v>2</v>
      </c>
      <c r="G995" s="7"/>
      <c r="H995" s="9">
        <v>1</v>
      </c>
      <c r="I995" s="9"/>
      <c r="J995" s="9"/>
      <c r="K995" s="9"/>
      <c r="L995" s="10">
        <v>587257.24</v>
      </c>
      <c r="M995" s="11">
        <f t="shared" si="194"/>
        <v>2936.2862</v>
      </c>
      <c r="N995" s="11">
        <f t="shared" si="195"/>
        <v>584320.95380000002</v>
      </c>
      <c r="O995" s="11"/>
      <c r="P995" s="13" t="s">
        <v>1049</v>
      </c>
      <c r="Q995" s="7"/>
      <c r="R995" s="102" t="s">
        <v>2280</v>
      </c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53">
        <f t="shared" si="184"/>
        <v>0</v>
      </c>
      <c r="AG995" s="54">
        <f t="shared" si="185"/>
        <v>0</v>
      </c>
      <c r="AH995" s="54">
        <f t="shared" si="186"/>
        <v>1</v>
      </c>
      <c r="AI995" s="54">
        <f t="shared" si="187"/>
        <v>0</v>
      </c>
      <c r="AJ995" s="54">
        <f t="shared" si="188"/>
        <v>0</v>
      </c>
      <c r="AK995" s="54">
        <f t="shared" si="189"/>
        <v>0</v>
      </c>
      <c r="AL995" s="54">
        <f t="shared" si="190"/>
        <v>0</v>
      </c>
      <c r="AM995" s="54">
        <f t="shared" si="191"/>
        <v>1</v>
      </c>
      <c r="AN995" s="54">
        <f t="shared" si="192"/>
        <v>0</v>
      </c>
      <c r="AO995" s="54">
        <f t="shared" si="193"/>
        <v>0</v>
      </c>
      <c r="AP995" s="7" t="s">
        <v>925</v>
      </c>
      <c r="AQ995" s="12" t="s">
        <v>20</v>
      </c>
    </row>
    <row r="996" spans="1:43" ht="33.950000000000003" hidden="1" customHeight="1" x14ac:dyDescent="0.25">
      <c r="A996" s="7" t="s">
        <v>1497</v>
      </c>
      <c r="B996" s="7" t="s">
        <v>1506</v>
      </c>
      <c r="C996" s="7">
        <v>120129</v>
      </c>
      <c r="D996" s="8" t="s">
        <v>1507</v>
      </c>
      <c r="E996" s="8" t="s">
        <v>1508</v>
      </c>
      <c r="F996" s="7">
        <v>3</v>
      </c>
      <c r="G996" s="7"/>
      <c r="H996" s="9">
        <v>1</v>
      </c>
      <c r="I996" s="9"/>
      <c r="J996" s="9"/>
      <c r="K996" s="9"/>
      <c r="L996" s="10">
        <v>1329213.33</v>
      </c>
      <c r="M996" s="11">
        <f t="shared" si="194"/>
        <v>6646.0666500000007</v>
      </c>
      <c r="N996" s="11">
        <f t="shared" si="195"/>
        <v>1322567.2633500001</v>
      </c>
      <c r="O996" s="11"/>
      <c r="P996" s="13" t="s">
        <v>1049</v>
      </c>
      <c r="Q996" s="7" t="s">
        <v>2270</v>
      </c>
      <c r="R996" s="7" t="s">
        <v>2271</v>
      </c>
      <c r="S996" s="66"/>
      <c r="T996" s="66">
        <v>0.5</v>
      </c>
      <c r="U996" s="7"/>
      <c r="V996" s="7"/>
      <c r="W996" s="7"/>
      <c r="X996" s="7" t="s">
        <v>2272</v>
      </c>
      <c r="Y996" s="67">
        <v>43762</v>
      </c>
      <c r="Z996" s="67">
        <v>43774</v>
      </c>
      <c r="AA996" s="67">
        <v>43785</v>
      </c>
      <c r="AB996" s="67">
        <v>43790</v>
      </c>
      <c r="AC996" s="67">
        <v>43686</v>
      </c>
      <c r="AD996" s="7" t="s">
        <v>2273</v>
      </c>
      <c r="AE996" s="10">
        <v>1321567.26</v>
      </c>
      <c r="AF996" s="53">
        <f t="shared" si="184"/>
        <v>0</v>
      </c>
      <c r="AG996" s="54">
        <f t="shared" si="185"/>
        <v>0</v>
      </c>
      <c r="AH996" s="54">
        <f t="shared" si="186"/>
        <v>0</v>
      </c>
      <c r="AI996" s="54">
        <f t="shared" si="187"/>
        <v>1</v>
      </c>
      <c r="AJ996" s="54">
        <f t="shared" si="188"/>
        <v>0</v>
      </c>
      <c r="AK996" s="54">
        <f t="shared" si="189"/>
        <v>0</v>
      </c>
      <c r="AL996" s="54">
        <f t="shared" si="190"/>
        <v>0</v>
      </c>
      <c r="AM996" s="54">
        <f t="shared" si="191"/>
        <v>0</v>
      </c>
      <c r="AN996" s="54">
        <f t="shared" si="192"/>
        <v>1</v>
      </c>
      <c r="AO996" s="54">
        <f t="shared" si="193"/>
        <v>0</v>
      </c>
      <c r="AP996" s="7" t="s">
        <v>925</v>
      </c>
      <c r="AQ996" s="12" t="s">
        <v>20</v>
      </c>
    </row>
    <row r="997" spans="1:43" ht="33.950000000000003" hidden="1" customHeight="1" x14ac:dyDescent="0.25">
      <c r="A997" s="7" t="s">
        <v>1497</v>
      </c>
      <c r="B997" s="7" t="s">
        <v>1506</v>
      </c>
      <c r="C997" s="7">
        <v>120160</v>
      </c>
      <c r="D997" s="8" t="s">
        <v>1509</v>
      </c>
      <c r="E997" s="8" t="s">
        <v>1508</v>
      </c>
      <c r="F997" s="7">
        <v>3</v>
      </c>
      <c r="G997" s="7"/>
      <c r="H997" s="9">
        <v>1</v>
      </c>
      <c r="I997" s="9"/>
      <c r="J997" s="9"/>
      <c r="K997" s="9"/>
      <c r="L997" s="10">
        <v>1528962.97</v>
      </c>
      <c r="M997" s="11">
        <f t="shared" si="194"/>
        <v>7644.8148499999998</v>
      </c>
      <c r="N997" s="11">
        <f t="shared" si="195"/>
        <v>1521318.15515</v>
      </c>
      <c r="O997" s="11"/>
      <c r="P997" s="13" t="s">
        <v>1049</v>
      </c>
      <c r="Q997" s="7" t="s">
        <v>2270</v>
      </c>
      <c r="R997" s="102" t="s">
        <v>2547</v>
      </c>
      <c r="S997" s="66"/>
      <c r="T997" s="66">
        <v>1</v>
      </c>
      <c r="U997" s="7"/>
      <c r="V997" s="7"/>
      <c r="W997" s="7"/>
      <c r="X997" s="7" t="s">
        <v>2272</v>
      </c>
      <c r="Y997" s="67">
        <v>43762</v>
      </c>
      <c r="Z997" s="67">
        <v>43774</v>
      </c>
      <c r="AA997" s="67">
        <v>43785</v>
      </c>
      <c r="AB997" s="67">
        <v>43790</v>
      </c>
      <c r="AC997" s="67">
        <v>43686</v>
      </c>
      <c r="AD997" s="7" t="s">
        <v>2273</v>
      </c>
      <c r="AE997" s="10">
        <v>1519355.67</v>
      </c>
      <c r="AF997" s="53">
        <f t="shared" si="184"/>
        <v>0</v>
      </c>
      <c r="AG997" s="54">
        <f t="shared" si="185"/>
        <v>0</v>
      </c>
      <c r="AH997" s="54">
        <f t="shared" si="186"/>
        <v>0</v>
      </c>
      <c r="AI997" s="54">
        <f t="shared" si="187"/>
        <v>0</v>
      </c>
      <c r="AJ997" s="54">
        <f t="shared" si="188"/>
        <v>1</v>
      </c>
      <c r="AK997" s="54">
        <f t="shared" si="189"/>
        <v>0</v>
      </c>
      <c r="AL997" s="54">
        <f t="shared" si="190"/>
        <v>0</v>
      </c>
      <c r="AM997" s="54">
        <f t="shared" si="191"/>
        <v>0</v>
      </c>
      <c r="AN997" s="54">
        <f t="shared" si="192"/>
        <v>0</v>
      </c>
      <c r="AO997" s="54">
        <f t="shared" si="193"/>
        <v>1</v>
      </c>
      <c r="AP997" s="7" t="s">
        <v>925</v>
      </c>
      <c r="AQ997" s="12" t="s">
        <v>20</v>
      </c>
    </row>
    <row r="998" spans="1:43" ht="33.950000000000003" hidden="1" customHeight="1" x14ac:dyDescent="0.25">
      <c r="A998" s="7" t="s">
        <v>1497</v>
      </c>
      <c r="B998" s="7" t="s">
        <v>1506</v>
      </c>
      <c r="C998" s="7">
        <v>120161</v>
      </c>
      <c r="D998" s="8" t="s">
        <v>1510</v>
      </c>
      <c r="E998" s="8" t="s">
        <v>1508</v>
      </c>
      <c r="F998" s="7">
        <v>3</v>
      </c>
      <c r="G998" s="7"/>
      <c r="H998" s="9">
        <v>1</v>
      </c>
      <c r="I998" s="9"/>
      <c r="J998" s="9"/>
      <c r="K998" s="9"/>
      <c r="L998" s="10">
        <v>1417540.05</v>
      </c>
      <c r="M998" s="11">
        <f t="shared" si="194"/>
        <v>7087.7002500000008</v>
      </c>
      <c r="N998" s="11">
        <f t="shared" si="195"/>
        <v>1410452.3497500001</v>
      </c>
      <c r="O998" s="11"/>
      <c r="P998" s="13" t="s">
        <v>1049</v>
      </c>
      <c r="Q998" s="7" t="s">
        <v>2270</v>
      </c>
      <c r="R998" s="102" t="s">
        <v>2547</v>
      </c>
      <c r="S998" s="66"/>
      <c r="T998" s="66">
        <v>1</v>
      </c>
      <c r="U998" s="7"/>
      <c r="V998" s="7"/>
      <c r="W998" s="7"/>
      <c r="X998" s="7" t="s">
        <v>2272</v>
      </c>
      <c r="Y998" s="67">
        <v>43762</v>
      </c>
      <c r="Z998" s="67">
        <v>43774</v>
      </c>
      <c r="AA998" s="67">
        <v>43785</v>
      </c>
      <c r="AB998" s="67">
        <v>43790</v>
      </c>
      <c r="AC998" s="67">
        <v>43686</v>
      </c>
      <c r="AD998" s="7" t="s">
        <v>2273</v>
      </c>
      <c r="AE998" s="10">
        <v>1408664.46</v>
      </c>
      <c r="AF998" s="53">
        <f t="shared" si="184"/>
        <v>0</v>
      </c>
      <c r="AG998" s="54">
        <f t="shared" si="185"/>
        <v>0</v>
      </c>
      <c r="AH998" s="54">
        <f t="shared" si="186"/>
        <v>0</v>
      </c>
      <c r="AI998" s="54">
        <f t="shared" si="187"/>
        <v>0</v>
      </c>
      <c r="AJ998" s="54">
        <f t="shared" si="188"/>
        <v>1</v>
      </c>
      <c r="AK998" s="54">
        <f t="shared" si="189"/>
        <v>0</v>
      </c>
      <c r="AL998" s="54">
        <f t="shared" si="190"/>
        <v>0</v>
      </c>
      <c r="AM998" s="54">
        <f t="shared" si="191"/>
        <v>0</v>
      </c>
      <c r="AN998" s="54">
        <f t="shared" si="192"/>
        <v>0</v>
      </c>
      <c r="AO998" s="54">
        <f t="shared" si="193"/>
        <v>1</v>
      </c>
      <c r="AP998" s="7" t="s">
        <v>925</v>
      </c>
      <c r="AQ998" s="12" t="s">
        <v>20</v>
      </c>
    </row>
    <row r="999" spans="1:43" ht="33.950000000000003" hidden="1" customHeight="1" x14ac:dyDescent="0.25">
      <c r="A999" s="7" t="s">
        <v>1497</v>
      </c>
      <c r="B999" s="7" t="s">
        <v>1511</v>
      </c>
      <c r="C999" s="7">
        <v>302930</v>
      </c>
      <c r="D999" s="8" t="s">
        <v>1512</v>
      </c>
      <c r="E999" s="8" t="s">
        <v>1513</v>
      </c>
      <c r="F999" s="7">
        <v>4</v>
      </c>
      <c r="G999" s="7"/>
      <c r="H999" s="9">
        <v>1</v>
      </c>
      <c r="I999" s="9"/>
      <c r="J999" s="9"/>
      <c r="K999" s="9"/>
      <c r="L999" s="10">
        <v>1163306.8899999999</v>
      </c>
      <c r="M999" s="11">
        <f t="shared" si="194"/>
        <v>5816.5344499999992</v>
      </c>
      <c r="N999" s="11">
        <f t="shared" si="195"/>
        <v>1157490.35555</v>
      </c>
      <c r="O999" s="11"/>
      <c r="P999" s="13" t="s">
        <v>1049</v>
      </c>
      <c r="Q999" s="7"/>
      <c r="R999" s="102" t="s">
        <v>2271</v>
      </c>
      <c r="S999" s="66">
        <v>0</v>
      </c>
      <c r="T999" s="66">
        <v>0</v>
      </c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53">
        <f t="shared" si="184"/>
        <v>0</v>
      </c>
      <c r="AG999" s="54">
        <f t="shared" si="185"/>
        <v>0</v>
      </c>
      <c r="AH999" s="54">
        <f t="shared" si="186"/>
        <v>0</v>
      </c>
      <c r="AI999" s="54">
        <f t="shared" si="187"/>
        <v>1</v>
      </c>
      <c r="AJ999" s="54">
        <f t="shared" si="188"/>
        <v>0</v>
      </c>
      <c r="AK999" s="54">
        <f t="shared" si="189"/>
        <v>0</v>
      </c>
      <c r="AL999" s="54">
        <f t="shared" si="190"/>
        <v>0</v>
      </c>
      <c r="AM999" s="54">
        <f t="shared" si="191"/>
        <v>0</v>
      </c>
      <c r="AN999" s="54">
        <f t="shared" si="192"/>
        <v>1</v>
      </c>
      <c r="AO999" s="54">
        <f t="shared" si="193"/>
        <v>0</v>
      </c>
      <c r="AP999" s="7" t="s">
        <v>73</v>
      </c>
      <c r="AQ999" s="19"/>
    </row>
    <row r="1000" spans="1:43" ht="33.950000000000003" hidden="1" customHeight="1" x14ac:dyDescent="0.25">
      <c r="A1000" s="7" t="s">
        <v>1497</v>
      </c>
      <c r="B1000" s="7" t="s">
        <v>1511</v>
      </c>
      <c r="C1000" s="7">
        <v>302934</v>
      </c>
      <c r="D1000" s="8" t="s">
        <v>1514</v>
      </c>
      <c r="E1000" s="8" t="s">
        <v>1513</v>
      </c>
      <c r="F1000" s="7">
        <v>4</v>
      </c>
      <c r="G1000" s="7"/>
      <c r="H1000" s="9">
        <v>1</v>
      </c>
      <c r="I1000" s="9"/>
      <c r="J1000" s="9"/>
      <c r="K1000" s="9"/>
      <c r="L1000" s="10">
        <v>2124036.52</v>
      </c>
      <c r="M1000" s="11">
        <f t="shared" si="194"/>
        <v>10620.1826</v>
      </c>
      <c r="N1000" s="11">
        <f t="shared" si="195"/>
        <v>2113416.3374000001</v>
      </c>
      <c r="O1000" s="11"/>
      <c r="P1000" s="13" t="s">
        <v>1049</v>
      </c>
      <c r="Q1000" s="7"/>
      <c r="R1000" s="102" t="s">
        <v>2271</v>
      </c>
      <c r="S1000" s="66">
        <v>0.8</v>
      </c>
      <c r="T1000" s="66">
        <v>0.95</v>
      </c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53">
        <f t="shared" si="184"/>
        <v>0</v>
      </c>
      <c r="AG1000" s="54">
        <f t="shared" si="185"/>
        <v>0</v>
      </c>
      <c r="AH1000" s="54">
        <f t="shared" si="186"/>
        <v>0</v>
      </c>
      <c r="AI1000" s="54">
        <f t="shared" si="187"/>
        <v>1</v>
      </c>
      <c r="AJ1000" s="54">
        <f t="shared" si="188"/>
        <v>0</v>
      </c>
      <c r="AK1000" s="54">
        <f t="shared" si="189"/>
        <v>0</v>
      </c>
      <c r="AL1000" s="54">
        <f t="shared" si="190"/>
        <v>0</v>
      </c>
      <c r="AM1000" s="54">
        <f t="shared" si="191"/>
        <v>0</v>
      </c>
      <c r="AN1000" s="54">
        <f t="shared" si="192"/>
        <v>1</v>
      </c>
      <c r="AO1000" s="54">
        <f t="shared" si="193"/>
        <v>0</v>
      </c>
      <c r="AP1000" s="7" t="s">
        <v>73</v>
      </c>
      <c r="AQ1000" s="19"/>
    </row>
    <row r="1001" spans="1:43" ht="33.950000000000003" hidden="1" customHeight="1" x14ac:dyDescent="0.25">
      <c r="A1001" s="7" t="s">
        <v>1497</v>
      </c>
      <c r="B1001" s="7" t="s">
        <v>1511</v>
      </c>
      <c r="C1001" s="7">
        <v>302935</v>
      </c>
      <c r="D1001" s="8" t="s">
        <v>1515</v>
      </c>
      <c r="E1001" s="8" t="s">
        <v>1513</v>
      </c>
      <c r="F1001" s="7">
        <v>4</v>
      </c>
      <c r="G1001" s="7"/>
      <c r="H1001" s="9">
        <v>1</v>
      </c>
      <c r="I1001" s="9"/>
      <c r="J1001" s="9"/>
      <c r="K1001" s="9"/>
      <c r="L1001" s="10">
        <v>1260924.03</v>
      </c>
      <c r="M1001" s="11">
        <f t="shared" si="194"/>
        <v>6304.6201500000006</v>
      </c>
      <c r="N1001" s="11">
        <f t="shared" si="195"/>
        <v>1254619.4098499999</v>
      </c>
      <c r="O1001" s="11"/>
      <c r="P1001" s="13" t="s">
        <v>1049</v>
      </c>
      <c r="Q1001" s="7"/>
      <c r="R1001" s="102" t="s">
        <v>2271</v>
      </c>
      <c r="S1001" s="66">
        <v>0</v>
      </c>
      <c r="T1001" s="66">
        <v>0</v>
      </c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53">
        <f t="shared" si="184"/>
        <v>0</v>
      </c>
      <c r="AG1001" s="54">
        <f t="shared" si="185"/>
        <v>0</v>
      </c>
      <c r="AH1001" s="54">
        <f t="shared" si="186"/>
        <v>0</v>
      </c>
      <c r="AI1001" s="54">
        <f t="shared" si="187"/>
        <v>1</v>
      </c>
      <c r="AJ1001" s="54">
        <f t="shared" si="188"/>
        <v>0</v>
      </c>
      <c r="AK1001" s="54">
        <f t="shared" si="189"/>
        <v>0</v>
      </c>
      <c r="AL1001" s="54">
        <f t="shared" si="190"/>
        <v>0</v>
      </c>
      <c r="AM1001" s="54">
        <f t="shared" si="191"/>
        <v>0</v>
      </c>
      <c r="AN1001" s="54">
        <f t="shared" si="192"/>
        <v>1</v>
      </c>
      <c r="AO1001" s="54">
        <f t="shared" si="193"/>
        <v>0</v>
      </c>
      <c r="AP1001" s="7" t="s">
        <v>73</v>
      </c>
      <c r="AQ1001" s="19"/>
    </row>
    <row r="1002" spans="1:43" ht="33.950000000000003" hidden="1" customHeight="1" x14ac:dyDescent="0.25">
      <c r="A1002" s="7" t="s">
        <v>1497</v>
      </c>
      <c r="B1002" s="7" t="s">
        <v>1511</v>
      </c>
      <c r="C1002" s="7">
        <v>302936</v>
      </c>
      <c r="D1002" s="8" t="s">
        <v>1516</v>
      </c>
      <c r="E1002" s="8" t="s">
        <v>1513</v>
      </c>
      <c r="F1002" s="7">
        <v>4</v>
      </c>
      <c r="G1002" s="7"/>
      <c r="H1002" s="9">
        <v>1</v>
      </c>
      <c r="I1002" s="9"/>
      <c r="J1002" s="9"/>
      <c r="K1002" s="9"/>
      <c r="L1002" s="10">
        <v>2380700.33</v>
      </c>
      <c r="M1002" s="11">
        <f t="shared" si="194"/>
        <v>11903.50165</v>
      </c>
      <c r="N1002" s="11">
        <f t="shared" si="195"/>
        <v>2368796.8283500001</v>
      </c>
      <c r="O1002" s="11"/>
      <c r="P1002" s="13" t="s">
        <v>1049</v>
      </c>
      <c r="Q1002" s="7"/>
      <c r="R1002" s="102" t="s">
        <v>2271</v>
      </c>
      <c r="S1002" s="66">
        <v>0</v>
      </c>
      <c r="T1002" s="66">
        <v>0</v>
      </c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53">
        <f t="shared" si="184"/>
        <v>0</v>
      </c>
      <c r="AG1002" s="54">
        <f t="shared" si="185"/>
        <v>0</v>
      </c>
      <c r="AH1002" s="54">
        <f t="shared" si="186"/>
        <v>0</v>
      </c>
      <c r="AI1002" s="54">
        <f t="shared" si="187"/>
        <v>1</v>
      </c>
      <c r="AJ1002" s="54">
        <f t="shared" si="188"/>
        <v>0</v>
      </c>
      <c r="AK1002" s="54">
        <f t="shared" si="189"/>
        <v>0</v>
      </c>
      <c r="AL1002" s="54">
        <f t="shared" si="190"/>
        <v>0</v>
      </c>
      <c r="AM1002" s="54">
        <f t="shared" si="191"/>
        <v>0</v>
      </c>
      <c r="AN1002" s="54">
        <f t="shared" si="192"/>
        <v>1</v>
      </c>
      <c r="AO1002" s="54">
        <f t="shared" si="193"/>
        <v>0</v>
      </c>
      <c r="AP1002" s="7" t="s">
        <v>73</v>
      </c>
      <c r="AQ1002" s="19"/>
    </row>
    <row r="1003" spans="1:43" ht="33.950000000000003" hidden="1" customHeight="1" x14ac:dyDescent="0.25">
      <c r="A1003" s="7" t="s">
        <v>1497</v>
      </c>
      <c r="B1003" s="7" t="s">
        <v>1511</v>
      </c>
      <c r="C1003" s="7">
        <v>500408</v>
      </c>
      <c r="D1003" s="8" t="s">
        <v>1517</v>
      </c>
      <c r="E1003" s="8" t="s">
        <v>1513</v>
      </c>
      <c r="F1003" s="7">
        <v>4</v>
      </c>
      <c r="G1003" s="7"/>
      <c r="H1003" s="9">
        <v>1</v>
      </c>
      <c r="I1003" s="9"/>
      <c r="J1003" s="9"/>
      <c r="K1003" s="9"/>
      <c r="L1003" s="10">
        <v>1205778.44</v>
      </c>
      <c r="M1003" s="11">
        <f t="shared" si="194"/>
        <v>6028.8922000000002</v>
      </c>
      <c r="N1003" s="11">
        <f t="shared" si="195"/>
        <v>1199749.5478000001</v>
      </c>
      <c r="O1003" s="11"/>
      <c r="P1003" s="13" t="s">
        <v>1049</v>
      </c>
      <c r="Q1003" s="7"/>
      <c r="R1003" s="102" t="s">
        <v>2271</v>
      </c>
      <c r="S1003" s="66">
        <v>0</v>
      </c>
      <c r="T1003" s="66">
        <v>0</v>
      </c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53">
        <f t="shared" si="184"/>
        <v>0</v>
      </c>
      <c r="AG1003" s="54">
        <f t="shared" si="185"/>
        <v>0</v>
      </c>
      <c r="AH1003" s="54">
        <f t="shared" si="186"/>
        <v>0</v>
      </c>
      <c r="AI1003" s="54">
        <f t="shared" si="187"/>
        <v>1</v>
      </c>
      <c r="AJ1003" s="54">
        <f t="shared" si="188"/>
        <v>0</v>
      </c>
      <c r="AK1003" s="54">
        <f t="shared" si="189"/>
        <v>0</v>
      </c>
      <c r="AL1003" s="54">
        <f t="shared" si="190"/>
        <v>0</v>
      </c>
      <c r="AM1003" s="54">
        <f t="shared" si="191"/>
        <v>0</v>
      </c>
      <c r="AN1003" s="54">
        <f t="shared" si="192"/>
        <v>1</v>
      </c>
      <c r="AO1003" s="54">
        <f t="shared" si="193"/>
        <v>0</v>
      </c>
      <c r="AP1003" s="7" t="s">
        <v>73</v>
      </c>
      <c r="AQ1003" s="19"/>
    </row>
    <row r="1004" spans="1:43" ht="33.950000000000003" hidden="1" customHeight="1" x14ac:dyDescent="0.25">
      <c r="A1004" s="13" t="s">
        <v>1497</v>
      </c>
      <c r="B1004" s="13" t="s">
        <v>1511</v>
      </c>
      <c r="C1004" s="13">
        <v>312431</v>
      </c>
      <c r="D1004" s="14" t="s">
        <v>1518</v>
      </c>
      <c r="E1004" s="14" t="s">
        <v>1513</v>
      </c>
      <c r="F1004" s="13">
        <v>4</v>
      </c>
      <c r="G1004" s="13"/>
      <c r="H1004" s="15">
        <v>1</v>
      </c>
      <c r="I1004" s="15"/>
      <c r="J1004" s="15"/>
      <c r="K1004" s="15"/>
      <c r="L1004" s="16">
        <v>764782.24</v>
      </c>
      <c r="M1004" s="11">
        <f t="shared" si="194"/>
        <v>3823.9112</v>
      </c>
      <c r="N1004" s="11">
        <f t="shared" si="195"/>
        <v>760958.32880000002</v>
      </c>
      <c r="O1004" s="11"/>
      <c r="P1004" s="13" t="s">
        <v>1049</v>
      </c>
      <c r="Q1004" s="7"/>
      <c r="R1004" s="102" t="s">
        <v>2271</v>
      </c>
      <c r="S1004" s="66">
        <v>0</v>
      </c>
      <c r="T1004" s="66">
        <v>0</v>
      </c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53">
        <f t="shared" si="184"/>
        <v>0</v>
      </c>
      <c r="AG1004" s="54">
        <f t="shared" si="185"/>
        <v>0</v>
      </c>
      <c r="AH1004" s="54">
        <f t="shared" si="186"/>
        <v>0</v>
      </c>
      <c r="AI1004" s="54">
        <f t="shared" si="187"/>
        <v>1</v>
      </c>
      <c r="AJ1004" s="54">
        <f t="shared" si="188"/>
        <v>0</v>
      </c>
      <c r="AK1004" s="54">
        <f t="shared" si="189"/>
        <v>0</v>
      </c>
      <c r="AL1004" s="54">
        <f t="shared" si="190"/>
        <v>0</v>
      </c>
      <c r="AM1004" s="54">
        <f t="shared" si="191"/>
        <v>0</v>
      </c>
      <c r="AN1004" s="54">
        <f t="shared" si="192"/>
        <v>1</v>
      </c>
      <c r="AO1004" s="54">
        <f t="shared" si="193"/>
        <v>0</v>
      </c>
      <c r="AP1004" s="7" t="s">
        <v>38</v>
      </c>
      <c r="AQ1004" s="17"/>
    </row>
    <row r="1005" spans="1:43" ht="33.950000000000003" hidden="1" customHeight="1" x14ac:dyDescent="0.25">
      <c r="A1005" s="13" t="s">
        <v>1497</v>
      </c>
      <c r="B1005" s="13" t="s">
        <v>1511</v>
      </c>
      <c r="C1005" s="13">
        <v>312405</v>
      </c>
      <c r="D1005" s="14" t="s">
        <v>1519</v>
      </c>
      <c r="E1005" s="14" t="s">
        <v>1513</v>
      </c>
      <c r="F1005" s="13">
        <v>4</v>
      </c>
      <c r="G1005" s="13"/>
      <c r="H1005" s="15">
        <v>1</v>
      </c>
      <c r="I1005" s="15"/>
      <c r="J1005" s="15"/>
      <c r="K1005" s="15"/>
      <c r="L1005" s="16">
        <v>694909.17</v>
      </c>
      <c r="M1005" s="11">
        <f t="shared" si="194"/>
        <v>3474.5458500000004</v>
      </c>
      <c r="N1005" s="11">
        <f t="shared" si="195"/>
        <v>691434.62415000005</v>
      </c>
      <c r="O1005" s="11"/>
      <c r="P1005" s="13" t="s">
        <v>1049</v>
      </c>
      <c r="Q1005" s="7"/>
      <c r="R1005" s="102" t="s">
        <v>2271</v>
      </c>
      <c r="S1005" s="66">
        <v>0</v>
      </c>
      <c r="T1005" s="66">
        <v>0</v>
      </c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53">
        <f t="shared" si="184"/>
        <v>0</v>
      </c>
      <c r="AG1005" s="54">
        <f t="shared" si="185"/>
        <v>0</v>
      </c>
      <c r="AH1005" s="54">
        <f t="shared" si="186"/>
        <v>0</v>
      </c>
      <c r="AI1005" s="54">
        <f t="shared" si="187"/>
        <v>1</v>
      </c>
      <c r="AJ1005" s="54">
        <f t="shared" si="188"/>
        <v>0</v>
      </c>
      <c r="AK1005" s="54">
        <f t="shared" si="189"/>
        <v>0</v>
      </c>
      <c r="AL1005" s="54">
        <f t="shared" si="190"/>
        <v>0</v>
      </c>
      <c r="AM1005" s="54">
        <f t="shared" si="191"/>
        <v>0</v>
      </c>
      <c r="AN1005" s="54">
        <f t="shared" si="192"/>
        <v>1</v>
      </c>
      <c r="AO1005" s="54">
        <f t="shared" si="193"/>
        <v>0</v>
      </c>
      <c r="AP1005" s="7" t="s">
        <v>38</v>
      </c>
      <c r="AQ1005" s="17"/>
    </row>
    <row r="1006" spans="1:43" ht="33.950000000000003" hidden="1" customHeight="1" x14ac:dyDescent="0.25">
      <c r="A1006" s="13" t="s">
        <v>1497</v>
      </c>
      <c r="B1006" s="13" t="s">
        <v>1511</v>
      </c>
      <c r="C1006" s="13">
        <v>302931</v>
      </c>
      <c r="D1006" s="14" t="s">
        <v>1520</v>
      </c>
      <c r="E1006" s="14" t="s">
        <v>1513</v>
      </c>
      <c r="F1006" s="13">
        <v>4</v>
      </c>
      <c r="G1006" s="13"/>
      <c r="H1006" s="15">
        <v>1</v>
      </c>
      <c r="I1006" s="15"/>
      <c r="J1006" s="15"/>
      <c r="K1006" s="15"/>
      <c r="L1006" s="16">
        <v>1219758.42</v>
      </c>
      <c r="M1006" s="11">
        <f t="shared" si="194"/>
        <v>6098.7920999999997</v>
      </c>
      <c r="N1006" s="11">
        <f t="shared" si="195"/>
        <v>1213659.6279</v>
      </c>
      <c r="O1006" s="11"/>
      <c r="P1006" s="13" t="s">
        <v>1049</v>
      </c>
      <c r="Q1006" s="7"/>
      <c r="R1006" s="102" t="s">
        <v>2271</v>
      </c>
      <c r="S1006" s="66">
        <v>0</v>
      </c>
      <c r="T1006" s="66">
        <v>0</v>
      </c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53">
        <f t="shared" si="184"/>
        <v>0</v>
      </c>
      <c r="AG1006" s="54">
        <f t="shared" si="185"/>
        <v>0</v>
      </c>
      <c r="AH1006" s="54">
        <f t="shared" si="186"/>
        <v>0</v>
      </c>
      <c r="AI1006" s="54">
        <f t="shared" si="187"/>
        <v>1</v>
      </c>
      <c r="AJ1006" s="54">
        <f t="shared" si="188"/>
        <v>0</v>
      </c>
      <c r="AK1006" s="54">
        <f t="shared" si="189"/>
        <v>0</v>
      </c>
      <c r="AL1006" s="54">
        <f t="shared" si="190"/>
        <v>0</v>
      </c>
      <c r="AM1006" s="54">
        <f t="shared" si="191"/>
        <v>0</v>
      </c>
      <c r="AN1006" s="54">
        <f t="shared" si="192"/>
        <v>1</v>
      </c>
      <c r="AO1006" s="54">
        <f t="shared" si="193"/>
        <v>0</v>
      </c>
      <c r="AP1006" s="7" t="s">
        <v>38</v>
      </c>
      <c r="AQ1006" s="17"/>
    </row>
    <row r="1007" spans="1:43" ht="33.950000000000003" hidden="1" customHeight="1" x14ac:dyDescent="0.25">
      <c r="A1007" s="13" t="s">
        <v>1497</v>
      </c>
      <c r="B1007" s="13" t="s">
        <v>1511</v>
      </c>
      <c r="C1007" s="13">
        <v>302932</v>
      </c>
      <c r="D1007" s="14" t="s">
        <v>1521</v>
      </c>
      <c r="E1007" s="14" t="s">
        <v>1513</v>
      </c>
      <c r="F1007" s="13">
        <v>4</v>
      </c>
      <c r="G1007" s="13"/>
      <c r="H1007" s="15">
        <v>1</v>
      </c>
      <c r="I1007" s="15"/>
      <c r="J1007" s="15"/>
      <c r="K1007" s="15"/>
      <c r="L1007" s="16">
        <v>990347.65</v>
      </c>
      <c r="M1007" s="11">
        <f t="shared" si="194"/>
        <v>4951.7382500000003</v>
      </c>
      <c r="N1007" s="11">
        <f t="shared" si="195"/>
        <v>985395.91174999997</v>
      </c>
      <c r="O1007" s="11"/>
      <c r="P1007" s="13" t="s">
        <v>1049</v>
      </c>
      <c r="Q1007" s="7"/>
      <c r="R1007" s="102" t="s">
        <v>2271</v>
      </c>
      <c r="S1007" s="66">
        <v>0</v>
      </c>
      <c r="T1007" s="66">
        <v>0</v>
      </c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53">
        <f t="shared" si="184"/>
        <v>0</v>
      </c>
      <c r="AG1007" s="54">
        <f t="shared" si="185"/>
        <v>0</v>
      </c>
      <c r="AH1007" s="54">
        <f t="shared" si="186"/>
        <v>0</v>
      </c>
      <c r="AI1007" s="54">
        <f t="shared" si="187"/>
        <v>1</v>
      </c>
      <c r="AJ1007" s="54">
        <f t="shared" si="188"/>
        <v>0</v>
      </c>
      <c r="AK1007" s="54">
        <f t="shared" si="189"/>
        <v>0</v>
      </c>
      <c r="AL1007" s="54">
        <f t="shared" si="190"/>
        <v>0</v>
      </c>
      <c r="AM1007" s="54">
        <f t="shared" si="191"/>
        <v>0</v>
      </c>
      <c r="AN1007" s="54">
        <f t="shared" si="192"/>
        <v>1</v>
      </c>
      <c r="AO1007" s="54">
        <f t="shared" si="193"/>
        <v>0</v>
      </c>
      <c r="AP1007" s="7" t="s">
        <v>38</v>
      </c>
      <c r="AQ1007" s="17"/>
    </row>
    <row r="1008" spans="1:43" ht="33.950000000000003" hidden="1" customHeight="1" x14ac:dyDescent="0.25">
      <c r="A1008" s="13" t="s">
        <v>1497</v>
      </c>
      <c r="B1008" s="13" t="s">
        <v>1511</v>
      </c>
      <c r="C1008" s="13">
        <v>302933</v>
      </c>
      <c r="D1008" s="14" t="s">
        <v>1522</v>
      </c>
      <c r="E1008" s="14" t="s">
        <v>1513</v>
      </c>
      <c r="F1008" s="13">
        <v>4</v>
      </c>
      <c r="G1008" s="13"/>
      <c r="H1008" s="15">
        <v>1</v>
      </c>
      <c r="I1008" s="15"/>
      <c r="J1008" s="15"/>
      <c r="K1008" s="15"/>
      <c r="L1008" s="16">
        <v>1181894.8799999999</v>
      </c>
      <c r="M1008" s="11">
        <f t="shared" si="194"/>
        <v>5909.4743999999992</v>
      </c>
      <c r="N1008" s="11">
        <f t="shared" si="195"/>
        <v>1175985.4055999999</v>
      </c>
      <c r="O1008" s="11"/>
      <c r="P1008" s="13" t="s">
        <v>1049</v>
      </c>
      <c r="Q1008" s="7"/>
      <c r="R1008" s="102" t="s">
        <v>2271</v>
      </c>
      <c r="S1008" s="66">
        <v>0</v>
      </c>
      <c r="T1008" s="66">
        <v>0</v>
      </c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53">
        <f t="shared" si="184"/>
        <v>0</v>
      </c>
      <c r="AG1008" s="54">
        <f t="shared" si="185"/>
        <v>0</v>
      </c>
      <c r="AH1008" s="54">
        <f t="shared" si="186"/>
        <v>0</v>
      </c>
      <c r="AI1008" s="54">
        <f t="shared" si="187"/>
        <v>1</v>
      </c>
      <c r="AJ1008" s="54">
        <f t="shared" si="188"/>
        <v>0</v>
      </c>
      <c r="AK1008" s="54">
        <f t="shared" si="189"/>
        <v>0</v>
      </c>
      <c r="AL1008" s="54">
        <f t="shared" si="190"/>
        <v>0</v>
      </c>
      <c r="AM1008" s="54">
        <f t="shared" si="191"/>
        <v>0</v>
      </c>
      <c r="AN1008" s="54">
        <f t="shared" si="192"/>
        <v>1</v>
      </c>
      <c r="AO1008" s="54">
        <f t="shared" si="193"/>
        <v>0</v>
      </c>
      <c r="AP1008" s="7" t="s">
        <v>38</v>
      </c>
      <c r="AQ1008" s="17"/>
    </row>
    <row r="1009" spans="1:43" ht="33.950000000000003" hidden="1" customHeight="1" x14ac:dyDescent="0.25">
      <c r="A1009" s="13" t="s">
        <v>1497</v>
      </c>
      <c r="B1009" s="13" t="s">
        <v>1511</v>
      </c>
      <c r="C1009" s="13">
        <v>302937</v>
      </c>
      <c r="D1009" s="14" t="s">
        <v>1523</v>
      </c>
      <c r="E1009" s="14" t="s">
        <v>1513</v>
      </c>
      <c r="F1009" s="13">
        <v>4</v>
      </c>
      <c r="G1009" s="13"/>
      <c r="H1009" s="15">
        <v>1</v>
      </c>
      <c r="I1009" s="15"/>
      <c r="J1009" s="15"/>
      <c r="K1009" s="15"/>
      <c r="L1009" s="16">
        <v>885454.79</v>
      </c>
      <c r="M1009" s="11">
        <f t="shared" si="194"/>
        <v>4427.2739500000007</v>
      </c>
      <c r="N1009" s="11">
        <f t="shared" si="195"/>
        <v>881027.51605000009</v>
      </c>
      <c r="O1009" s="11"/>
      <c r="P1009" s="13" t="s">
        <v>1049</v>
      </c>
      <c r="Q1009" s="7"/>
      <c r="R1009" s="102" t="s">
        <v>2271</v>
      </c>
      <c r="S1009" s="66">
        <v>0</v>
      </c>
      <c r="T1009" s="66">
        <v>0</v>
      </c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53">
        <f t="shared" si="184"/>
        <v>0</v>
      </c>
      <c r="AG1009" s="54">
        <f t="shared" si="185"/>
        <v>0</v>
      </c>
      <c r="AH1009" s="54">
        <f t="shared" si="186"/>
        <v>0</v>
      </c>
      <c r="AI1009" s="54">
        <f t="shared" si="187"/>
        <v>1</v>
      </c>
      <c r="AJ1009" s="54">
        <f t="shared" si="188"/>
        <v>0</v>
      </c>
      <c r="AK1009" s="54">
        <f t="shared" si="189"/>
        <v>0</v>
      </c>
      <c r="AL1009" s="54">
        <f t="shared" si="190"/>
        <v>0</v>
      </c>
      <c r="AM1009" s="54">
        <f t="shared" si="191"/>
        <v>0</v>
      </c>
      <c r="AN1009" s="54">
        <f t="shared" si="192"/>
        <v>1</v>
      </c>
      <c r="AO1009" s="54">
        <f t="shared" si="193"/>
        <v>0</v>
      </c>
      <c r="AP1009" s="7" t="s">
        <v>38</v>
      </c>
      <c r="AQ1009" s="17"/>
    </row>
    <row r="1010" spans="1:43" ht="33.950000000000003" hidden="1" customHeight="1" x14ac:dyDescent="0.25">
      <c r="A1010" s="7" t="s">
        <v>1497</v>
      </c>
      <c r="B1010" s="7" t="s">
        <v>1524</v>
      </c>
      <c r="C1010" s="7">
        <v>302907</v>
      </c>
      <c r="D1010" s="8" t="s">
        <v>1525</v>
      </c>
      <c r="E1010" s="8" t="s">
        <v>1526</v>
      </c>
      <c r="F1010" s="7">
        <v>1</v>
      </c>
      <c r="G1010" s="7"/>
      <c r="H1010" s="9">
        <v>1</v>
      </c>
      <c r="I1010" s="9"/>
      <c r="J1010" s="9"/>
      <c r="K1010" s="9"/>
      <c r="L1010" s="10">
        <v>1500130.47</v>
      </c>
      <c r="M1010" s="11">
        <f t="shared" si="194"/>
        <v>7500.6523500000003</v>
      </c>
      <c r="N1010" s="11">
        <f t="shared" si="195"/>
        <v>1492629.8176499999</v>
      </c>
      <c r="O1010" s="11"/>
      <c r="P1010" s="13" t="s">
        <v>1049</v>
      </c>
      <c r="Q1010" s="7" t="s">
        <v>2270</v>
      </c>
      <c r="R1010" s="7" t="s">
        <v>2271</v>
      </c>
      <c r="S1010" s="66">
        <v>0.01</v>
      </c>
      <c r="T1010" s="66">
        <v>0.01</v>
      </c>
      <c r="U1010" s="7"/>
      <c r="V1010" s="7"/>
      <c r="W1010" s="7"/>
      <c r="X1010" s="7"/>
      <c r="Y1010" s="68">
        <v>43404</v>
      </c>
      <c r="Z1010" s="69">
        <v>43411</v>
      </c>
      <c r="AA1010" s="69">
        <v>43424</v>
      </c>
      <c r="AB1010" s="68">
        <v>43453</v>
      </c>
      <c r="AC1010" s="7"/>
      <c r="AD1010" s="70" t="s">
        <v>2274</v>
      </c>
      <c r="AE1010" s="10">
        <v>1342928.34</v>
      </c>
      <c r="AF1010" s="53">
        <f t="shared" si="184"/>
        <v>0</v>
      </c>
      <c r="AG1010" s="54">
        <f t="shared" si="185"/>
        <v>0</v>
      </c>
      <c r="AH1010" s="54">
        <f t="shared" si="186"/>
        <v>0</v>
      </c>
      <c r="AI1010" s="54">
        <f t="shared" si="187"/>
        <v>1</v>
      </c>
      <c r="AJ1010" s="54">
        <f t="shared" si="188"/>
        <v>0</v>
      </c>
      <c r="AK1010" s="54">
        <f t="shared" si="189"/>
        <v>0</v>
      </c>
      <c r="AL1010" s="54">
        <f t="shared" si="190"/>
        <v>0</v>
      </c>
      <c r="AM1010" s="54">
        <f t="shared" si="191"/>
        <v>0</v>
      </c>
      <c r="AN1010" s="54">
        <f t="shared" si="192"/>
        <v>1</v>
      </c>
      <c r="AO1010" s="54">
        <f t="shared" si="193"/>
        <v>0</v>
      </c>
      <c r="AP1010" s="7" t="s">
        <v>925</v>
      </c>
      <c r="AQ1010" s="12" t="s">
        <v>20</v>
      </c>
    </row>
    <row r="1011" spans="1:43" ht="33.950000000000003" hidden="1" customHeight="1" x14ac:dyDescent="0.25">
      <c r="A1011" s="13" t="s">
        <v>1497</v>
      </c>
      <c r="B1011" s="13" t="s">
        <v>1524</v>
      </c>
      <c r="C1011" s="13">
        <v>302824</v>
      </c>
      <c r="D1011" s="14" t="s">
        <v>1527</v>
      </c>
      <c r="E1011" s="14" t="s">
        <v>1528</v>
      </c>
      <c r="F1011" s="13">
        <v>1</v>
      </c>
      <c r="G1011" s="13"/>
      <c r="H1011" s="15">
        <v>1</v>
      </c>
      <c r="I1011" s="15"/>
      <c r="J1011" s="15"/>
      <c r="K1011" s="15"/>
      <c r="L1011" s="16">
        <v>1441092.24</v>
      </c>
      <c r="M1011" s="11">
        <f t="shared" si="194"/>
        <v>7205.4611999999997</v>
      </c>
      <c r="N1011" s="11">
        <f t="shared" si="195"/>
        <v>1433886.7788</v>
      </c>
      <c r="O1011" s="11"/>
      <c r="P1011" s="13" t="s">
        <v>1049</v>
      </c>
      <c r="Q1011" s="7" t="s">
        <v>2270</v>
      </c>
      <c r="R1011" s="102" t="s">
        <v>2271</v>
      </c>
      <c r="S1011" s="66">
        <v>0.01</v>
      </c>
      <c r="T1011" s="66">
        <v>0.01</v>
      </c>
      <c r="U1011" s="7"/>
      <c r="V1011" s="7"/>
      <c r="W1011" s="7"/>
      <c r="X1011" s="7"/>
      <c r="Y1011" s="69"/>
      <c r="Z1011" s="69"/>
      <c r="AA1011" s="69"/>
      <c r="AB1011" s="69"/>
      <c r="AC1011" s="7"/>
      <c r="AD1011" s="7"/>
      <c r="AE1011" s="10"/>
      <c r="AF1011" s="53">
        <f t="shared" si="184"/>
        <v>0</v>
      </c>
      <c r="AG1011" s="54">
        <f t="shared" si="185"/>
        <v>0</v>
      </c>
      <c r="AH1011" s="54">
        <f t="shared" si="186"/>
        <v>0</v>
      </c>
      <c r="AI1011" s="54">
        <f t="shared" si="187"/>
        <v>1</v>
      </c>
      <c r="AJ1011" s="54">
        <f t="shared" si="188"/>
        <v>0</v>
      </c>
      <c r="AK1011" s="54">
        <f t="shared" si="189"/>
        <v>0</v>
      </c>
      <c r="AL1011" s="54">
        <f t="shared" si="190"/>
        <v>0</v>
      </c>
      <c r="AM1011" s="54">
        <f t="shared" si="191"/>
        <v>0</v>
      </c>
      <c r="AN1011" s="54">
        <f t="shared" si="192"/>
        <v>1</v>
      </c>
      <c r="AO1011" s="54">
        <f t="shared" si="193"/>
        <v>0</v>
      </c>
      <c r="AP1011" s="7" t="s">
        <v>38</v>
      </c>
      <c r="AQ1011" s="17"/>
    </row>
    <row r="1012" spans="1:43" ht="33.950000000000003" hidden="1" customHeight="1" x14ac:dyDescent="0.25">
      <c r="A1012" s="13" t="s">
        <v>1497</v>
      </c>
      <c r="B1012" s="13" t="s">
        <v>1524</v>
      </c>
      <c r="C1012" s="13">
        <v>302877</v>
      </c>
      <c r="D1012" s="14" t="s">
        <v>1529</v>
      </c>
      <c r="E1012" s="14" t="s">
        <v>1530</v>
      </c>
      <c r="F1012" s="13">
        <v>1</v>
      </c>
      <c r="G1012" s="13"/>
      <c r="H1012" s="15">
        <v>1</v>
      </c>
      <c r="I1012" s="15"/>
      <c r="J1012" s="15"/>
      <c r="K1012" s="15"/>
      <c r="L1012" s="16">
        <v>1037282.51</v>
      </c>
      <c r="M1012" s="11">
        <f t="shared" si="194"/>
        <v>5186.41255</v>
      </c>
      <c r="N1012" s="11">
        <f t="shared" si="195"/>
        <v>1032096.09745</v>
      </c>
      <c r="O1012" s="11"/>
      <c r="P1012" s="13" t="s">
        <v>1049</v>
      </c>
      <c r="Q1012" s="7" t="s">
        <v>2270</v>
      </c>
      <c r="R1012" s="102" t="s">
        <v>2271</v>
      </c>
      <c r="S1012" s="66">
        <v>0.01</v>
      </c>
      <c r="T1012" s="66">
        <v>0.01</v>
      </c>
      <c r="U1012" s="7"/>
      <c r="V1012" s="7"/>
      <c r="W1012" s="7"/>
      <c r="X1012" s="7"/>
      <c r="Y1012" s="69"/>
      <c r="Z1012" s="69"/>
      <c r="AA1012" s="69"/>
      <c r="AB1012" s="69"/>
      <c r="AC1012" s="7"/>
      <c r="AD1012" s="7"/>
      <c r="AE1012" s="10"/>
      <c r="AF1012" s="53">
        <f t="shared" si="184"/>
        <v>0</v>
      </c>
      <c r="AG1012" s="54">
        <f t="shared" si="185"/>
        <v>0</v>
      </c>
      <c r="AH1012" s="54">
        <f t="shared" si="186"/>
        <v>0</v>
      </c>
      <c r="AI1012" s="54">
        <f t="shared" si="187"/>
        <v>1</v>
      </c>
      <c r="AJ1012" s="54">
        <f t="shared" si="188"/>
        <v>0</v>
      </c>
      <c r="AK1012" s="54">
        <f t="shared" si="189"/>
        <v>0</v>
      </c>
      <c r="AL1012" s="54">
        <f t="shared" si="190"/>
        <v>0</v>
      </c>
      <c r="AM1012" s="54">
        <f t="shared" si="191"/>
        <v>0</v>
      </c>
      <c r="AN1012" s="54">
        <f t="shared" si="192"/>
        <v>1</v>
      </c>
      <c r="AO1012" s="54">
        <f t="shared" si="193"/>
        <v>0</v>
      </c>
      <c r="AP1012" s="7" t="s">
        <v>38</v>
      </c>
      <c r="AQ1012" s="17"/>
    </row>
    <row r="1013" spans="1:43" ht="33.950000000000003" hidden="1" customHeight="1" x14ac:dyDescent="0.25">
      <c r="A1013" s="13" t="s">
        <v>1497</v>
      </c>
      <c r="B1013" s="13" t="s">
        <v>1524</v>
      </c>
      <c r="C1013" s="13">
        <v>312320</v>
      </c>
      <c r="D1013" s="14" t="s">
        <v>1531</v>
      </c>
      <c r="E1013" s="14" t="s">
        <v>1530</v>
      </c>
      <c r="F1013" s="13">
        <v>1</v>
      </c>
      <c r="G1013" s="13"/>
      <c r="H1013" s="15">
        <v>1</v>
      </c>
      <c r="I1013" s="15"/>
      <c r="J1013" s="15"/>
      <c r="K1013" s="15"/>
      <c r="L1013" s="16">
        <v>934808.92</v>
      </c>
      <c r="M1013" s="11">
        <f t="shared" si="194"/>
        <v>4674.0446000000002</v>
      </c>
      <c r="N1013" s="11">
        <f t="shared" si="195"/>
        <v>930134.87540000002</v>
      </c>
      <c r="O1013" s="11"/>
      <c r="P1013" s="13" t="s">
        <v>1049</v>
      </c>
      <c r="Q1013" s="7" t="s">
        <v>2270</v>
      </c>
      <c r="R1013" s="102" t="s">
        <v>2271</v>
      </c>
      <c r="S1013" s="66">
        <v>0.01</v>
      </c>
      <c r="T1013" s="66">
        <v>0.01</v>
      </c>
      <c r="U1013" s="7"/>
      <c r="V1013" s="7"/>
      <c r="W1013" s="7"/>
      <c r="X1013" s="7"/>
      <c r="Y1013" s="69"/>
      <c r="Z1013" s="69"/>
      <c r="AA1013" s="69"/>
      <c r="AB1013" s="69"/>
      <c r="AC1013" s="7"/>
      <c r="AD1013" s="7"/>
      <c r="AE1013" s="10"/>
      <c r="AF1013" s="53">
        <f t="shared" si="184"/>
        <v>0</v>
      </c>
      <c r="AG1013" s="54">
        <f t="shared" si="185"/>
        <v>0</v>
      </c>
      <c r="AH1013" s="54">
        <f t="shared" si="186"/>
        <v>0</v>
      </c>
      <c r="AI1013" s="54">
        <f t="shared" si="187"/>
        <v>1</v>
      </c>
      <c r="AJ1013" s="54">
        <f t="shared" si="188"/>
        <v>0</v>
      </c>
      <c r="AK1013" s="54">
        <f t="shared" si="189"/>
        <v>0</v>
      </c>
      <c r="AL1013" s="54">
        <f t="shared" si="190"/>
        <v>0</v>
      </c>
      <c r="AM1013" s="54">
        <f t="shared" si="191"/>
        <v>0</v>
      </c>
      <c r="AN1013" s="54">
        <f t="shared" si="192"/>
        <v>1</v>
      </c>
      <c r="AO1013" s="54">
        <f t="shared" si="193"/>
        <v>0</v>
      </c>
      <c r="AP1013" s="7" t="s">
        <v>38</v>
      </c>
      <c r="AQ1013" s="17"/>
    </row>
    <row r="1014" spans="1:43" ht="33.950000000000003" hidden="1" customHeight="1" x14ac:dyDescent="0.25">
      <c r="A1014" s="7" t="s">
        <v>1497</v>
      </c>
      <c r="B1014" s="7" t="s">
        <v>1524</v>
      </c>
      <c r="C1014" s="7">
        <v>302833</v>
      </c>
      <c r="D1014" s="8" t="s">
        <v>1532</v>
      </c>
      <c r="E1014" s="8" t="s">
        <v>1530</v>
      </c>
      <c r="F1014" s="7">
        <v>1</v>
      </c>
      <c r="G1014" s="7"/>
      <c r="H1014" s="9">
        <v>1</v>
      </c>
      <c r="I1014" s="9"/>
      <c r="J1014" s="9"/>
      <c r="K1014" s="9"/>
      <c r="L1014" s="10">
        <v>1306035.6100000001</v>
      </c>
      <c r="M1014" s="11">
        <f t="shared" si="194"/>
        <v>6530.1780500000004</v>
      </c>
      <c r="N1014" s="11">
        <f t="shared" si="195"/>
        <v>1299505.4319500001</v>
      </c>
      <c r="O1014" s="11"/>
      <c r="P1014" s="13" t="s">
        <v>1049</v>
      </c>
      <c r="Q1014" s="7" t="s">
        <v>2270</v>
      </c>
      <c r="R1014" s="102" t="s">
        <v>2271</v>
      </c>
      <c r="S1014" s="66">
        <v>0.01</v>
      </c>
      <c r="T1014" s="66">
        <v>0.01</v>
      </c>
      <c r="U1014" s="7"/>
      <c r="V1014" s="7"/>
      <c r="W1014" s="7"/>
      <c r="X1014" s="7"/>
      <c r="Y1014" s="69">
        <v>43404</v>
      </c>
      <c r="Z1014" s="69">
        <v>43411</v>
      </c>
      <c r="AA1014" s="69">
        <v>43424</v>
      </c>
      <c r="AB1014" s="68">
        <v>43453</v>
      </c>
      <c r="AC1014" s="7"/>
      <c r="AD1014" s="70" t="s">
        <v>2275</v>
      </c>
      <c r="AE1014" s="16">
        <v>1298492.96</v>
      </c>
      <c r="AF1014" s="53">
        <f t="shared" si="184"/>
        <v>0</v>
      </c>
      <c r="AG1014" s="54">
        <f t="shared" si="185"/>
        <v>0</v>
      </c>
      <c r="AH1014" s="54">
        <f t="shared" si="186"/>
        <v>0</v>
      </c>
      <c r="AI1014" s="54">
        <f t="shared" si="187"/>
        <v>1</v>
      </c>
      <c r="AJ1014" s="54">
        <f t="shared" si="188"/>
        <v>0</v>
      </c>
      <c r="AK1014" s="54">
        <f t="shared" si="189"/>
        <v>0</v>
      </c>
      <c r="AL1014" s="54">
        <f t="shared" si="190"/>
        <v>0</v>
      </c>
      <c r="AM1014" s="54">
        <f t="shared" si="191"/>
        <v>0</v>
      </c>
      <c r="AN1014" s="54">
        <f t="shared" si="192"/>
        <v>1</v>
      </c>
      <c r="AO1014" s="54">
        <f t="shared" si="193"/>
        <v>0</v>
      </c>
      <c r="AP1014" s="7" t="s">
        <v>925</v>
      </c>
      <c r="AQ1014" s="12" t="s">
        <v>20</v>
      </c>
    </row>
    <row r="1015" spans="1:43" ht="33.950000000000003" hidden="1" customHeight="1" x14ac:dyDescent="0.25">
      <c r="A1015" s="7" t="s">
        <v>1497</v>
      </c>
      <c r="B1015" s="7" t="s">
        <v>1524</v>
      </c>
      <c r="C1015" s="7">
        <v>302839</v>
      </c>
      <c r="D1015" s="8" t="s">
        <v>1533</v>
      </c>
      <c r="E1015" s="8" t="s">
        <v>1534</v>
      </c>
      <c r="F1015" s="7">
        <v>1</v>
      </c>
      <c r="G1015" s="7"/>
      <c r="H1015" s="9">
        <v>1</v>
      </c>
      <c r="I1015" s="9"/>
      <c r="J1015" s="9"/>
      <c r="K1015" s="9"/>
      <c r="L1015" s="10">
        <v>1121295.01</v>
      </c>
      <c r="M1015" s="11">
        <f t="shared" si="194"/>
        <v>5606.47505</v>
      </c>
      <c r="N1015" s="11">
        <f t="shared" si="195"/>
        <v>1115688.53495</v>
      </c>
      <c r="O1015" s="11"/>
      <c r="P1015" s="13" t="s">
        <v>1049</v>
      </c>
      <c r="Q1015" s="7" t="s">
        <v>2270</v>
      </c>
      <c r="R1015" s="102" t="s">
        <v>2271</v>
      </c>
      <c r="S1015" s="66">
        <v>0.01</v>
      </c>
      <c r="T1015" s="66">
        <v>0.01</v>
      </c>
      <c r="U1015" s="7"/>
      <c r="V1015" s="7"/>
      <c r="W1015" s="7"/>
      <c r="X1015" s="7"/>
      <c r="Y1015" s="69">
        <v>43404</v>
      </c>
      <c r="Z1015" s="69">
        <v>43411</v>
      </c>
      <c r="AA1015" s="69">
        <v>43424</v>
      </c>
      <c r="AB1015" s="68">
        <v>43453</v>
      </c>
      <c r="AC1015" s="7"/>
      <c r="AD1015" s="70" t="s">
        <v>2276</v>
      </c>
      <c r="AE1015" s="10">
        <v>1059900.95</v>
      </c>
      <c r="AF1015" s="53">
        <f t="shared" si="184"/>
        <v>0</v>
      </c>
      <c r="AG1015" s="54">
        <f t="shared" si="185"/>
        <v>0</v>
      </c>
      <c r="AH1015" s="54">
        <f t="shared" si="186"/>
        <v>0</v>
      </c>
      <c r="AI1015" s="54">
        <f t="shared" si="187"/>
        <v>1</v>
      </c>
      <c r="AJ1015" s="54">
        <f t="shared" si="188"/>
        <v>0</v>
      </c>
      <c r="AK1015" s="54">
        <f t="shared" si="189"/>
        <v>0</v>
      </c>
      <c r="AL1015" s="54">
        <f t="shared" si="190"/>
        <v>0</v>
      </c>
      <c r="AM1015" s="54">
        <f t="shared" si="191"/>
        <v>0</v>
      </c>
      <c r="AN1015" s="54">
        <f t="shared" si="192"/>
        <v>1</v>
      </c>
      <c r="AO1015" s="54">
        <f t="shared" si="193"/>
        <v>0</v>
      </c>
      <c r="AP1015" s="7" t="s">
        <v>925</v>
      </c>
      <c r="AQ1015" s="12" t="s">
        <v>20</v>
      </c>
    </row>
    <row r="1016" spans="1:43" ht="33.950000000000003" hidden="1" customHeight="1" x14ac:dyDescent="0.25">
      <c r="A1016" s="7" t="s">
        <v>1497</v>
      </c>
      <c r="B1016" s="7" t="s">
        <v>1524</v>
      </c>
      <c r="C1016" s="7">
        <v>302853</v>
      </c>
      <c r="D1016" s="8" t="s">
        <v>1535</v>
      </c>
      <c r="E1016" s="8" t="s">
        <v>1536</v>
      </c>
      <c r="F1016" s="7">
        <v>1</v>
      </c>
      <c r="G1016" s="7"/>
      <c r="H1016" s="9">
        <v>1</v>
      </c>
      <c r="I1016" s="9"/>
      <c r="J1016" s="9"/>
      <c r="K1016" s="9"/>
      <c r="L1016" s="10">
        <v>1279258.03</v>
      </c>
      <c r="M1016" s="11">
        <f t="shared" si="194"/>
        <v>6396.2901500000007</v>
      </c>
      <c r="N1016" s="11">
        <f t="shared" si="195"/>
        <v>1272861.73985</v>
      </c>
      <c r="O1016" s="11"/>
      <c r="P1016" s="13" t="s">
        <v>1049</v>
      </c>
      <c r="Q1016" s="7" t="s">
        <v>2270</v>
      </c>
      <c r="R1016" s="102" t="s">
        <v>2271</v>
      </c>
      <c r="S1016" s="66">
        <v>0.01</v>
      </c>
      <c r="T1016" s="66">
        <v>0.01</v>
      </c>
      <c r="U1016" s="7"/>
      <c r="V1016" s="7"/>
      <c r="W1016" s="7"/>
      <c r="X1016" s="7"/>
      <c r="Y1016" s="68">
        <v>43404</v>
      </c>
      <c r="Z1016" s="69">
        <v>43411</v>
      </c>
      <c r="AA1016" s="69">
        <v>43424</v>
      </c>
      <c r="AB1016" s="68">
        <v>43453</v>
      </c>
      <c r="AC1016" s="7"/>
      <c r="AD1016" s="70" t="s">
        <v>2274</v>
      </c>
      <c r="AE1016" s="11">
        <v>1122580.33</v>
      </c>
      <c r="AF1016" s="53">
        <f t="shared" si="184"/>
        <v>0</v>
      </c>
      <c r="AG1016" s="54">
        <f t="shared" si="185"/>
        <v>0</v>
      </c>
      <c r="AH1016" s="54">
        <f t="shared" si="186"/>
        <v>0</v>
      </c>
      <c r="AI1016" s="54">
        <f t="shared" si="187"/>
        <v>1</v>
      </c>
      <c r="AJ1016" s="54">
        <f t="shared" si="188"/>
        <v>0</v>
      </c>
      <c r="AK1016" s="54">
        <f t="shared" si="189"/>
        <v>0</v>
      </c>
      <c r="AL1016" s="54">
        <f t="shared" si="190"/>
        <v>0</v>
      </c>
      <c r="AM1016" s="54">
        <f t="shared" si="191"/>
        <v>0</v>
      </c>
      <c r="AN1016" s="54">
        <f t="shared" si="192"/>
        <v>1</v>
      </c>
      <c r="AO1016" s="54">
        <f t="shared" si="193"/>
        <v>0</v>
      </c>
      <c r="AP1016" s="7" t="s">
        <v>925</v>
      </c>
      <c r="AQ1016" s="12" t="s">
        <v>20</v>
      </c>
    </row>
    <row r="1017" spans="1:43" ht="33.950000000000003" hidden="1" customHeight="1" x14ac:dyDescent="0.25">
      <c r="A1017" s="7" t="s">
        <v>1497</v>
      </c>
      <c r="B1017" s="7" t="s">
        <v>1524</v>
      </c>
      <c r="C1017" s="7">
        <v>302819</v>
      </c>
      <c r="D1017" s="8" t="s">
        <v>1537</v>
      </c>
      <c r="E1017" s="8" t="s">
        <v>1538</v>
      </c>
      <c r="F1017" s="7">
        <v>1</v>
      </c>
      <c r="G1017" s="7"/>
      <c r="H1017" s="9">
        <v>1</v>
      </c>
      <c r="I1017" s="9"/>
      <c r="J1017" s="9"/>
      <c r="K1017" s="9"/>
      <c r="L1017" s="10">
        <v>1439183.94</v>
      </c>
      <c r="M1017" s="11">
        <f t="shared" si="194"/>
        <v>7195.9196999999995</v>
      </c>
      <c r="N1017" s="11">
        <f t="shared" si="195"/>
        <v>1431988.0203</v>
      </c>
      <c r="O1017" s="11"/>
      <c r="P1017" s="13" t="s">
        <v>1049</v>
      </c>
      <c r="Q1017" s="7" t="s">
        <v>2270</v>
      </c>
      <c r="R1017" s="102" t="s">
        <v>2271</v>
      </c>
      <c r="S1017" s="66">
        <v>0.01</v>
      </c>
      <c r="T1017" s="66">
        <v>0.01</v>
      </c>
      <c r="U1017" s="7"/>
      <c r="V1017" s="7"/>
      <c r="W1017" s="7"/>
      <c r="X1017" s="7"/>
      <c r="Y1017" s="69">
        <v>43404</v>
      </c>
      <c r="Z1017" s="69">
        <v>43411</v>
      </c>
      <c r="AA1017" s="69">
        <v>43424</v>
      </c>
      <c r="AB1017" s="68">
        <v>43453</v>
      </c>
      <c r="AC1017" s="7"/>
      <c r="AD1017" s="70" t="s">
        <v>2276</v>
      </c>
      <c r="AE1017" s="11">
        <v>1360376.14</v>
      </c>
      <c r="AF1017" s="53">
        <f t="shared" si="184"/>
        <v>0</v>
      </c>
      <c r="AG1017" s="54">
        <f t="shared" si="185"/>
        <v>0</v>
      </c>
      <c r="AH1017" s="54">
        <f t="shared" si="186"/>
        <v>0</v>
      </c>
      <c r="AI1017" s="54">
        <f t="shared" si="187"/>
        <v>1</v>
      </c>
      <c r="AJ1017" s="54">
        <f t="shared" si="188"/>
        <v>0</v>
      </c>
      <c r="AK1017" s="54">
        <f t="shared" si="189"/>
        <v>0</v>
      </c>
      <c r="AL1017" s="54">
        <f t="shared" si="190"/>
        <v>0</v>
      </c>
      <c r="AM1017" s="54">
        <f t="shared" si="191"/>
        <v>0</v>
      </c>
      <c r="AN1017" s="54">
        <f t="shared" si="192"/>
        <v>1</v>
      </c>
      <c r="AO1017" s="54">
        <f t="shared" si="193"/>
        <v>0</v>
      </c>
      <c r="AP1017" s="7" t="s">
        <v>925</v>
      </c>
      <c r="AQ1017" s="12" t="s">
        <v>20</v>
      </c>
    </row>
    <row r="1018" spans="1:43" ht="33.950000000000003" hidden="1" customHeight="1" x14ac:dyDescent="0.25">
      <c r="A1018" s="7" t="s">
        <v>1497</v>
      </c>
      <c r="B1018" s="7" t="s">
        <v>1524</v>
      </c>
      <c r="C1018" s="7">
        <v>302835</v>
      </c>
      <c r="D1018" s="8" t="s">
        <v>1539</v>
      </c>
      <c r="E1018" s="8" t="s">
        <v>1540</v>
      </c>
      <c r="F1018" s="7">
        <v>1</v>
      </c>
      <c r="G1018" s="7"/>
      <c r="H1018" s="9">
        <v>1</v>
      </c>
      <c r="I1018" s="9"/>
      <c r="J1018" s="9"/>
      <c r="K1018" s="9"/>
      <c r="L1018" s="10">
        <v>1121295.01</v>
      </c>
      <c r="M1018" s="11">
        <f t="shared" si="194"/>
        <v>5606.47505</v>
      </c>
      <c r="N1018" s="11">
        <f t="shared" si="195"/>
        <v>1115688.53495</v>
      </c>
      <c r="O1018" s="11"/>
      <c r="P1018" s="13" t="s">
        <v>1049</v>
      </c>
      <c r="Q1018" s="7" t="s">
        <v>2270</v>
      </c>
      <c r="R1018" s="102" t="s">
        <v>2271</v>
      </c>
      <c r="S1018" s="66">
        <v>0.01</v>
      </c>
      <c r="T1018" s="66">
        <v>0.01</v>
      </c>
      <c r="U1018" s="7"/>
      <c r="V1018" s="7"/>
      <c r="W1018" s="7"/>
      <c r="X1018" s="7"/>
      <c r="Y1018" s="69">
        <v>43404</v>
      </c>
      <c r="Z1018" s="69">
        <v>43411</v>
      </c>
      <c r="AA1018" s="69">
        <v>43424</v>
      </c>
      <c r="AB1018" s="68">
        <v>43453</v>
      </c>
      <c r="AC1018" s="7"/>
      <c r="AD1018" s="70" t="s">
        <v>2275</v>
      </c>
      <c r="AE1018" s="10">
        <v>1114621.3600000001</v>
      </c>
      <c r="AF1018" s="53">
        <f t="shared" si="184"/>
        <v>0</v>
      </c>
      <c r="AG1018" s="54">
        <f t="shared" si="185"/>
        <v>0</v>
      </c>
      <c r="AH1018" s="54">
        <f t="shared" si="186"/>
        <v>0</v>
      </c>
      <c r="AI1018" s="54">
        <f t="shared" si="187"/>
        <v>1</v>
      </c>
      <c r="AJ1018" s="54">
        <f t="shared" si="188"/>
        <v>0</v>
      </c>
      <c r="AK1018" s="54">
        <f t="shared" si="189"/>
        <v>0</v>
      </c>
      <c r="AL1018" s="54">
        <f t="shared" si="190"/>
        <v>0</v>
      </c>
      <c r="AM1018" s="54">
        <f t="shared" si="191"/>
        <v>0</v>
      </c>
      <c r="AN1018" s="54">
        <f t="shared" si="192"/>
        <v>1</v>
      </c>
      <c r="AO1018" s="54">
        <f t="shared" si="193"/>
        <v>0</v>
      </c>
      <c r="AP1018" s="7" t="s">
        <v>925</v>
      </c>
      <c r="AQ1018" s="12" t="s">
        <v>20</v>
      </c>
    </row>
    <row r="1019" spans="1:43" ht="33.950000000000003" hidden="1" customHeight="1" x14ac:dyDescent="0.25">
      <c r="A1019" s="7" t="s">
        <v>1497</v>
      </c>
      <c r="B1019" s="7" t="s">
        <v>1524</v>
      </c>
      <c r="C1019" s="7">
        <v>302879</v>
      </c>
      <c r="D1019" s="8" t="s">
        <v>1541</v>
      </c>
      <c r="E1019" s="8" t="s">
        <v>1542</v>
      </c>
      <c r="F1019" s="7">
        <v>2</v>
      </c>
      <c r="G1019" s="7"/>
      <c r="H1019" s="9">
        <v>1</v>
      </c>
      <c r="I1019" s="9"/>
      <c r="J1019" s="9"/>
      <c r="K1019" s="9"/>
      <c r="L1019" s="10">
        <v>1622744.38</v>
      </c>
      <c r="M1019" s="11">
        <f t="shared" si="194"/>
        <v>8113.7218999999996</v>
      </c>
      <c r="N1019" s="11">
        <f t="shared" si="195"/>
        <v>1614630.6580999999</v>
      </c>
      <c r="O1019" s="11"/>
      <c r="P1019" s="13" t="s">
        <v>1049</v>
      </c>
      <c r="Q1019" s="7" t="s">
        <v>2270</v>
      </c>
      <c r="R1019" s="102" t="s">
        <v>2271</v>
      </c>
      <c r="S1019" s="66">
        <v>0.01</v>
      </c>
      <c r="T1019" s="66">
        <v>0.01</v>
      </c>
      <c r="U1019" s="7"/>
      <c r="V1019" s="7"/>
      <c r="W1019" s="7"/>
      <c r="X1019" s="7"/>
      <c r="Y1019" s="69">
        <v>43404</v>
      </c>
      <c r="Z1019" s="69">
        <v>43411</v>
      </c>
      <c r="AA1019" s="69">
        <v>43424</v>
      </c>
      <c r="AB1019" s="68">
        <v>43453</v>
      </c>
      <c r="AC1019" s="7"/>
      <c r="AD1019" s="70" t="s">
        <v>2277</v>
      </c>
      <c r="AE1019" s="16">
        <v>1453167.3</v>
      </c>
      <c r="AF1019" s="53">
        <f t="shared" si="184"/>
        <v>0</v>
      </c>
      <c r="AG1019" s="54">
        <f t="shared" si="185"/>
        <v>0</v>
      </c>
      <c r="AH1019" s="54">
        <f t="shared" si="186"/>
        <v>0</v>
      </c>
      <c r="AI1019" s="54">
        <f t="shared" si="187"/>
        <v>1</v>
      </c>
      <c r="AJ1019" s="54">
        <f t="shared" si="188"/>
        <v>0</v>
      </c>
      <c r="AK1019" s="54">
        <f t="shared" si="189"/>
        <v>0</v>
      </c>
      <c r="AL1019" s="54">
        <f t="shared" si="190"/>
        <v>0</v>
      </c>
      <c r="AM1019" s="54">
        <f t="shared" si="191"/>
        <v>0</v>
      </c>
      <c r="AN1019" s="54">
        <f t="shared" si="192"/>
        <v>1</v>
      </c>
      <c r="AO1019" s="54">
        <f t="shared" si="193"/>
        <v>0</v>
      </c>
      <c r="AP1019" s="7" t="s">
        <v>925</v>
      </c>
      <c r="AQ1019" s="12" t="s">
        <v>20</v>
      </c>
    </row>
    <row r="1020" spans="1:43" ht="33.950000000000003" hidden="1" customHeight="1" x14ac:dyDescent="0.25">
      <c r="A1020" s="13" t="s">
        <v>1497</v>
      </c>
      <c r="B1020" s="13" t="s">
        <v>1524</v>
      </c>
      <c r="C1020" s="13">
        <v>302840</v>
      </c>
      <c r="D1020" s="14" t="s">
        <v>1543</v>
      </c>
      <c r="E1020" s="14" t="s">
        <v>1544</v>
      </c>
      <c r="F1020" s="13">
        <v>2</v>
      </c>
      <c r="G1020" s="13"/>
      <c r="H1020" s="15">
        <v>1</v>
      </c>
      <c r="I1020" s="15"/>
      <c r="J1020" s="15"/>
      <c r="K1020" s="15"/>
      <c r="L1020" s="16">
        <v>2044307.55</v>
      </c>
      <c r="M1020" s="11">
        <f t="shared" si="194"/>
        <v>10221.537750000001</v>
      </c>
      <c r="N1020" s="11">
        <f t="shared" si="195"/>
        <v>2034086.0122500001</v>
      </c>
      <c r="O1020" s="11"/>
      <c r="P1020" s="13" t="s">
        <v>1049</v>
      </c>
      <c r="Q1020" s="7" t="s">
        <v>2270</v>
      </c>
      <c r="R1020" s="102" t="s">
        <v>2271</v>
      </c>
      <c r="S1020" s="66">
        <v>0.01</v>
      </c>
      <c r="T1020" s="66">
        <v>0.01</v>
      </c>
      <c r="U1020" s="7"/>
      <c r="V1020" s="7"/>
      <c r="W1020" s="7"/>
      <c r="X1020" s="7"/>
      <c r="Y1020" s="69"/>
      <c r="Z1020" s="69"/>
      <c r="AA1020" s="69"/>
      <c r="AB1020" s="71"/>
      <c r="AC1020" s="7"/>
      <c r="AD1020" s="7"/>
      <c r="AE1020" s="10"/>
      <c r="AF1020" s="53">
        <f t="shared" si="184"/>
        <v>0</v>
      </c>
      <c r="AG1020" s="54">
        <f t="shared" si="185"/>
        <v>0</v>
      </c>
      <c r="AH1020" s="54">
        <f t="shared" si="186"/>
        <v>0</v>
      </c>
      <c r="AI1020" s="54">
        <f t="shared" si="187"/>
        <v>1</v>
      </c>
      <c r="AJ1020" s="54">
        <f t="shared" si="188"/>
        <v>0</v>
      </c>
      <c r="AK1020" s="54">
        <f t="shared" si="189"/>
        <v>0</v>
      </c>
      <c r="AL1020" s="54">
        <f t="shared" si="190"/>
        <v>0</v>
      </c>
      <c r="AM1020" s="54">
        <f t="shared" si="191"/>
        <v>0</v>
      </c>
      <c r="AN1020" s="54">
        <f t="shared" si="192"/>
        <v>1</v>
      </c>
      <c r="AO1020" s="54">
        <f t="shared" si="193"/>
        <v>0</v>
      </c>
      <c r="AP1020" s="7" t="s">
        <v>38</v>
      </c>
      <c r="AQ1020" s="17"/>
    </row>
    <row r="1021" spans="1:43" ht="33.950000000000003" hidden="1" customHeight="1" x14ac:dyDescent="0.25">
      <c r="A1021" s="7" t="s">
        <v>1497</v>
      </c>
      <c r="B1021" s="7" t="s">
        <v>1524</v>
      </c>
      <c r="C1021" s="7">
        <v>302827</v>
      </c>
      <c r="D1021" s="8" t="s">
        <v>1545</v>
      </c>
      <c r="E1021" s="8" t="s">
        <v>1546</v>
      </c>
      <c r="F1021" s="7">
        <v>2</v>
      </c>
      <c r="G1021" s="7"/>
      <c r="H1021" s="9">
        <v>1</v>
      </c>
      <c r="I1021" s="9"/>
      <c r="J1021" s="9"/>
      <c r="K1021" s="9"/>
      <c r="L1021" s="10">
        <v>1296500.3899999999</v>
      </c>
      <c r="M1021" s="11">
        <f t="shared" si="194"/>
        <v>6482.5019499999999</v>
      </c>
      <c r="N1021" s="11">
        <f t="shared" si="195"/>
        <v>1290017.88805</v>
      </c>
      <c r="O1021" s="11"/>
      <c r="P1021" s="13" t="s">
        <v>1049</v>
      </c>
      <c r="Q1021" s="7" t="s">
        <v>2270</v>
      </c>
      <c r="R1021" s="102" t="s">
        <v>2271</v>
      </c>
      <c r="S1021" s="66">
        <v>7.0000000000000007E-2</v>
      </c>
      <c r="T1021" s="66">
        <v>7.0000000000000007E-2</v>
      </c>
      <c r="U1021" s="7"/>
      <c r="V1021" s="7"/>
      <c r="W1021" s="7"/>
      <c r="X1021" s="7"/>
      <c r="Y1021" s="69">
        <v>43404</v>
      </c>
      <c r="Z1021" s="69">
        <v>43411</v>
      </c>
      <c r="AA1021" s="69">
        <v>43424</v>
      </c>
      <c r="AB1021" s="68">
        <v>43453</v>
      </c>
      <c r="AC1021" s="7"/>
      <c r="AD1021" s="70" t="s">
        <v>2277</v>
      </c>
      <c r="AE1021" s="16">
        <v>1161015.54</v>
      </c>
      <c r="AF1021" s="53">
        <f t="shared" si="184"/>
        <v>0</v>
      </c>
      <c r="AG1021" s="54">
        <f t="shared" si="185"/>
        <v>0</v>
      </c>
      <c r="AH1021" s="54">
        <f t="shared" si="186"/>
        <v>0</v>
      </c>
      <c r="AI1021" s="54">
        <f t="shared" si="187"/>
        <v>1</v>
      </c>
      <c r="AJ1021" s="54">
        <f t="shared" si="188"/>
        <v>0</v>
      </c>
      <c r="AK1021" s="54">
        <f t="shared" si="189"/>
        <v>0</v>
      </c>
      <c r="AL1021" s="54">
        <f t="shared" si="190"/>
        <v>0</v>
      </c>
      <c r="AM1021" s="54">
        <f t="shared" si="191"/>
        <v>0</v>
      </c>
      <c r="AN1021" s="54">
        <f t="shared" si="192"/>
        <v>1</v>
      </c>
      <c r="AO1021" s="54">
        <f t="shared" si="193"/>
        <v>0</v>
      </c>
      <c r="AP1021" s="7" t="s">
        <v>925</v>
      </c>
      <c r="AQ1021" s="12" t="s">
        <v>20</v>
      </c>
    </row>
    <row r="1022" spans="1:43" ht="33.950000000000003" hidden="1" customHeight="1" x14ac:dyDescent="0.25">
      <c r="A1022" s="7" t="s">
        <v>1497</v>
      </c>
      <c r="B1022" s="7" t="s">
        <v>1524</v>
      </c>
      <c r="C1022" s="7">
        <v>302808</v>
      </c>
      <c r="D1022" s="8" t="s">
        <v>1547</v>
      </c>
      <c r="E1022" s="8" t="s">
        <v>1548</v>
      </c>
      <c r="F1022" s="7">
        <v>2</v>
      </c>
      <c r="G1022" s="7"/>
      <c r="H1022" s="9">
        <v>1</v>
      </c>
      <c r="I1022" s="9"/>
      <c r="J1022" s="9"/>
      <c r="K1022" s="9"/>
      <c r="L1022" s="10">
        <v>1118740.94</v>
      </c>
      <c r="M1022" s="11">
        <f t="shared" si="194"/>
        <v>5593.7047000000002</v>
      </c>
      <c r="N1022" s="11">
        <f t="shared" si="195"/>
        <v>1113147.2353000001</v>
      </c>
      <c r="O1022" s="11"/>
      <c r="P1022" s="13" t="s">
        <v>1049</v>
      </c>
      <c r="Q1022" s="7" t="s">
        <v>2270</v>
      </c>
      <c r="R1022" s="102" t="s">
        <v>2271</v>
      </c>
      <c r="S1022" s="66">
        <v>0.83</v>
      </c>
      <c r="T1022" s="66">
        <v>0.83</v>
      </c>
      <c r="U1022" s="7"/>
      <c r="V1022" s="7"/>
      <c r="W1022" s="7"/>
      <c r="X1022" s="7"/>
      <c r="Y1022" s="68">
        <v>43404</v>
      </c>
      <c r="Z1022" s="69">
        <v>43411</v>
      </c>
      <c r="AA1022" s="69">
        <v>43424</v>
      </c>
      <c r="AB1022" s="68">
        <v>43453</v>
      </c>
      <c r="AC1022" s="7"/>
      <c r="AD1022" s="70" t="s">
        <v>2278</v>
      </c>
      <c r="AE1022" s="16">
        <v>1111579.6399999999</v>
      </c>
      <c r="AF1022" s="53">
        <f t="shared" si="184"/>
        <v>0</v>
      </c>
      <c r="AG1022" s="54">
        <f t="shared" si="185"/>
        <v>0</v>
      </c>
      <c r="AH1022" s="54">
        <f t="shared" si="186"/>
        <v>0</v>
      </c>
      <c r="AI1022" s="54">
        <f t="shared" si="187"/>
        <v>1</v>
      </c>
      <c r="AJ1022" s="54">
        <f t="shared" si="188"/>
        <v>0</v>
      </c>
      <c r="AK1022" s="54">
        <f t="shared" si="189"/>
        <v>0</v>
      </c>
      <c r="AL1022" s="54">
        <f t="shared" si="190"/>
        <v>0</v>
      </c>
      <c r="AM1022" s="54">
        <f t="shared" si="191"/>
        <v>0</v>
      </c>
      <c r="AN1022" s="54">
        <f t="shared" si="192"/>
        <v>1</v>
      </c>
      <c r="AO1022" s="54">
        <f t="shared" si="193"/>
        <v>0</v>
      </c>
      <c r="AP1022" s="7" t="s">
        <v>925</v>
      </c>
      <c r="AQ1022" s="12" t="s">
        <v>20</v>
      </c>
    </row>
    <row r="1023" spans="1:43" ht="33.950000000000003" hidden="1" customHeight="1" x14ac:dyDescent="0.25">
      <c r="A1023" s="13" t="s">
        <v>1497</v>
      </c>
      <c r="B1023" s="13" t="s">
        <v>1524</v>
      </c>
      <c r="C1023" s="13">
        <v>500213</v>
      </c>
      <c r="D1023" s="14" t="s">
        <v>1549</v>
      </c>
      <c r="E1023" s="14" t="s">
        <v>30</v>
      </c>
      <c r="F1023" s="13">
        <v>2</v>
      </c>
      <c r="G1023" s="13"/>
      <c r="H1023" s="15">
        <v>1</v>
      </c>
      <c r="I1023" s="15"/>
      <c r="J1023" s="15"/>
      <c r="K1023" s="15"/>
      <c r="L1023" s="16">
        <v>1254384.31</v>
      </c>
      <c r="M1023" s="11">
        <f t="shared" si="194"/>
        <v>6271.92155</v>
      </c>
      <c r="N1023" s="11">
        <f t="shared" si="195"/>
        <v>1248112.38845</v>
      </c>
      <c r="O1023" s="11"/>
      <c r="P1023" s="13" t="s">
        <v>1049</v>
      </c>
      <c r="Q1023" s="7" t="s">
        <v>2270</v>
      </c>
      <c r="R1023" s="102" t="s">
        <v>2271</v>
      </c>
      <c r="S1023" s="66">
        <v>0.01</v>
      </c>
      <c r="T1023" s="66">
        <v>0.01</v>
      </c>
      <c r="U1023" s="7"/>
      <c r="V1023" s="7"/>
      <c r="W1023" s="7"/>
      <c r="X1023" s="7"/>
      <c r="Y1023" s="71"/>
      <c r="Z1023" s="71"/>
      <c r="AA1023" s="71"/>
      <c r="AB1023" s="71"/>
      <c r="AC1023" s="7"/>
      <c r="AD1023" s="7"/>
      <c r="AE1023" s="10"/>
      <c r="AF1023" s="53">
        <f t="shared" si="184"/>
        <v>0</v>
      </c>
      <c r="AG1023" s="54">
        <f t="shared" si="185"/>
        <v>0</v>
      </c>
      <c r="AH1023" s="54">
        <f t="shared" si="186"/>
        <v>0</v>
      </c>
      <c r="AI1023" s="54">
        <f t="shared" si="187"/>
        <v>1</v>
      </c>
      <c r="AJ1023" s="54">
        <f t="shared" si="188"/>
        <v>0</v>
      </c>
      <c r="AK1023" s="54">
        <f t="shared" si="189"/>
        <v>0</v>
      </c>
      <c r="AL1023" s="54">
        <f t="shared" si="190"/>
        <v>0</v>
      </c>
      <c r="AM1023" s="54">
        <f t="shared" si="191"/>
        <v>0</v>
      </c>
      <c r="AN1023" s="54">
        <f t="shared" si="192"/>
        <v>1</v>
      </c>
      <c r="AO1023" s="54">
        <f t="shared" si="193"/>
        <v>0</v>
      </c>
      <c r="AP1023" s="7" t="s">
        <v>38</v>
      </c>
      <c r="AQ1023" s="17"/>
    </row>
    <row r="1024" spans="1:43" ht="33.950000000000003" hidden="1" customHeight="1" x14ac:dyDescent="0.25">
      <c r="A1024" s="7" t="s">
        <v>1497</v>
      </c>
      <c r="B1024" s="7" t="s">
        <v>1524</v>
      </c>
      <c r="C1024" s="7">
        <v>302897</v>
      </c>
      <c r="D1024" s="8" t="s">
        <v>1550</v>
      </c>
      <c r="E1024" s="8" t="s">
        <v>1000</v>
      </c>
      <c r="F1024" s="7">
        <v>2</v>
      </c>
      <c r="G1024" s="7"/>
      <c r="H1024" s="9">
        <v>1</v>
      </c>
      <c r="I1024" s="9"/>
      <c r="J1024" s="9"/>
      <c r="K1024" s="9"/>
      <c r="L1024" s="10">
        <v>1657336.99</v>
      </c>
      <c r="M1024" s="11">
        <f t="shared" si="194"/>
        <v>8286.6849500000008</v>
      </c>
      <c r="N1024" s="11">
        <f t="shared" si="195"/>
        <v>1649050.3050500001</v>
      </c>
      <c r="O1024" s="11"/>
      <c r="P1024" s="13" t="s">
        <v>1049</v>
      </c>
      <c r="Q1024" s="7" t="s">
        <v>2270</v>
      </c>
      <c r="R1024" s="102" t="s">
        <v>2271</v>
      </c>
      <c r="S1024" s="66">
        <v>0.01</v>
      </c>
      <c r="T1024" s="66">
        <v>0.01</v>
      </c>
      <c r="U1024" s="7"/>
      <c r="V1024" s="7"/>
      <c r="W1024" s="7"/>
      <c r="X1024" s="7"/>
      <c r="Y1024" s="69">
        <v>43404</v>
      </c>
      <c r="Z1024" s="69">
        <v>43411</v>
      </c>
      <c r="AA1024" s="69">
        <v>43424</v>
      </c>
      <c r="AB1024" s="68">
        <v>43453</v>
      </c>
      <c r="AC1024" s="7"/>
      <c r="AD1024" s="70" t="s">
        <v>2275</v>
      </c>
      <c r="AE1024" s="16">
        <v>1647049.98</v>
      </c>
      <c r="AF1024" s="53">
        <f t="shared" si="184"/>
        <v>0</v>
      </c>
      <c r="AG1024" s="54">
        <f t="shared" si="185"/>
        <v>0</v>
      </c>
      <c r="AH1024" s="54">
        <f t="shared" si="186"/>
        <v>0</v>
      </c>
      <c r="AI1024" s="54">
        <f t="shared" si="187"/>
        <v>1</v>
      </c>
      <c r="AJ1024" s="54">
        <f t="shared" si="188"/>
        <v>0</v>
      </c>
      <c r="AK1024" s="54">
        <f t="shared" si="189"/>
        <v>0</v>
      </c>
      <c r="AL1024" s="54">
        <f t="shared" si="190"/>
        <v>0</v>
      </c>
      <c r="AM1024" s="54">
        <f t="shared" si="191"/>
        <v>0</v>
      </c>
      <c r="AN1024" s="54">
        <f t="shared" si="192"/>
        <v>1</v>
      </c>
      <c r="AO1024" s="54">
        <f t="shared" si="193"/>
        <v>0</v>
      </c>
      <c r="AP1024" s="7" t="s">
        <v>925</v>
      </c>
      <c r="AQ1024" s="12" t="s">
        <v>20</v>
      </c>
    </row>
    <row r="1025" spans="1:43" ht="33.950000000000003" hidden="1" customHeight="1" x14ac:dyDescent="0.25">
      <c r="A1025" s="7" t="s">
        <v>1497</v>
      </c>
      <c r="B1025" s="7" t="s">
        <v>1524</v>
      </c>
      <c r="C1025" s="7">
        <v>302895</v>
      </c>
      <c r="D1025" s="8" t="s">
        <v>1551</v>
      </c>
      <c r="E1025" s="8" t="s">
        <v>1552</v>
      </c>
      <c r="F1025" s="7">
        <v>2</v>
      </c>
      <c r="G1025" s="7"/>
      <c r="H1025" s="9">
        <v>1</v>
      </c>
      <c r="I1025" s="9"/>
      <c r="J1025" s="9"/>
      <c r="K1025" s="9"/>
      <c r="L1025" s="10">
        <v>1223518.06</v>
      </c>
      <c r="M1025" s="11">
        <f t="shared" si="194"/>
        <v>6117.5903000000008</v>
      </c>
      <c r="N1025" s="11">
        <f t="shared" si="195"/>
        <v>1217400.4697</v>
      </c>
      <c r="O1025" s="11"/>
      <c r="P1025" s="13" t="s">
        <v>1049</v>
      </c>
      <c r="Q1025" s="7" t="s">
        <v>2270</v>
      </c>
      <c r="R1025" s="102" t="s">
        <v>2271</v>
      </c>
      <c r="S1025" s="66">
        <v>0.01</v>
      </c>
      <c r="T1025" s="66">
        <v>0.01</v>
      </c>
      <c r="U1025" s="7"/>
      <c r="V1025" s="7"/>
      <c r="W1025" s="7"/>
      <c r="X1025" s="7"/>
      <c r="Y1025" s="69">
        <v>43404</v>
      </c>
      <c r="Z1025" s="69">
        <v>43411</v>
      </c>
      <c r="AA1025" s="69">
        <v>43424</v>
      </c>
      <c r="AB1025" s="68">
        <v>43453</v>
      </c>
      <c r="AC1025" s="7"/>
      <c r="AD1025" s="70" t="s">
        <v>2279</v>
      </c>
      <c r="AE1025" s="16">
        <v>1081533.6000000001</v>
      </c>
      <c r="AF1025" s="53">
        <f t="shared" si="184"/>
        <v>0</v>
      </c>
      <c r="AG1025" s="54">
        <f t="shared" si="185"/>
        <v>0</v>
      </c>
      <c r="AH1025" s="54">
        <f t="shared" si="186"/>
        <v>0</v>
      </c>
      <c r="AI1025" s="54">
        <f t="shared" si="187"/>
        <v>1</v>
      </c>
      <c r="AJ1025" s="54">
        <f t="shared" si="188"/>
        <v>0</v>
      </c>
      <c r="AK1025" s="54">
        <f t="shared" si="189"/>
        <v>0</v>
      </c>
      <c r="AL1025" s="54">
        <f t="shared" si="190"/>
        <v>0</v>
      </c>
      <c r="AM1025" s="54">
        <f t="shared" si="191"/>
        <v>0</v>
      </c>
      <c r="AN1025" s="54">
        <f t="shared" si="192"/>
        <v>1</v>
      </c>
      <c r="AO1025" s="54">
        <f t="shared" si="193"/>
        <v>0</v>
      </c>
      <c r="AP1025" s="7" t="s">
        <v>925</v>
      </c>
      <c r="AQ1025" s="12" t="s">
        <v>20</v>
      </c>
    </row>
    <row r="1026" spans="1:43" ht="33.950000000000003" hidden="1" customHeight="1" x14ac:dyDescent="0.25">
      <c r="A1026" s="7" t="s">
        <v>1497</v>
      </c>
      <c r="B1026" s="7" t="s">
        <v>1524</v>
      </c>
      <c r="C1026" s="7">
        <v>302910</v>
      </c>
      <c r="D1026" s="8" t="s">
        <v>1553</v>
      </c>
      <c r="E1026" s="8" t="s">
        <v>1554</v>
      </c>
      <c r="F1026" s="7">
        <v>2</v>
      </c>
      <c r="G1026" s="7"/>
      <c r="H1026" s="9">
        <v>1</v>
      </c>
      <c r="I1026" s="9"/>
      <c r="J1026" s="9"/>
      <c r="K1026" s="9"/>
      <c r="L1026" s="10">
        <v>1514170.88</v>
      </c>
      <c r="M1026" s="11">
        <f t="shared" si="194"/>
        <v>7570.8543999999993</v>
      </c>
      <c r="N1026" s="11">
        <f t="shared" si="195"/>
        <v>1506600.0255999998</v>
      </c>
      <c r="O1026" s="11"/>
      <c r="P1026" s="13" t="s">
        <v>1049</v>
      </c>
      <c r="Q1026" s="7" t="s">
        <v>2270</v>
      </c>
      <c r="R1026" s="102" t="s">
        <v>2271</v>
      </c>
      <c r="S1026" s="66">
        <v>0.01</v>
      </c>
      <c r="T1026" s="66">
        <v>0.01</v>
      </c>
      <c r="U1026" s="7"/>
      <c r="V1026" s="7"/>
      <c r="W1026" s="7"/>
      <c r="X1026" s="7"/>
      <c r="Y1026" s="69">
        <v>43404</v>
      </c>
      <c r="Z1026" s="69">
        <v>43411</v>
      </c>
      <c r="AA1026" s="69">
        <v>43424</v>
      </c>
      <c r="AB1026" s="68">
        <v>43453</v>
      </c>
      <c r="AC1026" s="7"/>
      <c r="AD1026" s="70" t="s">
        <v>2279</v>
      </c>
      <c r="AE1026" s="16">
        <v>1333198.44</v>
      </c>
      <c r="AF1026" s="53">
        <f t="shared" si="184"/>
        <v>0</v>
      </c>
      <c r="AG1026" s="54">
        <f t="shared" si="185"/>
        <v>0</v>
      </c>
      <c r="AH1026" s="54">
        <f t="shared" si="186"/>
        <v>0</v>
      </c>
      <c r="AI1026" s="54">
        <f t="shared" si="187"/>
        <v>1</v>
      </c>
      <c r="AJ1026" s="54">
        <f t="shared" si="188"/>
        <v>0</v>
      </c>
      <c r="AK1026" s="54">
        <f t="shared" si="189"/>
        <v>0</v>
      </c>
      <c r="AL1026" s="54">
        <f t="shared" si="190"/>
        <v>0</v>
      </c>
      <c r="AM1026" s="54">
        <f t="shared" si="191"/>
        <v>0</v>
      </c>
      <c r="AN1026" s="54">
        <f t="shared" si="192"/>
        <v>1</v>
      </c>
      <c r="AO1026" s="54">
        <f t="shared" si="193"/>
        <v>0</v>
      </c>
      <c r="AP1026" s="7" t="s">
        <v>925</v>
      </c>
      <c r="AQ1026" s="12" t="s">
        <v>20</v>
      </c>
    </row>
    <row r="1027" spans="1:43" ht="33.950000000000003" hidden="1" customHeight="1" x14ac:dyDescent="0.25">
      <c r="A1027" s="13" t="s">
        <v>1497</v>
      </c>
      <c r="B1027" s="13" t="s">
        <v>1524</v>
      </c>
      <c r="C1027" s="13">
        <v>312351</v>
      </c>
      <c r="D1027" s="14" t="s">
        <v>1555</v>
      </c>
      <c r="E1027" s="14" t="s">
        <v>1556</v>
      </c>
      <c r="F1027" s="13">
        <v>2</v>
      </c>
      <c r="G1027" s="13"/>
      <c r="H1027" s="15">
        <v>1</v>
      </c>
      <c r="I1027" s="15"/>
      <c r="J1027" s="15"/>
      <c r="K1027" s="15"/>
      <c r="L1027" s="16">
        <v>772287.28</v>
      </c>
      <c r="M1027" s="11">
        <f t="shared" si="194"/>
        <v>3861.4364</v>
      </c>
      <c r="N1027" s="11">
        <f t="shared" si="195"/>
        <v>768425.84360000002</v>
      </c>
      <c r="O1027" s="11"/>
      <c r="P1027" s="13" t="s">
        <v>1049</v>
      </c>
      <c r="Q1027" s="7" t="s">
        <v>2270</v>
      </c>
      <c r="R1027" s="102" t="s">
        <v>2271</v>
      </c>
      <c r="S1027" s="66">
        <v>0.01</v>
      </c>
      <c r="T1027" s="66">
        <v>0.01</v>
      </c>
      <c r="U1027" s="7"/>
      <c r="V1027" s="7"/>
      <c r="W1027" s="7"/>
      <c r="X1027" s="7"/>
      <c r="Y1027" s="71"/>
      <c r="Z1027" s="71"/>
      <c r="AA1027" s="71"/>
      <c r="AB1027" s="71"/>
      <c r="AC1027" s="7"/>
      <c r="AD1027" s="7"/>
      <c r="AE1027" s="10"/>
      <c r="AF1027" s="53">
        <f t="shared" si="184"/>
        <v>0</v>
      </c>
      <c r="AG1027" s="54">
        <f t="shared" si="185"/>
        <v>0</v>
      </c>
      <c r="AH1027" s="54">
        <f t="shared" si="186"/>
        <v>0</v>
      </c>
      <c r="AI1027" s="54">
        <f t="shared" si="187"/>
        <v>1</v>
      </c>
      <c r="AJ1027" s="54">
        <f t="shared" si="188"/>
        <v>0</v>
      </c>
      <c r="AK1027" s="54">
        <f t="shared" si="189"/>
        <v>0</v>
      </c>
      <c r="AL1027" s="54">
        <f t="shared" si="190"/>
        <v>0</v>
      </c>
      <c r="AM1027" s="54">
        <f t="shared" si="191"/>
        <v>0</v>
      </c>
      <c r="AN1027" s="54">
        <f t="shared" si="192"/>
        <v>1</v>
      </c>
      <c r="AO1027" s="54">
        <f t="shared" si="193"/>
        <v>0</v>
      </c>
      <c r="AP1027" s="7" t="s">
        <v>38</v>
      </c>
      <c r="AQ1027" s="17"/>
    </row>
    <row r="1028" spans="1:43" ht="33.950000000000003" hidden="1" customHeight="1" x14ac:dyDescent="0.25">
      <c r="A1028" s="13" t="s">
        <v>1497</v>
      </c>
      <c r="B1028" s="13" t="s">
        <v>1524</v>
      </c>
      <c r="C1028" s="13">
        <v>500215</v>
      </c>
      <c r="D1028" s="14" t="s">
        <v>1557</v>
      </c>
      <c r="E1028" s="14" t="s">
        <v>1556</v>
      </c>
      <c r="F1028" s="13">
        <v>2</v>
      </c>
      <c r="G1028" s="13"/>
      <c r="H1028" s="15">
        <v>1</v>
      </c>
      <c r="I1028" s="15"/>
      <c r="J1028" s="15"/>
      <c r="K1028" s="15"/>
      <c r="L1028" s="16">
        <v>1395894.34</v>
      </c>
      <c r="M1028" s="11">
        <f t="shared" si="194"/>
        <v>6979.471700000001</v>
      </c>
      <c r="N1028" s="11">
        <f t="shared" si="195"/>
        <v>1388914.8683</v>
      </c>
      <c r="O1028" s="11"/>
      <c r="P1028" s="13" t="s">
        <v>1049</v>
      </c>
      <c r="Q1028" s="7" t="s">
        <v>2270</v>
      </c>
      <c r="R1028" s="102" t="s">
        <v>2271</v>
      </c>
      <c r="S1028" s="66">
        <v>0.01</v>
      </c>
      <c r="T1028" s="66">
        <v>0.01</v>
      </c>
      <c r="U1028" s="7"/>
      <c r="V1028" s="7"/>
      <c r="W1028" s="7"/>
      <c r="X1028" s="7"/>
      <c r="Y1028" s="71"/>
      <c r="Z1028" s="71"/>
      <c r="AA1028" s="71"/>
      <c r="AB1028" s="71"/>
      <c r="AC1028" s="7"/>
      <c r="AD1028" s="72"/>
      <c r="AE1028" s="10"/>
      <c r="AF1028" s="53">
        <f t="shared" si="184"/>
        <v>0</v>
      </c>
      <c r="AG1028" s="54">
        <f t="shared" si="185"/>
        <v>0</v>
      </c>
      <c r="AH1028" s="54">
        <f t="shared" si="186"/>
        <v>0</v>
      </c>
      <c r="AI1028" s="54">
        <f t="shared" si="187"/>
        <v>1</v>
      </c>
      <c r="AJ1028" s="54">
        <f t="shared" si="188"/>
        <v>0</v>
      </c>
      <c r="AK1028" s="54">
        <f t="shared" si="189"/>
        <v>0</v>
      </c>
      <c r="AL1028" s="54">
        <f t="shared" si="190"/>
        <v>0</v>
      </c>
      <c r="AM1028" s="54">
        <f t="shared" si="191"/>
        <v>0</v>
      </c>
      <c r="AN1028" s="54">
        <f t="shared" si="192"/>
        <v>1</v>
      </c>
      <c r="AO1028" s="54">
        <f t="shared" si="193"/>
        <v>0</v>
      </c>
      <c r="AP1028" s="7" t="s">
        <v>38</v>
      </c>
      <c r="AQ1028" s="17"/>
    </row>
    <row r="1029" spans="1:43" ht="33.950000000000003" hidden="1" customHeight="1" x14ac:dyDescent="0.25">
      <c r="A1029" s="7" t="s">
        <v>1497</v>
      </c>
      <c r="B1029" s="7" t="s">
        <v>1524</v>
      </c>
      <c r="C1029" s="7">
        <v>302852</v>
      </c>
      <c r="D1029" s="8" t="s">
        <v>1558</v>
      </c>
      <c r="E1029" s="8" t="s">
        <v>1559</v>
      </c>
      <c r="F1029" s="7">
        <v>3</v>
      </c>
      <c r="G1029" s="7"/>
      <c r="H1029" s="9">
        <v>1</v>
      </c>
      <c r="I1029" s="9"/>
      <c r="J1029" s="9"/>
      <c r="K1029" s="9"/>
      <c r="L1029" s="10">
        <v>1679323.91</v>
      </c>
      <c r="M1029" s="11">
        <f t="shared" si="194"/>
        <v>8396.6195499999994</v>
      </c>
      <c r="N1029" s="11">
        <f t="shared" si="195"/>
        <v>1670927.29045</v>
      </c>
      <c r="O1029" s="11"/>
      <c r="P1029" s="13" t="s">
        <v>1049</v>
      </c>
      <c r="Q1029" s="7" t="s">
        <v>2270</v>
      </c>
      <c r="R1029" s="102" t="s">
        <v>2271</v>
      </c>
      <c r="S1029" s="66">
        <v>0.82</v>
      </c>
      <c r="T1029" s="66">
        <v>0.82</v>
      </c>
      <c r="U1029" s="7"/>
      <c r="V1029" s="7"/>
      <c r="W1029" s="7"/>
      <c r="X1029" s="7"/>
      <c r="Y1029" s="69">
        <v>43404</v>
      </c>
      <c r="Z1029" s="69">
        <v>43411</v>
      </c>
      <c r="AA1029" s="69">
        <v>43424</v>
      </c>
      <c r="AB1029" s="68">
        <v>43453</v>
      </c>
      <c r="AC1029" s="7"/>
      <c r="AD1029" s="70" t="s">
        <v>2278</v>
      </c>
      <c r="AE1029" s="10">
        <v>1668875.84</v>
      </c>
      <c r="AF1029" s="53">
        <f t="shared" si="184"/>
        <v>0</v>
      </c>
      <c r="AG1029" s="54">
        <f t="shared" si="185"/>
        <v>0</v>
      </c>
      <c r="AH1029" s="54">
        <f t="shared" si="186"/>
        <v>0</v>
      </c>
      <c r="AI1029" s="54">
        <f t="shared" si="187"/>
        <v>1</v>
      </c>
      <c r="AJ1029" s="54">
        <f t="shared" si="188"/>
        <v>0</v>
      </c>
      <c r="AK1029" s="54">
        <f t="shared" si="189"/>
        <v>0</v>
      </c>
      <c r="AL1029" s="54">
        <f t="shared" si="190"/>
        <v>0</v>
      </c>
      <c r="AM1029" s="54">
        <f t="shared" si="191"/>
        <v>0</v>
      </c>
      <c r="AN1029" s="54">
        <f t="shared" si="192"/>
        <v>1</v>
      </c>
      <c r="AO1029" s="54">
        <f t="shared" si="193"/>
        <v>0</v>
      </c>
      <c r="AP1029" s="7" t="s">
        <v>925</v>
      </c>
      <c r="AQ1029" s="12" t="s">
        <v>20</v>
      </c>
    </row>
    <row r="1030" spans="1:43" ht="33.950000000000003" hidden="1" customHeight="1" x14ac:dyDescent="0.25">
      <c r="A1030" s="7" t="s">
        <v>1497</v>
      </c>
      <c r="B1030" s="7" t="s">
        <v>1560</v>
      </c>
      <c r="C1030" s="7">
        <v>303072</v>
      </c>
      <c r="D1030" s="8" t="s">
        <v>1561</v>
      </c>
      <c r="E1030" s="8" t="s">
        <v>1562</v>
      </c>
      <c r="F1030" s="7">
        <v>1</v>
      </c>
      <c r="G1030" s="7"/>
      <c r="H1030" s="9">
        <v>1</v>
      </c>
      <c r="I1030" s="9"/>
      <c r="J1030" s="9"/>
      <c r="K1030" s="9"/>
      <c r="L1030" s="10">
        <v>1998094.9</v>
      </c>
      <c r="M1030" s="11">
        <f t="shared" si="194"/>
        <v>9990.4745000000003</v>
      </c>
      <c r="N1030" s="11">
        <f t="shared" si="195"/>
        <v>1988104.4254999999</v>
      </c>
      <c r="O1030" s="11"/>
      <c r="P1030" s="13" t="s">
        <v>1049</v>
      </c>
      <c r="Q1030" s="7"/>
      <c r="R1030" s="102" t="s">
        <v>2271</v>
      </c>
      <c r="S1030" s="7"/>
      <c r="T1030" s="66">
        <v>0.55000000000000004</v>
      </c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53">
        <f t="shared" si="184"/>
        <v>0</v>
      </c>
      <c r="AG1030" s="54">
        <f t="shared" si="185"/>
        <v>0</v>
      </c>
      <c r="AH1030" s="54">
        <f t="shared" si="186"/>
        <v>0</v>
      </c>
      <c r="AI1030" s="54">
        <f t="shared" si="187"/>
        <v>1</v>
      </c>
      <c r="AJ1030" s="54">
        <f t="shared" si="188"/>
        <v>0</v>
      </c>
      <c r="AK1030" s="54">
        <f t="shared" si="189"/>
        <v>0</v>
      </c>
      <c r="AL1030" s="54">
        <f t="shared" si="190"/>
        <v>0</v>
      </c>
      <c r="AM1030" s="54">
        <f t="shared" si="191"/>
        <v>0</v>
      </c>
      <c r="AN1030" s="54">
        <f t="shared" si="192"/>
        <v>1</v>
      </c>
      <c r="AO1030" s="54">
        <f t="shared" si="193"/>
        <v>0</v>
      </c>
      <c r="AP1030" s="7" t="s">
        <v>925</v>
      </c>
      <c r="AQ1030" s="12" t="s">
        <v>20</v>
      </c>
    </row>
    <row r="1031" spans="1:43" ht="33.950000000000003" hidden="1" customHeight="1" x14ac:dyDescent="0.25">
      <c r="A1031" s="7" t="s">
        <v>1497</v>
      </c>
      <c r="B1031" s="7" t="s">
        <v>1560</v>
      </c>
      <c r="C1031" s="7">
        <v>303127</v>
      </c>
      <c r="D1031" s="8" t="s">
        <v>1563</v>
      </c>
      <c r="E1031" s="8" t="s">
        <v>1562</v>
      </c>
      <c r="F1031" s="7">
        <v>1</v>
      </c>
      <c r="G1031" s="7"/>
      <c r="H1031" s="9">
        <v>1</v>
      </c>
      <c r="I1031" s="9"/>
      <c r="J1031" s="9"/>
      <c r="K1031" s="9"/>
      <c r="L1031" s="10">
        <v>1864201.43</v>
      </c>
      <c r="M1031" s="11">
        <f t="shared" si="194"/>
        <v>9321.0071499999995</v>
      </c>
      <c r="N1031" s="11">
        <f t="shared" si="195"/>
        <v>1854880.42285</v>
      </c>
      <c r="O1031" s="11"/>
      <c r="P1031" s="13" t="s">
        <v>1049</v>
      </c>
      <c r="Q1031" s="7"/>
      <c r="R1031" s="102" t="s">
        <v>2271</v>
      </c>
      <c r="S1031" s="7"/>
      <c r="T1031" s="66">
        <v>0.5</v>
      </c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53">
        <f t="shared" ref="AF1031:AF1094" si="196">IF($R1031="Reverted",1,0)</f>
        <v>0</v>
      </c>
      <c r="AG1031" s="54">
        <f t="shared" ref="AG1031:AG1094" si="197">IF($R1031="Not yet started",1,0)</f>
        <v>0</v>
      </c>
      <c r="AH1031" s="54">
        <f t="shared" ref="AH1031:AH1094" si="198">IF($R1031="Under Procurement",1,0)</f>
        <v>0</v>
      </c>
      <c r="AI1031" s="54">
        <f t="shared" ref="AI1031:AI1094" si="199">IF($R1031="Ongoing",1,0)</f>
        <v>1</v>
      </c>
      <c r="AJ1031" s="54">
        <f t="shared" ref="AJ1031:AJ1094" si="200">IF($R1031="Completed",1,0)</f>
        <v>0</v>
      </c>
      <c r="AK1031" s="54">
        <f t="shared" ref="AK1031:AK1094" si="201">IF($AF1031=1,$H1031,0)</f>
        <v>0</v>
      </c>
      <c r="AL1031" s="54">
        <f t="shared" ref="AL1031:AL1094" si="202">IF($AG1031=1,$H1031,0)</f>
        <v>0</v>
      </c>
      <c r="AM1031" s="54">
        <f t="shared" ref="AM1031:AM1094" si="203">IF($AH1031=1,$H1031,0)</f>
        <v>0</v>
      </c>
      <c r="AN1031" s="54">
        <f t="shared" ref="AN1031:AN1094" si="204">IF($AI1031=1,$H1031,0)</f>
        <v>1</v>
      </c>
      <c r="AO1031" s="54">
        <f t="shared" ref="AO1031:AO1094" si="205">IF($AJ1031=1,$H1031,0)</f>
        <v>0</v>
      </c>
      <c r="AP1031" s="7" t="s">
        <v>925</v>
      </c>
      <c r="AQ1031" s="12" t="s">
        <v>20</v>
      </c>
    </row>
    <row r="1032" spans="1:43" ht="33.950000000000003" hidden="1" customHeight="1" x14ac:dyDescent="0.25">
      <c r="A1032" s="13" t="s">
        <v>1497</v>
      </c>
      <c r="B1032" s="13" t="s">
        <v>1564</v>
      </c>
      <c r="C1032" s="13">
        <v>303042</v>
      </c>
      <c r="D1032" s="14" t="s">
        <v>1565</v>
      </c>
      <c r="E1032" s="14" t="s">
        <v>1566</v>
      </c>
      <c r="F1032" s="13">
        <v>1</v>
      </c>
      <c r="G1032" s="13"/>
      <c r="H1032" s="15">
        <v>1</v>
      </c>
      <c r="I1032" s="15"/>
      <c r="J1032" s="15"/>
      <c r="K1032" s="15"/>
      <c r="L1032" s="16">
        <v>1538720.34</v>
      </c>
      <c r="M1032" s="11">
        <f t="shared" si="194"/>
        <v>7693.6017000000002</v>
      </c>
      <c r="N1032" s="11">
        <f t="shared" si="195"/>
        <v>1531026.7383000001</v>
      </c>
      <c r="O1032" s="11"/>
      <c r="P1032" s="13" t="s">
        <v>1049</v>
      </c>
      <c r="Q1032" s="7" t="s">
        <v>2270</v>
      </c>
      <c r="R1032" s="102" t="s">
        <v>2271</v>
      </c>
      <c r="S1032" s="7"/>
      <c r="T1032" s="122">
        <v>0</v>
      </c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53">
        <f t="shared" si="196"/>
        <v>0</v>
      </c>
      <c r="AG1032" s="54">
        <f t="shared" si="197"/>
        <v>0</v>
      </c>
      <c r="AH1032" s="54">
        <f t="shared" si="198"/>
        <v>0</v>
      </c>
      <c r="AI1032" s="54">
        <f t="shared" si="199"/>
        <v>1</v>
      </c>
      <c r="AJ1032" s="54">
        <f t="shared" si="200"/>
        <v>0</v>
      </c>
      <c r="AK1032" s="54">
        <f t="shared" si="201"/>
        <v>0</v>
      </c>
      <c r="AL1032" s="54">
        <f t="shared" si="202"/>
        <v>0</v>
      </c>
      <c r="AM1032" s="54">
        <f t="shared" si="203"/>
        <v>0</v>
      </c>
      <c r="AN1032" s="54">
        <f t="shared" si="204"/>
        <v>1</v>
      </c>
      <c r="AO1032" s="54">
        <f t="shared" si="205"/>
        <v>0</v>
      </c>
      <c r="AP1032" s="7" t="s">
        <v>38</v>
      </c>
      <c r="AQ1032" s="17"/>
    </row>
    <row r="1033" spans="1:43" ht="33.950000000000003" hidden="1" customHeight="1" x14ac:dyDescent="0.25">
      <c r="A1033" s="13" t="s">
        <v>1497</v>
      </c>
      <c r="B1033" s="13" t="s">
        <v>1564</v>
      </c>
      <c r="C1033" s="13">
        <v>303067</v>
      </c>
      <c r="D1033" s="14" t="s">
        <v>1567</v>
      </c>
      <c r="E1033" s="14" t="s">
        <v>1568</v>
      </c>
      <c r="F1033" s="13">
        <v>1</v>
      </c>
      <c r="G1033" s="13"/>
      <c r="H1033" s="15">
        <v>1</v>
      </c>
      <c r="I1033" s="15"/>
      <c r="J1033" s="15"/>
      <c r="K1033" s="15"/>
      <c r="L1033" s="16">
        <v>741211.29</v>
      </c>
      <c r="M1033" s="11">
        <f t="shared" si="194"/>
        <v>3706.05645</v>
      </c>
      <c r="N1033" s="11">
        <f t="shared" si="195"/>
        <v>737505.23355</v>
      </c>
      <c r="O1033" s="11"/>
      <c r="P1033" s="13" t="s">
        <v>1049</v>
      </c>
      <c r="Q1033" s="7" t="s">
        <v>2270</v>
      </c>
      <c r="R1033" s="102" t="s">
        <v>2271</v>
      </c>
      <c r="S1033" s="7"/>
      <c r="T1033" s="122">
        <v>0</v>
      </c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53">
        <f t="shared" si="196"/>
        <v>0</v>
      </c>
      <c r="AG1033" s="54">
        <f t="shared" si="197"/>
        <v>0</v>
      </c>
      <c r="AH1033" s="54">
        <f t="shared" si="198"/>
        <v>0</v>
      </c>
      <c r="AI1033" s="54">
        <f t="shared" si="199"/>
        <v>1</v>
      </c>
      <c r="AJ1033" s="54">
        <f t="shared" si="200"/>
        <v>0</v>
      </c>
      <c r="AK1033" s="54">
        <f t="shared" si="201"/>
        <v>0</v>
      </c>
      <c r="AL1033" s="54">
        <f t="shared" si="202"/>
        <v>0</v>
      </c>
      <c r="AM1033" s="54">
        <f t="shared" si="203"/>
        <v>0</v>
      </c>
      <c r="AN1033" s="54">
        <f t="shared" si="204"/>
        <v>1</v>
      </c>
      <c r="AO1033" s="54">
        <f t="shared" si="205"/>
        <v>0</v>
      </c>
      <c r="AP1033" s="7" t="s">
        <v>38</v>
      </c>
      <c r="AQ1033" s="17"/>
    </row>
    <row r="1034" spans="1:43" ht="33.950000000000003" hidden="1" customHeight="1" x14ac:dyDescent="0.25">
      <c r="A1034" s="13" t="s">
        <v>1497</v>
      </c>
      <c r="B1034" s="13" t="s">
        <v>1564</v>
      </c>
      <c r="C1034" s="13">
        <v>312457</v>
      </c>
      <c r="D1034" s="14" t="s">
        <v>1569</v>
      </c>
      <c r="E1034" s="14" t="s">
        <v>1568</v>
      </c>
      <c r="F1034" s="13">
        <v>1</v>
      </c>
      <c r="G1034" s="13"/>
      <c r="H1034" s="15">
        <v>1</v>
      </c>
      <c r="I1034" s="15"/>
      <c r="J1034" s="15"/>
      <c r="K1034" s="15"/>
      <c r="L1034" s="16">
        <v>893827.04</v>
      </c>
      <c r="M1034" s="11">
        <f t="shared" si="194"/>
        <v>4469.1352000000006</v>
      </c>
      <c r="N1034" s="11">
        <f t="shared" si="195"/>
        <v>889357.90480000002</v>
      </c>
      <c r="O1034" s="11"/>
      <c r="P1034" s="13" t="s">
        <v>1049</v>
      </c>
      <c r="Q1034" s="7" t="s">
        <v>2270</v>
      </c>
      <c r="R1034" s="102" t="s">
        <v>2271</v>
      </c>
      <c r="S1034" s="7"/>
      <c r="T1034" s="122">
        <v>0</v>
      </c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53">
        <f t="shared" si="196"/>
        <v>0</v>
      </c>
      <c r="AG1034" s="54">
        <f t="shared" si="197"/>
        <v>0</v>
      </c>
      <c r="AH1034" s="54">
        <f t="shared" si="198"/>
        <v>0</v>
      </c>
      <c r="AI1034" s="54">
        <f t="shared" si="199"/>
        <v>1</v>
      </c>
      <c r="AJ1034" s="54">
        <f t="shared" si="200"/>
        <v>0</v>
      </c>
      <c r="AK1034" s="54">
        <f t="shared" si="201"/>
        <v>0</v>
      </c>
      <c r="AL1034" s="54">
        <f t="shared" si="202"/>
        <v>0</v>
      </c>
      <c r="AM1034" s="54">
        <f t="shared" si="203"/>
        <v>0</v>
      </c>
      <c r="AN1034" s="54">
        <f t="shared" si="204"/>
        <v>1</v>
      </c>
      <c r="AO1034" s="54">
        <f t="shared" si="205"/>
        <v>0</v>
      </c>
      <c r="AP1034" s="7" t="s">
        <v>38</v>
      </c>
      <c r="AQ1034" s="17"/>
    </row>
    <row r="1035" spans="1:43" ht="33.950000000000003" hidden="1" customHeight="1" x14ac:dyDescent="0.25">
      <c r="A1035" s="7" t="s">
        <v>1497</v>
      </c>
      <c r="B1035" s="7" t="s">
        <v>1564</v>
      </c>
      <c r="C1035" s="7">
        <v>302941</v>
      </c>
      <c r="D1035" s="8" t="s">
        <v>1570</v>
      </c>
      <c r="E1035" s="8" t="s">
        <v>1571</v>
      </c>
      <c r="F1035" s="7">
        <v>2</v>
      </c>
      <c r="G1035" s="7"/>
      <c r="H1035" s="9">
        <v>1</v>
      </c>
      <c r="I1035" s="9"/>
      <c r="J1035" s="9"/>
      <c r="K1035" s="9"/>
      <c r="L1035" s="10">
        <v>1804027.61</v>
      </c>
      <c r="M1035" s="11">
        <f t="shared" si="194"/>
        <v>9020.1380500000014</v>
      </c>
      <c r="N1035" s="11">
        <f t="shared" si="195"/>
        <v>1795007.4719500002</v>
      </c>
      <c r="O1035" s="11"/>
      <c r="P1035" s="13" t="s">
        <v>1049</v>
      </c>
      <c r="Q1035" s="7" t="s">
        <v>2270</v>
      </c>
      <c r="R1035" s="102" t="s">
        <v>2271</v>
      </c>
      <c r="S1035" s="7"/>
      <c r="T1035" s="122">
        <v>0</v>
      </c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53">
        <f t="shared" si="196"/>
        <v>0</v>
      </c>
      <c r="AG1035" s="54">
        <f t="shared" si="197"/>
        <v>0</v>
      </c>
      <c r="AH1035" s="54">
        <f t="shared" si="198"/>
        <v>0</v>
      </c>
      <c r="AI1035" s="54">
        <f t="shared" si="199"/>
        <v>1</v>
      </c>
      <c r="AJ1035" s="54">
        <f t="shared" si="200"/>
        <v>0</v>
      </c>
      <c r="AK1035" s="54">
        <f t="shared" si="201"/>
        <v>0</v>
      </c>
      <c r="AL1035" s="54">
        <f t="shared" si="202"/>
        <v>0</v>
      </c>
      <c r="AM1035" s="54">
        <f t="shared" si="203"/>
        <v>0</v>
      </c>
      <c r="AN1035" s="54">
        <f t="shared" si="204"/>
        <v>1</v>
      </c>
      <c r="AO1035" s="54">
        <f t="shared" si="205"/>
        <v>0</v>
      </c>
      <c r="AP1035" s="7" t="s">
        <v>925</v>
      </c>
      <c r="AQ1035" s="12" t="s">
        <v>20</v>
      </c>
    </row>
    <row r="1036" spans="1:43" ht="33.950000000000003" hidden="1" customHeight="1" x14ac:dyDescent="0.25">
      <c r="A1036" s="7" t="s">
        <v>1497</v>
      </c>
      <c r="B1036" s="7" t="s">
        <v>1564</v>
      </c>
      <c r="C1036" s="7">
        <v>302951</v>
      </c>
      <c r="D1036" s="8" t="s">
        <v>1572</v>
      </c>
      <c r="E1036" s="8" t="s">
        <v>1571</v>
      </c>
      <c r="F1036" s="7">
        <v>2</v>
      </c>
      <c r="G1036" s="7"/>
      <c r="H1036" s="9">
        <v>1</v>
      </c>
      <c r="I1036" s="9"/>
      <c r="J1036" s="9"/>
      <c r="K1036" s="9"/>
      <c r="L1036" s="10">
        <v>1334760.2</v>
      </c>
      <c r="M1036" s="11">
        <f t="shared" si="194"/>
        <v>6673.8009999999995</v>
      </c>
      <c r="N1036" s="11">
        <f t="shared" si="195"/>
        <v>1328086.399</v>
      </c>
      <c r="O1036" s="11"/>
      <c r="P1036" s="13" t="s">
        <v>1049</v>
      </c>
      <c r="Q1036" s="7" t="s">
        <v>2270</v>
      </c>
      <c r="R1036" s="102" t="s">
        <v>2271</v>
      </c>
      <c r="S1036" s="7"/>
      <c r="T1036" s="122">
        <v>0</v>
      </c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53">
        <f t="shared" si="196"/>
        <v>0</v>
      </c>
      <c r="AG1036" s="54">
        <f t="shared" si="197"/>
        <v>0</v>
      </c>
      <c r="AH1036" s="54">
        <f t="shared" si="198"/>
        <v>0</v>
      </c>
      <c r="AI1036" s="54">
        <f t="shared" si="199"/>
        <v>1</v>
      </c>
      <c r="AJ1036" s="54">
        <f t="shared" si="200"/>
        <v>0</v>
      </c>
      <c r="AK1036" s="54">
        <f t="shared" si="201"/>
        <v>0</v>
      </c>
      <c r="AL1036" s="54">
        <f t="shared" si="202"/>
        <v>0</v>
      </c>
      <c r="AM1036" s="54">
        <f t="shared" si="203"/>
        <v>0</v>
      </c>
      <c r="AN1036" s="54">
        <f t="shared" si="204"/>
        <v>1</v>
      </c>
      <c r="AO1036" s="54">
        <f t="shared" si="205"/>
        <v>0</v>
      </c>
      <c r="AP1036" s="7" t="s">
        <v>925</v>
      </c>
      <c r="AQ1036" s="12" t="s">
        <v>20</v>
      </c>
    </row>
    <row r="1037" spans="1:43" ht="33.950000000000003" hidden="1" customHeight="1" x14ac:dyDescent="0.25">
      <c r="A1037" s="7" t="s">
        <v>1497</v>
      </c>
      <c r="B1037" s="7" t="s">
        <v>1564</v>
      </c>
      <c r="C1037" s="7">
        <v>302952</v>
      </c>
      <c r="D1037" s="8" t="s">
        <v>1573</v>
      </c>
      <c r="E1037" s="8" t="s">
        <v>1571</v>
      </c>
      <c r="F1037" s="7">
        <v>2</v>
      </c>
      <c r="G1037" s="7"/>
      <c r="H1037" s="9">
        <v>1</v>
      </c>
      <c r="I1037" s="9"/>
      <c r="J1037" s="9"/>
      <c r="K1037" s="9"/>
      <c r="L1037" s="10">
        <v>985206.8</v>
      </c>
      <c r="M1037" s="11">
        <f t="shared" si="194"/>
        <v>4926.0340000000006</v>
      </c>
      <c r="N1037" s="11">
        <f t="shared" si="195"/>
        <v>980280.76600000006</v>
      </c>
      <c r="O1037" s="11"/>
      <c r="P1037" s="13" t="s">
        <v>1049</v>
      </c>
      <c r="Q1037" s="7" t="s">
        <v>2270</v>
      </c>
      <c r="R1037" s="102" t="s">
        <v>2271</v>
      </c>
      <c r="S1037" s="7"/>
      <c r="T1037" s="122">
        <v>0</v>
      </c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53">
        <f t="shared" si="196"/>
        <v>0</v>
      </c>
      <c r="AG1037" s="54">
        <f t="shared" si="197"/>
        <v>0</v>
      </c>
      <c r="AH1037" s="54">
        <f t="shared" si="198"/>
        <v>0</v>
      </c>
      <c r="AI1037" s="54">
        <f t="shared" si="199"/>
        <v>1</v>
      </c>
      <c r="AJ1037" s="54">
        <f t="shared" si="200"/>
        <v>0</v>
      </c>
      <c r="AK1037" s="54">
        <f t="shared" si="201"/>
        <v>0</v>
      </c>
      <c r="AL1037" s="54">
        <f t="shared" si="202"/>
        <v>0</v>
      </c>
      <c r="AM1037" s="54">
        <f t="shared" si="203"/>
        <v>0</v>
      </c>
      <c r="AN1037" s="54">
        <f t="shared" si="204"/>
        <v>1</v>
      </c>
      <c r="AO1037" s="54">
        <f t="shared" si="205"/>
        <v>0</v>
      </c>
      <c r="AP1037" s="7" t="s">
        <v>925</v>
      </c>
      <c r="AQ1037" s="12" t="s">
        <v>20</v>
      </c>
    </row>
    <row r="1038" spans="1:43" ht="33.950000000000003" hidden="1" customHeight="1" x14ac:dyDescent="0.25">
      <c r="A1038" s="7" t="s">
        <v>1497</v>
      </c>
      <c r="B1038" s="7" t="s">
        <v>1564</v>
      </c>
      <c r="C1038" s="7">
        <v>302924</v>
      </c>
      <c r="D1038" s="8" t="s">
        <v>1574</v>
      </c>
      <c r="E1038" s="8" t="s">
        <v>1575</v>
      </c>
      <c r="F1038" s="7">
        <v>4</v>
      </c>
      <c r="G1038" s="7"/>
      <c r="H1038" s="9">
        <v>1</v>
      </c>
      <c r="I1038" s="9"/>
      <c r="J1038" s="9"/>
      <c r="K1038" s="9"/>
      <c r="L1038" s="10">
        <v>1772322.18</v>
      </c>
      <c r="M1038" s="11">
        <f t="shared" si="194"/>
        <v>8861.6108999999997</v>
      </c>
      <c r="N1038" s="11">
        <f t="shared" si="195"/>
        <v>1763460.5691</v>
      </c>
      <c r="O1038" s="11"/>
      <c r="P1038" s="13" t="s">
        <v>1049</v>
      </c>
      <c r="Q1038" s="7" t="s">
        <v>2270</v>
      </c>
      <c r="R1038" s="102" t="s">
        <v>2271</v>
      </c>
      <c r="S1038" s="7"/>
      <c r="T1038" s="122">
        <v>0</v>
      </c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53">
        <f t="shared" si="196"/>
        <v>0</v>
      </c>
      <c r="AG1038" s="54">
        <f t="shared" si="197"/>
        <v>0</v>
      </c>
      <c r="AH1038" s="54">
        <f t="shared" si="198"/>
        <v>0</v>
      </c>
      <c r="AI1038" s="54">
        <f t="shared" si="199"/>
        <v>1</v>
      </c>
      <c r="AJ1038" s="54">
        <f t="shared" si="200"/>
        <v>0</v>
      </c>
      <c r="AK1038" s="54">
        <f t="shared" si="201"/>
        <v>0</v>
      </c>
      <c r="AL1038" s="54">
        <f t="shared" si="202"/>
        <v>0</v>
      </c>
      <c r="AM1038" s="54">
        <f t="shared" si="203"/>
        <v>0</v>
      </c>
      <c r="AN1038" s="54">
        <f t="shared" si="204"/>
        <v>1</v>
      </c>
      <c r="AO1038" s="54">
        <f t="shared" si="205"/>
        <v>0</v>
      </c>
      <c r="AP1038" s="7" t="s">
        <v>925</v>
      </c>
      <c r="AQ1038" s="12" t="s">
        <v>20</v>
      </c>
    </row>
    <row r="1039" spans="1:43" ht="33.950000000000003" hidden="1" customHeight="1" x14ac:dyDescent="0.25">
      <c r="A1039" s="7" t="s">
        <v>1497</v>
      </c>
      <c r="B1039" s="7" t="s">
        <v>1564</v>
      </c>
      <c r="C1039" s="7">
        <v>302965</v>
      </c>
      <c r="D1039" s="8" t="s">
        <v>1576</v>
      </c>
      <c r="E1039" s="8" t="s">
        <v>1575</v>
      </c>
      <c r="F1039" s="7">
        <v>4</v>
      </c>
      <c r="G1039" s="7"/>
      <c r="H1039" s="9">
        <v>1</v>
      </c>
      <c r="I1039" s="9"/>
      <c r="J1039" s="9"/>
      <c r="K1039" s="9"/>
      <c r="L1039" s="10">
        <v>3003822.81</v>
      </c>
      <c r="M1039" s="11">
        <f t="shared" si="194"/>
        <v>15019.11405</v>
      </c>
      <c r="N1039" s="11">
        <f t="shared" si="195"/>
        <v>2988803.6959500001</v>
      </c>
      <c r="O1039" s="11"/>
      <c r="P1039" s="13" t="s">
        <v>1049</v>
      </c>
      <c r="Q1039" s="7" t="s">
        <v>2270</v>
      </c>
      <c r="R1039" s="102" t="s">
        <v>2271</v>
      </c>
      <c r="S1039" s="7"/>
      <c r="T1039" s="122">
        <v>0</v>
      </c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53">
        <f t="shared" si="196"/>
        <v>0</v>
      </c>
      <c r="AG1039" s="54">
        <f t="shared" si="197"/>
        <v>0</v>
      </c>
      <c r="AH1039" s="54">
        <f t="shared" si="198"/>
        <v>0</v>
      </c>
      <c r="AI1039" s="54">
        <f t="shared" si="199"/>
        <v>1</v>
      </c>
      <c r="AJ1039" s="54">
        <f t="shared" si="200"/>
        <v>0</v>
      </c>
      <c r="AK1039" s="54">
        <f t="shared" si="201"/>
        <v>0</v>
      </c>
      <c r="AL1039" s="54">
        <f t="shared" si="202"/>
        <v>0</v>
      </c>
      <c r="AM1039" s="54">
        <f t="shared" si="203"/>
        <v>0</v>
      </c>
      <c r="AN1039" s="54">
        <f t="shared" si="204"/>
        <v>1</v>
      </c>
      <c r="AO1039" s="54">
        <f t="shared" si="205"/>
        <v>0</v>
      </c>
      <c r="AP1039" s="7" t="s">
        <v>925</v>
      </c>
      <c r="AQ1039" s="12" t="s">
        <v>20</v>
      </c>
    </row>
    <row r="1040" spans="1:43" ht="33.950000000000003" hidden="1" customHeight="1" x14ac:dyDescent="0.25">
      <c r="A1040" s="7" t="s">
        <v>1497</v>
      </c>
      <c r="B1040" s="7" t="s">
        <v>1564</v>
      </c>
      <c r="C1040" s="7">
        <v>302995</v>
      </c>
      <c r="D1040" s="8" t="s">
        <v>1577</v>
      </c>
      <c r="E1040" s="8" t="s">
        <v>1575</v>
      </c>
      <c r="F1040" s="7">
        <v>4</v>
      </c>
      <c r="G1040" s="7"/>
      <c r="H1040" s="9">
        <v>1</v>
      </c>
      <c r="I1040" s="9"/>
      <c r="J1040" s="9"/>
      <c r="K1040" s="9"/>
      <c r="L1040" s="10">
        <v>2050960.55</v>
      </c>
      <c r="M1040" s="11">
        <f t="shared" si="194"/>
        <v>10254.802750000001</v>
      </c>
      <c r="N1040" s="11">
        <f t="shared" si="195"/>
        <v>2040705.74725</v>
      </c>
      <c r="O1040" s="11"/>
      <c r="P1040" s="13" t="s">
        <v>1049</v>
      </c>
      <c r="Q1040" s="7" t="s">
        <v>2270</v>
      </c>
      <c r="R1040" s="102" t="s">
        <v>2271</v>
      </c>
      <c r="S1040" s="7"/>
      <c r="T1040" s="122">
        <v>0</v>
      </c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53">
        <f t="shared" si="196"/>
        <v>0</v>
      </c>
      <c r="AG1040" s="54">
        <f t="shared" si="197"/>
        <v>0</v>
      </c>
      <c r="AH1040" s="54">
        <f t="shared" si="198"/>
        <v>0</v>
      </c>
      <c r="AI1040" s="54">
        <f t="shared" si="199"/>
        <v>1</v>
      </c>
      <c r="AJ1040" s="54">
        <f t="shared" si="200"/>
        <v>0</v>
      </c>
      <c r="AK1040" s="54">
        <f t="shared" si="201"/>
        <v>0</v>
      </c>
      <c r="AL1040" s="54">
        <f t="shared" si="202"/>
        <v>0</v>
      </c>
      <c r="AM1040" s="54">
        <f t="shared" si="203"/>
        <v>0</v>
      </c>
      <c r="AN1040" s="54">
        <f t="shared" si="204"/>
        <v>1</v>
      </c>
      <c r="AO1040" s="54">
        <f t="shared" si="205"/>
        <v>0</v>
      </c>
      <c r="AP1040" s="7" t="s">
        <v>925</v>
      </c>
      <c r="AQ1040" s="12" t="s">
        <v>20</v>
      </c>
    </row>
    <row r="1041" spans="1:43" ht="33.950000000000003" hidden="1" customHeight="1" x14ac:dyDescent="0.25">
      <c r="A1041" s="7" t="s">
        <v>1497</v>
      </c>
      <c r="B1041" s="7" t="s">
        <v>1564</v>
      </c>
      <c r="C1041" s="7">
        <v>302996</v>
      </c>
      <c r="D1041" s="8" t="s">
        <v>1578</v>
      </c>
      <c r="E1041" s="8" t="s">
        <v>1575</v>
      </c>
      <c r="F1041" s="7">
        <v>4</v>
      </c>
      <c r="G1041" s="7"/>
      <c r="H1041" s="9">
        <v>1</v>
      </c>
      <c r="I1041" s="9"/>
      <c r="J1041" s="9"/>
      <c r="K1041" s="9"/>
      <c r="L1041" s="10">
        <v>1109878.51</v>
      </c>
      <c r="M1041" s="11">
        <f t="shared" si="194"/>
        <v>5549.3925500000005</v>
      </c>
      <c r="N1041" s="11">
        <f t="shared" si="195"/>
        <v>1104329.11745</v>
      </c>
      <c r="O1041" s="11"/>
      <c r="P1041" s="13" t="s">
        <v>1049</v>
      </c>
      <c r="Q1041" s="7" t="s">
        <v>2270</v>
      </c>
      <c r="R1041" s="102" t="s">
        <v>2271</v>
      </c>
      <c r="S1041" s="7"/>
      <c r="T1041" s="122">
        <v>0</v>
      </c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53">
        <f t="shared" si="196"/>
        <v>0</v>
      </c>
      <c r="AG1041" s="54">
        <f t="shared" si="197"/>
        <v>0</v>
      </c>
      <c r="AH1041" s="54">
        <f t="shared" si="198"/>
        <v>0</v>
      </c>
      <c r="AI1041" s="54">
        <f t="shared" si="199"/>
        <v>1</v>
      </c>
      <c r="AJ1041" s="54">
        <f t="shared" si="200"/>
        <v>0</v>
      </c>
      <c r="AK1041" s="54">
        <f t="shared" si="201"/>
        <v>0</v>
      </c>
      <c r="AL1041" s="54">
        <f t="shared" si="202"/>
        <v>0</v>
      </c>
      <c r="AM1041" s="54">
        <f t="shared" si="203"/>
        <v>0</v>
      </c>
      <c r="AN1041" s="54">
        <f t="shared" si="204"/>
        <v>1</v>
      </c>
      <c r="AO1041" s="54">
        <f t="shared" si="205"/>
        <v>0</v>
      </c>
      <c r="AP1041" s="7" t="s">
        <v>925</v>
      </c>
      <c r="AQ1041" s="12" t="s">
        <v>20</v>
      </c>
    </row>
    <row r="1042" spans="1:43" ht="33.950000000000003" hidden="1" customHeight="1" x14ac:dyDescent="0.25">
      <c r="A1042" s="7" t="s">
        <v>1497</v>
      </c>
      <c r="B1042" s="7" t="s">
        <v>1564</v>
      </c>
      <c r="C1042" s="7">
        <v>303053</v>
      </c>
      <c r="D1042" s="8" t="s">
        <v>1579</v>
      </c>
      <c r="E1042" s="8" t="s">
        <v>1575</v>
      </c>
      <c r="F1042" s="7">
        <v>4</v>
      </c>
      <c r="G1042" s="7"/>
      <c r="H1042" s="9">
        <v>1</v>
      </c>
      <c r="I1042" s="9"/>
      <c r="J1042" s="9"/>
      <c r="K1042" s="9"/>
      <c r="L1042" s="10">
        <v>665408.64</v>
      </c>
      <c r="M1042" s="11">
        <f t="shared" si="194"/>
        <v>3327.0432000000001</v>
      </c>
      <c r="N1042" s="11">
        <f t="shared" si="195"/>
        <v>662081.59680000006</v>
      </c>
      <c r="O1042" s="11"/>
      <c r="P1042" s="13" t="s">
        <v>1049</v>
      </c>
      <c r="Q1042" s="7" t="s">
        <v>2270</v>
      </c>
      <c r="R1042" s="102" t="s">
        <v>2271</v>
      </c>
      <c r="S1042" s="7"/>
      <c r="T1042" s="122">
        <v>0</v>
      </c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53">
        <f t="shared" si="196"/>
        <v>0</v>
      </c>
      <c r="AG1042" s="54">
        <f t="shared" si="197"/>
        <v>0</v>
      </c>
      <c r="AH1042" s="54">
        <f t="shared" si="198"/>
        <v>0</v>
      </c>
      <c r="AI1042" s="54">
        <f t="shared" si="199"/>
        <v>1</v>
      </c>
      <c r="AJ1042" s="54">
        <f t="shared" si="200"/>
        <v>0</v>
      </c>
      <c r="AK1042" s="54">
        <f t="shared" si="201"/>
        <v>0</v>
      </c>
      <c r="AL1042" s="54">
        <f t="shared" si="202"/>
        <v>0</v>
      </c>
      <c r="AM1042" s="54">
        <f t="shared" si="203"/>
        <v>0</v>
      </c>
      <c r="AN1042" s="54">
        <f t="shared" si="204"/>
        <v>1</v>
      </c>
      <c r="AO1042" s="54">
        <f t="shared" si="205"/>
        <v>0</v>
      </c>
      <c r="AP1042" s="7" t="s">
        <v>925</v>
      </c>
      <c r="AQ1042" s="12" t="s">
        <v>20</v>
      </c>
    </row>
    <row r="1043" spans="1:43" ht="33.950000000000003" hidden="1" customHeight="1" x14ac:dyDescent="0.25">
      <c r="A1043" s="7" t="s">
        <v>1497</v>
      </c>
      <c r="B1043" s="7" t="s">
        <v>1564</v>
      </c>
      <c r="C1043" s="7">
        <v>303024</v>
      </c>
      <c r="D1043" s="8" t="s">
        <v>1580</v>
      </c>
      <c r="E1043" s="8" t="s">
        <v>1581</v>
      </c>
      <c r="F1043" s="7">
        <v>4</v>
      </c>
      <c r="G1043" s="7"/>
      <c r="H1043" s="9">
        <v>1</v>
      </c>
      <c r="I1043" s="9"/>
      <c r="J1043" s="9"/>
      <c r="K1043" s="9"/>
      <c r="L1043" s="10">
        <v>941659.28</v>
      </c>
      <c r="M1043" s="11">
        <f t="shared" si="194"/>
        <v>4708.2964000000002</v>
      </c>
      <c r="N1043" s="11">
        <f t="shared" si="195"/>
        <v>936950.98360000004</v>
      </c>
      <c r="O1043" s="11"/>
      <c r="P1043" s="13" t="s">
        <v>1049</v>
      </c>
      <c r="Q1043" s="7" t="s">
        <v>2270</v>
      </c>
      <c r="R1043" s="102" t="s">
        <v>2271</v>
      </c>
      <c r="S1043" s="7"/>
      <c r="T1043" s="122">
        <v>0</v>
      </c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53">
        <f t="shared" si="196"/>
        <v>0</v>
      </c>
      <c r="AG1043" s="54">
        <f t="shared" si="197"/>
        <v>0</v>
      </c>
      <c r="AH1043" s="54">
        <f t="shared" si="198"/>
        <v>0</v>
      </c>
      <c r="AI1043" s="54">
        <f t="shared" si="199"/>
        <v>1</v>
      </c>
      <c r="AJ1043" s="54">
        <f t="shared" si="200"/>
        <v>0</v>
      </c>
      <c r="AK1043" s="54">
        <f t="shared" si="201"/>
        <v>0</v>
      </c>
      <c r="AL1043" s="54">
        <f t="shared" si="202"/>
        <v>0</v>
      </c>
      <c r="AM1043" s="54">
        <f t="shared" si="203"/>
        <v>0</v>
      </c>
      <c r="AN1043" s="54">
        <f t="shared" si="204"/>
        <v>1</v>
      </c>
      <c r="AO1043" s="54">
        <f t="shared" si="205"/>
        <v>0</v>
      </c>
      <c r="AP1043" s="7" t="s">
        <v>925</v>
      </c>
      <c r="AQ1043" s="12" t="s">
        <v>20</v>
      </c>
    </row>
    <row r="1044" spans="1:43" ht="33.950000000000003" hidden="1" customHeight="1" x14ac:dyDescent="0.25">
      <c r="A1044" s="7" t="s">
        <v>1497</v>
      </c>
      <c r="B1044" s="7" t="s">
        <v>1564</v>
      </c>
      <c r="C1044" s="7">
        <v>303026</v>
      </c>
      <c r="D1044" s="8" t="s">
        <v>1582</v>
      </c>
      <c r="E1044" s="8" t="s">
        <v>1581</v>
      </c>
      <c r="F1044" s="7">
        <v>4</v>
      </c>
      <c r="G1044" s="7"/>
      <c r="H1044" s="9">
        <v>1</v>
      </c>
      <c r="I1044" s="9"/>
      <c r="J1044" s="9"/>
      <c r="K1044" s="9"/>
      <c r="L1044" s="10">
        <v>1076389.77</v>
      </c>
      <c r="M1044" s="11">
        <f t="shared" si="194"/>
        <v>5381.9488499999998</v>
      </c>
      <c r="N1044" s="11">
        <f t="shared" si="195"/>
        <v>1071007.82115</v>
      </c>
      <c r="O1044" s="11"/>
      <c r="P1044" s="13" t="s">
        <v>1049</v>
      </c>
      <c r="Q1044" s="7" t="s">
        <v>2270</v>
      </c>
      <c r="R1044" s="102" t="s">
        <v>2271</v>
      </c>
      <c r="S1044" s="7"/>
      <c r="T1044" s="122">
        <v>0</v>
      </c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53">
        <f t="shared" si="196"/>
        <v>0</v>
      </c>
      <c r="AG1044" s="54">
        <f t="shared" si="197"/>
        <v>0</v>
      </c>
      <c r="AH1044" s="54">
        <f t="shared" si="198"/>
        <v>0</v>
      </c>
      <c r="AI1044" s="54">
        <f t="shared" si="199"/>
        <v>1</v>
      </c>
      <c r="AJ1044" s="54">
        <f t="shared" si="200"/>
        <v>0</v>
      </c>
      <c r="AK1044" s="54">
        <f t="shared" si="201"/>
        <v>0</v>
      </c>
      <c r="AL1044" s="54">
        <f t="shared" si="202"/>
        <v>0</v>
      </c>
      <c r="AM1044" s="54">
        <f t="shared" si="203"/>
        <v>0</v>
      </c>
      <c r="AN1044" s="54">
        <f t="shared" si="204"/>
        <v>1</v>
      </c>
      <c r="AO1044" s="54">
        <f t="shared" si="205"/>
        <v>0</v>
      </c>
      <c r="AP1044" s="7" t="s">
        <v>925</v>
      </c>
      <c r="AQ1044" s="12" t="s">
        <v>20</v>
      </c>
    </row>
    <row r="1045" spans="1:43" ht="33.950000000000003" hidden="1" customHeight="1" x14ac:dyDescent="0.25">
      <c r="A1045" s="7" t="s">
        <v>1497</v>
      </c>
      <c r="B1045" s="7" t="s">
        <v>1564</v>
      </c>
      <c r="C1045" s="7">
        <v>119669</v>
      </c>
      <c r="D1045" s="8" t="s">
        <v>1583</v>
      </c>
      <c r="E1045" s="8" t="s">
        <v>1263</v>
      </c>
      <c r="F1045" s="7">
        <v>4</v>
      </c>
      <c r="G1045" s="7"/>
      <c r="H1045" s="9">
        <v>1</v>
      </c>
      <c r="I1045" s="9"/>
      <c r="J1045" s="9"/>
      <c r="K1045" s="9"/>
      <c r="L1045" s="10">
        <v>1561178.06</v>
      </c>
      <c r="M1045" s="11">
        <f t="shared" si="194"/>
        <v>7805.8903</v>
      </c>
      <c r="N1045" s="11">
        <f t="shared" si="195"/>
        <v>1553372.1697</v>
      </c>
      <c r="O1045" s="11"/>
      <c r="P1045" s="13" t="s">
        <v>1049</v>
      </c>
      <c r="Q1045" s="7" t="s">
        <v>2270</v>
      </c>
      <c r="R1045" s="102" t="s">
        <v>2271</v>
      </c>
      <c r="S1045" s="7"/>
      <c r="T1045" s="122">
        <v>0</v>
      </c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53">
        <f t="shared" si="196"/>
        <v>0</v>
      </c>
      <c r="AG1045" s="54">
        <f t="shared" si="197"/>
        <v>0</v>
      </c>
      <c r="AH1045" s="54">
        <f t="shared" si="198"/>
        <v>0</v>
      </c>
      <c r="AI1045" s="54">
        <f t="shared" si="199"/>
        <v>1</v>
      </c>
      <c r="AJ1045" s="54">
        <f t="shared" si="200"/>
        <v>0</v>
      </c>
      <c r="AK1045" s="54">
        <f t="shared" si="201"/>
        <v>0</v>
      </c>
      <c r="AL1045" s="54">
        <f t="shared" si="202"/>
        <v>0</v>
      </c>
      <c r="AM1045" s="54">
        <f t="shared" si="203"/>
        <v>0</v>
      </c>
      <c r="AN1045" s="54">
        <f t="shared" si="204"/>
        <v>1</v>
      </c>
      <c r="AO1045" s="54">
        <f t="shared" si="205"/>
        <v>0</v>
      </c>
      <c r="AP1045" s="7" t="s">
        <v>925</v>
      </c>
      <c r="AQ1045" s="12" t="s">
        <v>20</v>
      </c>
    </row>
    <row r="1046" spans="1:43" ht="33.950000000000003" hidden="1" customHeight="1" x14ac:dyDescent="0.25">
      <c r="A1046" s="7" t="s">
        <v>1497</v>
      </c>
      <c r="B1046" s="7" t="s">
        <v>1564</v>
      </c>
      <c r="C1046" s="7">
        <v>303001</v>
      </c>
      <c r="D1046" s="8" t="s">
        <v>1584</v>
      </c>
      <c r="E1046" s="8" t="s">
        <v>1263</v>
      </c>
      <c r="F1046" s="7">
        <v>4</v>
      </c>
      <c r="G1046" s="7"/>
      <c r="H1046" s="9">
        <v>1</v>
      </c>
      <c r="I1046" s="9"/>
      <c r="J1046" s="9"/>
      <c r="K1046" s="9"/>
      <c r="L1046" s="10">
        <v>684764.99</v>
      </c>
      <c r="M1046" s="11">
        <f t="shared" si="194"/>
        <v>3423.8249500000002</v>
      </c>
      <c r="N1046" s="11">
        <f t="shared" si="195"/>
        <v>681341.16504999995</v>
      </c>
      <c r="O1046" s="11"/>
      <c r="P1046" s="13" t="s">
        <v>1049</v>
      </c>
      <c r="Q1046" s="7" t="s">
        <v>2270</v>
      </c>
      <c r="R1046" s="102" t="s">
        <v>2271</v>
      </c>
      <c r="S1046" s="7"/>
      <c r="T1046" s="122">
        <v>0</v>
      </c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53">
        <f t="shared" si="196"/>
        <v>0</v>
      </c>
      <c r="AG1046" s="54">
        <f t="shared" si="197"/>
        <v>0</v>
      </c>
      <c r="AH1046" s="54">
        <f t="shared" si="198"/>
        <v>0</v>
      </c>
      <c r="AI1046" s="54">
        <f t="shared" si="199"/>
        <v>1</v>
      </c>
      <c r="AJ1046" s="54">
        <f t="shared" si="200"/>
        <v>0</v>
      </c>
      <c r="AK1046" s="54">
        <f t="shared" si="201"/>
        <v>0</v>
      </c>
      <c r="AL1046" s="54">
        <f t="shared" si="202"/>
        <v>0</v>
      </c>
      <c r="AM1046" s="54">
        <f t="shared" si="203"/>
        <v>0</v>
      </c>
      <c r="AN1046" s="54">
        <f t="shared" si="204"/>
        <v>1</v>
      </c>
      <c r="AO1046" s="54">
        <f t="shared" si="205"/>
        <v>0</v>
      </c>
      <c r="AP1046" s="7" t="s">
        <v>925</v>
      </c>
      <c r="AQ1046" s="12" t="s">
        <v>20</v>
      </c>
    </row>
    <row r="1047" spans="1:43" ht="33.950000000000003" hidden="1" customHeight="1" x14ac:dyDescent="0.25">
      <c r="A1047" s="7" t="s">
        <v>1497</v>
      </c>
      <c r="B1047" s="7" t="s">
        <v>1564</v>
      </c>
      <c r="C1047" s="7">
        <v>303021</v>
      </c>
      <c r="D1047" s="8" t="s">
        <v>1585</v>
      </c>
      <c r="E1047" s="8" t="s">
        <v>1263</v>
      </c>
      <c r="F1047" s="7">
        <v>4</v>
      </c>
      <c r="G1047" s="7"/>
      <c r="H1047" s="9">
        <v>1</v>
      </c>
      <c r="I1047" s="9"/>
      <c r="J1047" s="9"/>
      <c r="K1047" s="9"/>
      <c r="L1047" s="10">
        <v>725929.14</v>
      </c>
      <c r="M1047" s="11">
        <f t="shared" ref="M1047:M1110" si="206">L1047*0.005</f>
        <v>3629.6457</v>
      </c>
      <c r="N1047" s="11">
        <f t="shared" ref="N1047:N1110" si="207">L1047-M1047</f>
        <v>722299.49430000002</v>
      </c>
      <c r="O1047" s="11"/>
      <c r="P1047" s="13" t="s">
        <v>1049</v>
      </c>
      <c r="Q1047" s="7" t="s">
        <v>2270</v>
      </c>
      <c r="R1047" s="102" t="s">
        <v>2271</v>
      </c>
      <c r="S1047" s="7"/>
      <c r="T1047" s="122">
        <v>0</v>
      </c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53">
        <f t="shared" si="196"/>
        <v>0</v>
      </c>
      <c r="AG1047" s="54">
        <f t="shared" si="197"/>
        <v>0</v>
      </c>
      <c r="AH1047" s="54">
        <f t="shared" si="198"/>
        <v>0</v>
      </c>
      <c r="AI1047" s="54">
        <f t="shared" si="199"/>
        <v>1</v>
      </c>
      <c r="AJ1047" s="54">
        <f t="shared" si="200"/>
        <v>0</v>
      </c>
      <c r="AK1047" s="54">
        <f t="shared" si="201"/>
        <v>0</v>
      </c>
      <c r="AL1047" s="54">
        <f t="shared" si="202"/>
        <v>0</v>
      </c>
      <c r="AM1047" s="54">
        <f t="shared" si="203"/>
        <v>0</v>
      </c>
      <c r="AN1047" s="54">
        <f t="shared" si="204"/>
        <v>1</v>
      </c>
      <c r="AO1047" s="54">
        <f t="shared" si="205"/>
        <v>0</v>
      </c>
      <c r="AP1047" s="7" t="s">
        <v>925</v>
      </c>
      <c r="AQ1047" s="12" t="s">
        <v>20</v>
      </c>
    </row>
    <row r="1048" spans="1:43" ht="33.950000000000003" hidden="1" customHeight="1" x14ac:dyDescent="0.25">
      <c r="A1048" s="7" t="s">
        <v>1497</v>
      </c>
      <c r="B1048" s="7" t="s">
        <v>1564</v>
      </c>
      <c r="C1048" s="7">
        <v>500665</v>
      </c>
      <c r="D1048" s="8" t="s">
        <v>1586</v>
      </c>
      <c r="E1048" s="8" t="s">
        <v>1263</v>
      </c>
      <c r="F1048" s="7">
        <v>4</v>
      </c>
      <c r="G1048" s="7"/>
      <c r="H1048" s="9">
        <v>1</v>
      </c>
      <c r="I1048" s="9"/>
      <c r="J1048" s="9"/>
      <c r="K1048" s="9"/>
      <c r="L1048" s="10">
        <v>1073551.43</v>
      </c>
      <c r="M1048" s="11">
        <f t="shared" si="206"/>
        <v>5367.7571499999995</v>
      </c>
      <c r="N1048" s="11">
        <f t="shared" si="207"/>
        <v>1068183.67285</v>
      </c>
      <c r="O1048" s="11"/>
      <c r="P1048" s="13" t="s">
        <v>1049</v>
      </c>
      <c r="Q1048" s="7" t="s">
        <v>2270</v>
      </c>
      <c r="R1048" s="102" t="s">
        <v>2271</v>
      </c>
      <c r="S1048" s="7"/>
      <c r="T1048" s="122">
        <v>0</v>
      </c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53">
        <f t="shared" si="196"/>
        <v>0</v>
      </c>
      <c r="AG1048" s="54">
        <f t="shared" si="197"/>
        <v>0</v>
      </c>
      <c r="AH1048" s="54">
        <f t="shared" si="198"/>
        <v>0</v>
      </c>
      <c r="AI1048" s="54">
        <f t="shared" si="199"/>
        <v>1</v>
      </c>
      <c r="AJ1048" s="54">
        <f t="shared" si="200"/>
        <v>0</v>
      </c>
      <c r="AK1048" s="54">
        <f t="shared" si="201"/>
        <v>0</v>
      </c>
      <c r="AL1048" s="54">
        <f t="shared" si="202"/>
        <v>0</v>
      </c>
      <c r="AM1048" s="54">
        <f t="shared" si="203"/>
        <v>0</v>
      </c>
      <c r="AN1048" s="54">
        <f t="shared" si="204"/>
        <v>1</v>
      </c>
      <c r="AO1048" s="54">
        <f t="shared" si="205"/>
        <v>0</v>
      </c>
      <c r="AP1048" s="7" t="s">
        <v>925</v>
      </c>
      <c r="AQ1048" s="12" t="s">
        <v>20</v>
      </c>
    </row>
    <row r="1049" spans="1:43" ht="33.950000000000003" hidden="1" customHeight="1" x14ac:dyDescent="0.25">
      <c r="A1049" s="7" t="s">
        <v>1497</v>
      </c>
      <c r="B1049" s="7" t="s">
        <v>1564</v>
      </c>
      <c r="C1049" s="7">
        <v>500920</v>
      </c>
      <c r="D1049" s="8" t="s">
        <v>1587</v>
      </c>
      <c r="E1049" s="8" t="s">
        <v>1263</v>
      </c>
      <c r="F1049" s="7">
        <v>4</v>
      </c>
      <c r="G1049" s="7"/>
      <c r="H1049" s="9">
        <v>1</v>
      </c>
      <c r="I1049" s="9"/>
      <c r="J1049" s="9"/>
      <c r="K1049" s="9"/>
      <c r="L1049" s="10">
        <v>710628.06</v>
      </c>
      <c r="M1049" s="11">
        <f t="shared" si="206"/>
        <v>3553.1403000000005</v>
      </c>
      <c r="N1049" s="11">
        <f t="shared" si="207"/>
        <v>707074.91970000009</v>
      </c>
      <c r="O1049" s="11"/>
      <c r="P1049" s="13" t="s">
        <v>1049</v>
      </c>
      <c r="Q1049" s="7" t="s">
        <v>2270</v>
      </c>
      <c r="R1049" s="102" t="s">
        <v>2271</v>
      </c>
      <c r="S1049" s="7"/>
      <c r="T1049" s="122">
        <v>0</v>
      </c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53">
        <f t="shared" si="196"/>
        <v>0</v>
      </c>
      <c r="AG1049" s="54">
        <f t="shared" si="197"/>
        <v>0</v>
      </c>
      <c r="AH1049" s="54">
        <f t="shared" si="198"/>
        <v>0</v>
      </c>
      <c r="AI1049" s="54">
        <f t="shared" si="199"/>
        <v>1</v>
      </c>
      <c r="AJ1049" s="54">
        <f t="shared" si="200"/>
        <v>0</v>
      </c>
      <c r="AK1049" s="54">
        <f t="shared" si="201"/>
        <v>0</v>
      </c>
      <c r="AL1049" s="54">
        <f t="shared" si="202"/>
        <v>0</v>
      </c>
      <c r="AM1049" s="54">
        <f t="shared" si="203"/>
        <v>0</v>
      </c>
      <c r="AN1049" s="54">
        <f t="shared" si="204"/>
        <v>1</v>
      </c>
      <c r="AO1049" s="54">
        <f t="shared" si="205"/>
        <v>0</v>
      </c>
      <c r="AP1049" s="7" t="s">
        <v>925</v>
      </c>
      <c r="AQ1049" s="12" t="s">
        <v>20</v>
      </c>
    </row>
    <row r="1050" spans="1:43" ht="33.950000000000003" hidden="1" customHeight="1" x14ac:dyDescent="0.25">
      <c r="A1050" s="13" t="s">
        <v>1497</v>
      </c>
      <c r="B1050" s="13" t="s">
        <v>1564</v>
      </c>
      <c r="C1050" s="13">
        <v>119141</v>
      </c>
      <c r="D1050" s="14" t="s">
        <v>1588</v>
      </c>
      <c r="E1050" s="14" t="s">
        <v>1589</v>
      </c>
      <c r="F1050" s="13">
        <v>5</v>
      </c>
      <c r="G1050" s="13"/>
      <c r="H1050" s="15">
        <v>1</v>
      </c>
      <c r="I1050" s="15"/>
      <c r="J1050" s="15"/>
      <c r="K1050" s="15"/>
      <c r="L1050" s="16">
        <v>1520194.22</v>
      </c>
      <c r="M1050" s="11">
        <f t="shared" si="206"/>
        <v>7600.9710999999998</v>
      </c>
      <c r="N1050" s="11">
        <f t="shared" si="207"/>
        <v>1512593.2489</v>
      </c>
      <c r="O1050" s="11"/>
      <c r="P1050" s="13" t="s">
        <v>1049</v>
      </c>
      <c r="Q1050" s="7" t="s">
        <v>2270</v>
      </c>
      <c r="R1050" s="102" t="s">
        <v>2271</v>
      </c>
      <c r="S1050" s="66">
        <v>0.1</v>
      </c>
      <c r="T1050" s="122">
        <v>0.5</v>
      </c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53">
        <f t="shared" si="196"/>
        <v>0</v>
      </c>
      <c r="AG1050" s="54">
        <f t="shared" si="197"/>
        <v>0</v>
      </c>
      <c r="AH1050" s="54">
        <f t="shared" si="198"/>
        <v>0</v>
      </c>
      <c r="AI1050" s="54">
        <f t="shared" si="199"/>
        <v>1</v>
      </c>
      <c r="AJ1050" s="54">
        <f t="shared" si="200"/>
        <v>0</v>
      </c>
      <c r="AK1050" s="54">
        <f t="shared" si="201"/>
        <v>0</v>
      </c>
      <c r="AL1050" s="54">
        <f t="shared" si="202"/>
        <v>0</v>
      </c>
      <c r="AM1050" s="54">
        <f t="shared" si="203"/>
        <v>0</v>
      </c>
      <c r="AN1050" s="54">
        <f t="shared" si="204"/>
        <v>1</v>
      </c>
      <c r="AO1050" s="54">
        <f t="shared" si="205"/>
        <v>0</v>
      </c>
      <c r="AP1050" s="7" t="s">
        <v>38</v>
      </c>
      <c r="AQ1050" s="17"/>
    </row>
    <row r="1051" spans="1:43" ht="33.950000000000003" hidden="1" customHeight="1" x14ac:dyDescent="0.25">
      <c r="A1051" s="7" t="s">
        <v>1497</v>
      </c>
      <c r="B1051" s="7" t="s">
        <v>1564</v>
      </c>
      <c r="C1051" s="7">
        <v>303108</v>
      </c>
      <c r="D1051" s="8" t="s">
        <v>1590</v>
      </c>
      <c r="E1051" s="8" t="s">
        <v>1589</v>
      </c>
      <c r="F1051" s="7">
        <v>5</v>
      </c>
      <c r="G1051" s="7"/>
      <c r="H1051" s="9">
        <v>1</v>
      </c>
      <c r="I1051" s="9"/>
      <c r="J1051" s="9"/>
      <c r="K1051" s="9"/>
      <c r="L1051" s="10">
        <v>1060183.8</v>
      </c>
      <c r="M1051" s="11">
        <f t="shared" si="206"/>
        <v>5300.9190000000008</v>
      </c>
      <c r="N1051" s="11">
        <f t="shared" si="207"/>
        <v>1054882.8810000001</v>
      </c>
      <c r="O1051" s="11"/>
      <c r="P1051" s="13" t="s">
        <v>1049</v>
      </c>
      <c r="Q1051" s="7" t="s">
        <v>2270</v>
      </c>
      <c r="R1051" s="102" t="s">
        <v>2271</v>
      </c>
      <c r="S1051" s="66">
        <v>0.1</v>
      </c>
      <c r="T1051" s="122">
        <v>0.8</v>
      </c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53">
        <f t="shared" si="196"/>
        <v>0</v>
      </c>
      <c r="AG1051" s="54">
        <f t="shared" si="197"/>
        <v>0</v>
      </c>
      <c r="AH1051" s="54">
        <f t="shared" si="198"/>
        <v>0</v>
      </c>
      <c r="AI1051" s="54">
        <f t="shared" si="199"/>
        <v>1</v>
      </c>
      <c r="AJ1051" s="54">
        <f t="shared" si="200"/>
        <v>0</v>
      </c>
      <c r="AK1051" s="54">
        <f t="shared" si="201"/>
        <v>0</v>
      </c>
      <c r="AL1051" s="54">
        <f t="shared" si="202"/>
        <v>0</v>
      </c>
      <c r="AM1051" s="54">
        <f t="shared" si="203"/>
        <v>0</v>
      </c>
      <c r="AN1051" s="54">
        <f t="shared" si="204"/>
        <v>1</v>
      </c>
      <c r="AO1051" s="54">
        <f t="shared" si="205"/>
        <v>0</v>
      </c>
      <c r="AP1051" s="7" t="s">
        <v>925</v>
      </c>
      <c r="AQ1051" s="12" t="s">
        <v>20</v>
      </c>
    </row>
    <row r="1052" spans="1:43" ht="33.950000000000003" hidden="1" customHeight="1" x14ac:dyDescent="0.25">
      <c r="A1052" s="13" t="s">
        <v>1497</v>
      </c>
      <c r="B1052" s="13" t="s">
        <v>1564</v>
      </c>
      <c r="C1052" s="13">
        <v>119187</v>
      </c>
      <c r="D1052" s="14" t="s">
        <v>1591</v>
      </c>
      <c r="E1052" s="14" t="s">
        <v>264</v>
      </c>
      <c r="F1052" s="13">
        <v>5</v>
      </c>
      <c r="G1052" s="13"/>
      <c r="H1052" s="15">
        <v>1</v>
      </c>
      <c r="I1052" s="15"/>
      <c r="J1052" s="15"/>
      <c r="K1052" s="15"/>
      <c r="L1052" s="16">
        <v>1871896.59</v>
      </c>
      <c r="M1052" s="11">
        <f t="shared" si="206"/>
        <v>9359.4829500000014</v>
      </c>
      <c r="N1052" s="11">
        <f t="shared" si="207"/>
        <v>1862537.10705</v>
      </c>
      <c r="O1052" s="11"/>
      <c r="P1052" s="13" t="s">
        <v>1049</v>
      </c>
      <c r="Q1052" s="7" t="s">
        <v>2270</v>
      </c>
      <c r="R1052" s="102" t="s">
        <v>2271</v>
      </c>
      <c r="S1052" s="66">
        <v>0.1</v>
      </c>
      <c r="T1052" s="122">
        <v>0.5</v>
      </c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53">
        <f t="shared" si="196"/>
        <v>0</v>
      </c>
      <c r="AG1052" s="54">
        <f t="shared" si="197"/>
        <v>0</v>
      </c>
      <c r="AH1052" s="54">
        <f t="shared" si="198"/>
        <v>0</v>
      </c>
      <c r="AI1052" s="54">
        <f t="shared" si="199"/>
        <v>1</v>
      </c>
      <c r="AJ1052" s="54">
        <f t="shared" si="200"/>
        <v>0</v>
      </c>
      <c r="AK1052" s="54">
        <f t="shared" si="201"/>
        <v>0</v>
      </c>
      <c r="AL1052" s="54">
        <f t="shared" si="202"/>
        <v>0</v>
      </c>
      <c r="AM1052" s="54">
        <f t="shared" si="203"/>
        <v>0</v>
      </c>
      <c r="AN1052" s="54">
        <f t="shared" si="204"/>
        <v>1</v>
      </c>
      <c r="AO1052" s="54">
        <f t="shared" si="205"/>
        <v>0</v>
      </c>
      <c r="AP1052" s="7" t="s">
        <v>38</v>
      </c>
      <c r="AQ1052" s="17"/>
    </row>
    <row r="1053" spans="1:43" ht="33.950000000000003" hidden="1" customHeight="1" x14ac:dyDescent="0.25">
      <c r="A1053" s="7" t="s">
        <v>1497</v>
      </c>
      <c r="B1053" s="7" t="s">
        <v>1564</v>
      </c>
      <c r="C1053" s="7">
        <v>302978</v>
      </c>
      <c r="D1053" s="8" t="s">
        <v>1592</v>
      </c>
      <c r="E1053" s="8" t="s">
        <v>1593</v>
      </c>
      <c r="F1053" s="7">
        <v>5</v>
      </c>
      <c r="G1053" s="7"/>
      <c r="H1053" s="9">
        <v>1</v>
      </c>
      <c r="I1053" s="9"/>
      <c r="J1053" s="9"/>
      <c r="K1053" s="9"/>
      <c r="L1053" s="10">
        <v>1394827.68</v>
      </c>
      <c r="M1053" s="11">
        <f t="shared" si="206"/>
        <v>6974.1383999999998</v>
      </c>
      <c r="N1053" s="11">
        <f t="shared" si="207"/>
        <v>1387853.5415999999</v>
      </c>
      <c r="O1053" s="11"/>
      <c r="P1053" s="13" t="s">
        <v>1049</v>
      </c>
      <c r="Q1053" s="7" t="s">
        <v>2270</v>
      </c>
      <c r="R1053" s="102" t="s">
        <v>2271</v>
      </c>
      <c r="S1053" s="66">
        <v>0.1</v>
      </c>
      <c r="T1053" s="122">
        <v>0.8</v>
      </c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53">
        <f t="shared" si="196"/>
        <v>0</v>
      </c>
      <c r="AG1053" s="54">
        <f t="shared" si="197"/>
        <v>0</v>
      </c>
      <c r="AH1053" s="54">
        <f t="shared" si="198"/>
        <v>0</v>
      </c>
      <c r="AI1053" s="54">
        <f t="shared" si="199"/>
        <v>1</v>
      </c>
      <c r="AJ1053" s="54">
        <f t="shared" si="200"/>
        <v>0</v>
      </c>
      <c r="AK1053" s="54">
        <f t="shared" si="201"/>
        <v>0</v>
      </c>
      <c r="AL1053" s="54">
        <f t="shared" si="202"/>
        <v>0</v>
      </c>
      <c r="AM1053" s="54">
        <f t="shared" si="203"/>
        <v>0</v>
      </c>
      <c r="AN1053" s="54">
        <f t="shared" si="204"/>
        <v>1</v>
      </c>
      <c r="AO1053" s="54">
        <f t="shared" si="205"/>
        <v>0</v>
      </c>
      <c r="AP1053" s="7" t="s">
        <v>925</v>
      </c>
      <c r="AQ1053" s="12" t="s">
        <v>20</v>
      </c>
    </row>
    <row r="1054" spans="1:43" ht="33.950000000000003" hidden="1" customHeight="1" x14ac:dyDescent="0.25">
      <c r="A1054" s="13" t="s">
        <v>1497</v>
      </c>
      <c r="B1054" s="13" t="s">
        <v>1564</v>
      </c>
      <c r="C1054" s="13">
        <v>119226</v>
      </c>
      <c r="D1054" s="14" t="s">
        <v>1594</v>
      </c>
      <c r="E1054" s="14" t="s">
        <v>1595</v>
      </c>
      <c r="F1054" s="13">
        <v>5</v>
      </c>
      <c r="G1054" s="13"/>
      <c r="H1054" s="15">
        <v>1</v>
      </c>
      <c r="I1054" s="15"/>
      <c r="J1054" s="15"/>
      <c r="K1054" s="15"/>
      <c r="L1054" s="16">
        <v>1855667.47</v>
      </c>
      <c r="M1054" s="11">
        <f t="shared" si="206"/>
        <v>9278.3373499999998</v>
      </c>
      <c r="N1054" s="11">
        <f t="shared" si="207"/>
        <v>1846389.13265</v>
      </c>
      <c r="O1054" s="11"/>
      <c r="P1054" s="13" t="s">
        <v>1049</v>
      </c>
      <c r="Q1054" s="7" t="s">
        <v>2270</v>
      </c>
      <c r="R1054" s="102" t="s">
        <v>2271</v>
      </c>
      <c r="S1054" s="66">
        <v>0.1</v>
      </c>
      <c r="T1054" s="122">
        <v>0.5</v>
      </c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53">
        <f t="shared" si="196"/>
        <v>0</v>
      </c>
      <c r="AG1054" s="54">
        <f t="shared" si="197"/>
        <v>0</v>
      </c>
      <c r="AH1054" s="54">
        <f t="shared" si="198"/>
        <v>0</v>
      </c>
      <c r="AI1054" s="54">
        <f t="shared" si="199"/>
        <v>1</v>
      </c>
      <c r="AJ1054" s="54">
        <f t="shared" si="200"/>
        <v>0</v>
      </c>
      <c r="AK1054" s="54">
        <f t="shared" si="201"/>
        <v>0</v>
      </c>
      <c r="AL1054" s="54">
        <f t="shared" si="202"/>
        <v>0</v>
      </c>
      <c r="AM1054" s="54">
        <f t="shared" si="203"/>
        <v>0</v>
      </c>
      <c r="AN1054" s="54">
        <f t="shared" si="204"/>
        <v>1</v>
      </c>
      <c r="AO1054" s="54">
        <f t="shared" si="205"/>
        <v>0</v>
      </c>
      <c r="AP1054" s="7" t="s">
        <v>38</v>
      </c>
      <c r="AQ1054" s="17"/>
    </row>
    <row r="1055" spans="1:43" ht="33.950000000000003" hidden="1" customHeight="1" x14ac:dyDescent="0.25">
      <c r="A1055" s="7" t="s">
        <v>1497</v>
      </c>
      <c r="B1055" s="7" t="s">
        <v>1564</v>
      </c>
      <c r="C1055" s="7">
        <v>303063</v>
      </c>
      <c r="D1055" s="8" t="s">
        <v>1596</v>
      </c>
      <c r="E1055" s="8" t="s">
        <v>1595</v>
      </c>
      <c r="F1055" s="7">
        <v>5</v>
      </c>
      <c r="G1055" s="7"/>
      <c r="H1055" s="9">
        <v>1</v>
      </c>
      <c r="I1055" s="9"/>
      <c r="J1055" s="9"/>
      <c r="K1055" s="9"/>
      <c r="L1055" s="10">
        <v>2750363.05</v>
      </c>
      <c r="M1055" s="11">
        <f t="shared" si="206"/>
        <v>13751.81525</v>
      </c>
      <c r="N1055" s="11">
        <f t="shared" si="207"/>
        <v>2736611.2347499998</v>
      </c>
      <c r="O1055" s="11"/>
      <c r="P1055" s="13" t="s">
        <v>1049</v>
      </c>
      <c r="Q1055" s="7" t="s">
        <v>2270</v>
      </c>
      <c r="R1055" s="102" t="s">
        <v>2271</v>
      </c>
      <c r="S1055" s="66">
        <v>0.1</v>
      </c>
      <c r="T1055" s="122">
        <v>0.4</v>
      </c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53">
        <f t="shared" si="196"/>
        <v>0</v>
      </c>
      <c r="AG1055" s="54">
        <f t="shared" si="197"/>
        <v>0</v>
      </c>
      <c r="AH1055" s="54">
        <f t="shared" si="198"/>
        <v>0</v>
      </c>
      <c r="AI1055" s="54">
        <f t="shared" si="199"/>
        <v>1</v>
      </c>
      <c r="AJ1055" s="54">
        <f t="shared" si="200"/>
        <v>0</v>
      </c>
      <c r="AK1055" s="54">
        <f t="shared" si="201"/>
        <v>0</v>
      </c>
      <c r="AL1055" s="54">
        <f t="shared" si="202"/>
        <v>0</v>
      </c>
      <c r="AM1055" s="54">
        <f t="shared" si="203"/>
        <v>0</v>
      </c>
      <c r="AN1055" s="54">
        <f t="shared" si="204"/>
        <v>1</v>
      </c>
      <c r="AO1055" s="54">
        <f t="shared" si="205"/>
        <v>0</v>
      </c>
      <c r="AP1055" s="7" t="s">
        <v>925</v>
      </c>
      <c r="AQ1055" s="12" t="s">
        <v>20</v>
      </c>
    </row>
    <row r="1056" spans="1:43" ht="33.950000000000003" hidden="1" customHeight="1" x14ac:dyDescent="0.25">
      <c r="A1056" s="7" t="s">
        <v>1497</v>
      </c>
      <c r="B1056" s="7" t="s">
        <v>1564</v>
      </c>
      <c r="C1056" s="7">
        <v>312406</v>
      </c>
      <c r="D1056" s="8" t="s">
        <v>1597</v>
      </c>
      <c r="E1056" s="8" t="s">
        <v>1595</v>
      </c>
      <c r="F1056" s="7">
        <v>5</v>
      </c>
      <c r="G1056" s="7"/>
      <c r="H1056" s="9">
        <v>1</v>
      </c>
      <c r="I1056" s="9"/>
      <c r="J1056" s="9"/>
      <c r="K1056" s="9"/>
      <c r="L1056" s="10">
        <v>830428.32</v>
      </c>
      <c r="M1056" s="11">
        <f t="shared" si="206"/>
        <v>4152.1415999999999</v>
      </c>
      <c r="N1056" s="11">
        <f t="shared" si="207"/>
        <v>826276.17839999998</v>
      </c>
      <c r="O1056" s="11"/>
      <c r="P1056" s="13" t="s">
        <v>1049</v>
      </c>
      <c r="Q1056" s="7" t="s">
        <v>2270</v>
      </c>
      <c r="R1056" s="102" t="s">
        <v>2271</v>
      </c>
      <c r="S1056" s="66">
        <v>0</v>
      </c>
      <c r="T1056" s="122">
        <v>0.1</v>
      </c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53">
        <f t="shared" si="196"/>
        <v>0</v>
      </c>
      <c r="AG1056" s="54">
        <f t="shared" si="197"/>
        <v>0</v>
      </c>
      <c r="AH1056" s="54">
        <f t="shared" si="198"/>
        <v>0</v>
      </c>
      <c r="AI1056" s="54">
        <f t="shared" si="199"/>
        <v>1</v>
      </c>
      <c r="AJ1056" s="54">
        <f t="shared" si="200"/>
        <v>0</v>
      </c>
      <c r="AK1056" s="54">
        <f t="shared" si="201"/>
        <v>0</v>
      </c>
      <c r="AL1056" s="54">
        <f t="shared" si="202"/>
        <v>0</v>
      </c>
      <c r="AM1056" s="54">
        <f t="shared" si="203"/>
        <v>0</v>
      </c>
      <c r="AN1056" s="54">
        <f t="shared" si="204"/>
        <v>1</v>
      </c>
      <c r="AO1056" s="54">
        <f t="shared" si="205"/>
        <v>0</v>
      </c>
      <c r="AP1056" s="7" t="s">
        <v>925</v>
      </c>
      <c r="AQ1056" s="12" t="s">
        <v>20</v>
      </c>
    </row>
    <row r="1057" spans="1:43" ht="33.950000000000003" hidden="1" customHeight="1" x14ac:dyDescent="0.25">
      <c r="A1057" s="7" t="s">
        <v>1497</v>
      </c>
      <c r="B1057" s="7" t="s">
        <v>1564</v>
      </c>
      <c r="C1057" s="7">
        <v>303092</v>
      </c>
      <c r="D1057" s="8" t="s">
        <v>1598</v>
      </c>
      <c r="E1057" s="8" t="s">
        <v>1599</v>
      </c>
      <c r="F1057" s="7">
        <v>5</v>
      </c>
      <c r="G1057" s="7"/>
      <c r="H1057" s="9">
        <v>1</v>
      </c>
      <c r="I1057" s="9"/>
      <c r="J1057" s="9"/>
      <c r="K1057" s="9"/>
      <c r="L1057" s="10">
        <v>1973022.81</v>
      </c>
      <c r="M1057" s="11">
        <f t="shared" si="206"/>
        <v>9865.1140500000001</v>
      </c>
      <c r="N1057" s="11">
        <f t="shared" si="207"/>
        <v>1963157.6959500001</v>
      </c>
      <c r="O1057" s="11"/>
      <c r="P1057" s="13" t="s">
        <v>1049</v>
      </c>
      <c r="Q1057" s="7" t="s">
        <v>2270</v>
      </c>
      <c r="R1057" s="102" t="s">
        <v>2271</v>
      </c>
      <c r="S1057" s="66">
        <v>0.1</v>
      </c>
      <c r="T1057" s="122">
        <v>0.4</v>
      </c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53">
        <f t="shared" si="196"/>
        <v>0</v>
      </c>
      <c r="AG1057" s="54">
        <f t="shared" si="197"/>
        <v>0</v>
      </c>
      <c r="AH1057" s="54">
        <f t="shared" si="198"/>
        <v>0</v>
      </c>
      <c r="AI1057" s="54">
        <f t="shared" si="199"/>
        <v>1</v>
      </c>
      <c r="AJ1057" s="54">
        <f t="shared" si="200"/>
        <v>0</v>
      </c>
      <c r="AK1057" s="54">
        <f t="shared" si="201"/>
        <v>0</v>
      </c>
      <c r="AL1057" s="54">
        <f t="shared" si="202"/>
        <v>0</v>
      </c>
      <c r="AM1057" s="54">
        <f t="shared" si="203"/>
        <v>0</v>
      </c>
      <c r="AN1057" s="54">
        <f t="shared" si="204"/>
        <v>1</v>
      </c>
      <c r="AO1057" s="54">
        <f t="shared" si="205"/>
        <v>0</v>
      </c>
      <c r="AP1057" s="7" t="s">
        <v>925</v>
      </c>
      <c r="AQ1057" s="12" t="s">
        <v>20</v>
      </c>
    </row>
    <row r="1058" spans="1:43" ht="33.950000000000003" hidden="1" customHeight="1" x14ac:dyDescent="0.25">
      <c r="A1058" s="13" t="s">
        <v>1497</v>
      </c>
      <c r="B1058" s="13" t="s">
        <v>1564</v>
      </c>
      <c r="C1058" s="13">
        <v>303109</v>
      </c>
      <c r="D1058" s="14" t="s">
        <v>1600</v>
      </c>
      <c r="E1058" s="14" t="s">
        <v>1601</v>
      </c>
      <c r="F1058" s="13">
        <v>5</v>
      </c>
      <c r="G1058" s="13"/>
      <c r="H1058" s="15">
        <v>1</v>
      </c>
      <c r="I1058" s="15"/>
      <c r="J1058" s="15"/>
      <c r="K1058" s="15"/>
      <c r="L1058" s="16">
        <v>1298572.1000000001</v>
      </c>
      <c r="M1058" s="11">
        <f t="shared" si="206"/>
        <v>6492.8605000000007</v>
      </c>
      <c r="N1058" s="11">
        <f t="shared" si="207"/>
        <v>1292079.2395000001</v>
      </c>
      <c r="O1058" s="11"/>
      <c r="P1058" s="13" t="s">
        <v>1049</v>
      </c>
      <c r="Q1058" s="7" t="s">
        <v>2270</v>
      </c>
      <c r="R1058" s="102" t="s">
        <v>2271</v>
      </c>
      <c r="S1058" s="66">
        <v>0.1</v>
      </c>
      <c r="T1058" s="122">
        <v>0.5</v>
      </c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53">
        <f t="shared" si="196"/>
        <v>0</v>
      </c>
      <c r="AG1058" s="54">
        <f t="shared" si="197"/>
        <v>0</v>
      </c>
      <c r="AH1058" s="54">
        <f t="shared" si="198"/>
        <v>0</v>
      </c>
      <c r="AI1058" s="54">
        <f t="shared" si="199"/>
        <v>1</v>
      </c>
      <c r="AJ1058" s="54">
        <f t="shared" si="200"/>
        <v>0</v>
      </c>
      <c r="AK1058" s="54">
        <f t="shared" si="201"/>
        <v>0</v>
      </c>
      <c r="AL1058" s="54">
        <f t="shared" si="202"/>
        <v>0</v>
      </c>
      <c r="AM1058" s="54">
        <f t="shared" si="203"/>
        <v>0</v>
      </c>
      <c r="AN1058" s="54">
        <f t="shared" si="204"/>
        <v>1</v>
      </c>
      <c r="AO1058" s="54">
        <f t="shared" si="205"/>
        <v>0</v>
      </c>
      <c r="AP1058" s="7" t="s">
        <v>38</v>
      </c>
      <c r="AQ1058" s="17"/>
    </row>
    <row r="1059" spans="1:43" ht="33.950000000000003" hidden="1" customHeight="1" x14ac:dyDescent="0.25">
      <c r="A1059" s="13" t="s">
        <v>1497</v>
      </c>
      <c r="B1059" s="13" t="s">
        <v>1564</v>
      </c>
      <c r="C1059" s="13">
        <v>303110</v>
      </c>
      <c r="D1059" s="14" t="s">
        <v>1602</v>
      </c>
      <c r="E1059" s="14" t="s">
        <v>1601</v>
      </c>
      <c r="F1059" s="13">
        <v>5</v>
      </c>
      <c r="G1059" s="13"/>
      <c r="H1059" s="15">
        <v>1</v>
      </c>
      <c r="I1059" s="15"/>
      <c r="J1059" s="15"/>
      <c r="K1059" s="15"/>
      <c r="L1059" s="16">
        <v>1271670.56</v>
      </c>
      <c r="M1059" s="11">
        <f t="shared" si="206"/>
        <v>6358.3528000000006</v>
      </c>
      <c r="N1059" s="11">
        <f t="shared" si="207"/>
        <v>1265312.2072000001</v>
      </c>
      <c r="O1059" s="11"/>
      <c r="P1059" s="13" t="s">
        <v>1049</v>
      </c>
      <c r="Q1059" s="7" t="s">
        <v>2270</v>
      </c>
      <c r="R1059" s="102" t="s">
        <v>2271</v>
      </c>
      <c r="S1059" s="66">
        <v>0.1</v>
      </c>
      <c r="T1059" s="122">
        <v>0.5</v>
      </c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53">
        <f t="shared" si="196"/>
        <v>0</v>
      </c>
      <c r="AG1059" s="54">
        <f t="shared" si="197"/>
        <v>0</v>
      </c>
      <c r="AH1059" s="54">
        <f t="shared" si="198"/>
        <v>0</v>
      </c>
      <c r="AI1059" s="54">
        <f t="shared" si="199"/>
        <v>1</v>
      </c>
      <c r="AJ1059" s="54">
        <f t="shared" si="200"/>
        <v>0</v>
      </c>
      <c r="AK1059" s="54">
        <f t="shared" si="201"/>
        <v>0</v>
      </c>
      <c r="AL1059" s="54">
        <f t="shared" si="202"/>
        <v>0</v>
      </c>
      <c r="AM1059" s="54">
        <f t="shared" si="203"/>
        <v>0</v>
      </c>
      <c r="AN1059" s="54">
        <f t="shared" si="204"/>
        <v>1</v>
      </c>
      <c r="AO1059" s="54">
        <f t="shared" si="205"/>
        <v>0</v>
      </c>
      <c r="AP1059" s="7" t="s">
        <v>38</v>
      </c>
      <c r="AQ1059" s="17"/>
    </row>
    <row r="1060" spans="1:43" ht="33.950000000000003" hidden="1" customHeight="1" x14ac:dyDescent="0.25">
      <c r="A1060" s="13" t="s">
        <v>1497</v>
      </c>
      <c r="B1060" s="13" t="s">
        <v>1564</v>
      </c>
      <c r="C1060" s="13">
        <v>119240</v>
      </c>
      <c r="D1060" s="14" t="s">
        <v>1603</v>
      </c>
      <c r="E1060" s="14" t="s">
        <v>1604</v>
      </c>
      <c r="F1060" s="13">
        <v>6</v>
      </c>
      <c r="G1060" s="13"/>
      <c r="H1060" s="15">
        <v>1</v>
      </c>
      <c r="I1060" s="15"/>
      <c r="J1060" s="15"/>
      <c r="K1060" s="15"/>
      <c r="L1060" s="16">
        <v>1040435.13</v>
      </c>
      <c r="M1060" s="11">
        <f t="shared" si="206"/>
        <v>5202.1756500000001</v>
      </c>
      <c r="N1060" s="11">
        <f t="shared" si="207"/>
        <v>1035232.95435</v>
      </c>
      <c r="O1060" s="11"/>
      <c r="P1060" s="13" t="s">
        <v>1049</v>
      </c>
      <c r="Q1060" s="7" t="s">
        <v>2270</v>
      </c>
      <c r="R1060" s="102" t="s">
        <v>2271</v>
      </c>
      <c r="S1060" s="7"/>
      <c r="T1060" s="122">
        <v>0</v>
      </c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53">
        <f t="shared" si="196"/>
        <v>0</v>
      </c>
      <c r="AG1060" s="54">
        <f t="shared" si="197"/>
        <v>0</v>
      </c>
      <c r="AH1060" s="54">
        <f t="shared" si="198"/>
        <v>0</v>
      </c>
      <c r="AI1060" s="54">
        <f t="shared" si="199"/>
        <v>1</v>
      </c>
      <c r="AJ1060" s="54">
        <f t="shared" si="200"/>
        <v>0</v>
      </c>
      <c r="AK1060" s="54">
        <f t="shared" si="201"/>
        <v>0</v>
      </c>
      <c r="AL1060" s="54">
        <f t="shared" si="202"/>
        <v>0</v>
      </c>
      <c r="AM1060" s="54">
        <f t="shared" si="203"/>
        <v>0</v>
      </c>
      <c r="AN1060" s="54">
        <f t="shared" si="204"/>
        <v>1</v>
      </c>
      <c r="AO1060" s="54">
        <f t="shared" si="205"/>
        <v>0</v>
      </c>
      <c r="AP1060" s="7" t="s">
        <v>38</v>
      </c>
      <c r="AQ1060" s="17"/>
    </row>
    <row r="1061" spans="1:43" ht="33.950000000000003" hidden="1" customHeight="1" x14ac:dyDescent="0.25">
      <c r="A1061" s="13" t="s">
        <v>1497</v>
      </c>
      <c r="B1061" s="13" t="s">
        <v>1564</v>
      </c>
      <c r="C1061" s="13">
        <v>119241</v>
      </c>
      <c r="D1061" s="14" t="s">
        <v>1605</v>
      </c>
      <c r="E1061" s="14" t="s">
        <v>1604</v>
      </c>
      <c r="F1061" s="13">
        <v>6</v>
      </c>
      <c r="G1061" s="13"/>
      <c r="H1061" s="15">
        <v>1</v>
      </c>
      <c r="I1061" s="15"/>
      <c r="J1061" s="15"/>
      <c r="K1061" s="15"/>
      <c r="L1061" s="16">
        <v>2156222.5299999998</v>
      </c>
      <c r="M1061" s="11">
        <f t="shared" si="206"/>
        <v>10781.112649999999</v>
      </c>
      <c r="N1061" s="11">
        <f t="shared" si="207"/>
        <v>2145441.4173499998</v>
      </c>
      <c r="O1061" s="11"/>
      <c r="P1061" s="13" t="s">
        <v>1049</v>
      </c>
      <c r="Q1061" s="7" t="s">
        <v>2270</v>
      </c>
      <c r="R1061" s="102" t="s">
        <v>2271</v>
      </c>
      <c r="S1061" s="7"/>
      <c r="T1061" s="122">
        <v>0</v>
      </c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53">
        <f t="shared" si="196"/>
        <v>0</v>
      </c>
      <c r="AG1061" s="54">
        <f t="shared" si="197"/>
        <v>0</v>
      </c>
      <c r="AH1061" s="54">
        <f t="shared" si="198"/>
        <v>0</v>
      </c>
      <c r="AI1061" s="54">
        <f t="shared" si="199"/>
        <v>1</v>
      </c>
      <c r="AJ1061" s="54">
        <f t="shared" si="200"/>
        <v>0</v>
      </c>
      <c r="AK1061" s="54">
        <f t="shared" si="201"/>
        <v>0</v>
      </c>
      <c r="AL1061" s="54">
        <f t="shared" si="202"/>
        <v>0</v>
      </c>
      <c r="AM1061" s="54">
        <f t="shared" si="203"/>
        <v>0</v>
      </c>
      <c r="AN1061" s="54">
        <f t="shared" si="204"/>
        <v>1</v>
      </c>
      <c r="AO1061" s="54">
        <f t="shared" si="205"/>
        <v>0</v>
      </c>
      <c r="AP1061" s="7" t="s">
        <v>38</v>
      </c>
      <c r="AQ1061" s="17"/>
    </row>
    <row r="1062" spans="1:43" ht="33.950000000000003" hidden="1" customHeight="1" x14ac:dyDescent="0.25">
      <c r="A1062" s="13" t="s">
        <v>1497</v>
      </c>
      <c r="B1062" s="13" t="s">
        <v>1564</v>
      </c>
      <c r="C1062" s="13">
        <v>302990</v>
      </c>
      <c r="D1062" s="14" t="s">
        <v>1606</v>
      </c>
      <c r="E1062" s="14" t="s">
        <v>1604</v>
      </c>
      <c r="F1062" s="13">
        <v>6</v>
      </c>
      <c r="G1062" s="13"/>
      <c r="H1062" s="15">
        <v>1</v>
      </c>
      <c r="I1062" s="15"/>
      <c r="J1062" s="15"/>
      <c r="K1062" s="15"/>
      <c r="L1062" s="16">
        <v>1004489.83</v>
      </c>
      <c r="M1062" s="11">
        <f t="shared" si="206"/>
        <v>5022.4491499999995</v>
      </c>
      <c r="N1062" s="11">
        <f t="shared" si="207"/>
        <v>999467.38084999996</v>
      </c>
      <c r="O1062" s="11"/>
      <c r="P1062" s="13" t="s">
        <v>1049</v>
      </c>
      <c r="Q1062" s="7" t="s">
        <v>2270</v>
      </c>
      <c r="R1062" s="102" t="s">
        <v>2271</v>
      </c>
      <c r="S1062" s="7"/>
      <c r="T1062" s="122">
        <v>0</v>
      </c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53">
        <f t="shared" si="196"/>
        <v>0</v>
      </c>
      <c r="AG1062" s="54">
        <f t="shared" si="197"/>
        <v>0</v>
      </c>
      <c r="AH1062" s="54">
        <f t="shared" si="198"/>
        <v>0</v>
      </c>
      <c r="AI1062" s="54">
        <f t="shared" si="199"/>
        <v>1</v>
      </c>
      <c r="AJ1062" s="54">
        <f t="shared" si="200"/>
        <v>0</v>
      </c>
      <c r="AK1062" s="54">
        <f t="shared" si="201"/>
        <v>0</v>
      </c>
      <c r="AL1062" s="54">
        <f t="shared" si="202"/>
        <v>0</v>
      </c>
      <c r="AM1062" s="54">
        <f t="shared" si="203"/>
        <v>0</v>
      </c>
      <c r="AN1062" s="54">
        <f t="shared" si="204"/>
        <v>1</v>
      </c>
      <c r="AO1062" s="54">
        <f t="shared" si="205"/>
        <v>0</v>
      </c>
      <c r="AP1062" s="7" t="s">
        <v>38</v>
      </c>
      <c r="AQ1062" s="17"/>
    </row>
    <row r="1063" spans="1:43" ht="33.950000000000003" hidden="1" customHeight="1" x14ac:dyDescent="0.25">
      <c r="A1063" s="13" t="s">
        <v>1497</v>
      </c>
      <c r="B1063" s="13" t="s">
        <v>1564</v>
      </c>
      <c r="C1063" s="13">
        <v>119244</v>
      </c>
      <c r="D1063" s="14" t="s">
        <v>1607</v>
      </c>
      <c r="E1063" s="14" t="s">
        <v>1604</v>
      </c>
      <c r="F1063" s="13">
        <v>6</v>
      </c>
      <c r="G1063" s="13"/>
      <c r="H1063" s="15">
        <v>1</v>
      </c>
      <c r="I1063" s="15"/>
      <c r="J1063" s="15"/>
      <c r="K1063" s="15"/>
      <c r="L1063" s="16">
        <v>842559.08</v>
      </c>
      <c r="M1063" s="11">
        <f t="shared" si="206"/>
        <v>4212.7954</v>
      </c>
      <c r="N1063" s="11">
        <f t="shared" si="207"/>
        <v>838346.28460000001</v>
      </c>
      <c r="O1063" s="11"/>
      <c r="P1063" s="13" t="s">
        <v>1049</v>
      </c>
      <c r="Q1063" s="7" t="s">
        <v>2270</v>
      </c>
      <c r="R1063" s="102" t="s">
        <v>2271</v>
      </c>
      <c r="S1063" s="7"/>
      <c r="T1063" s="122">
        <v>0</v>
      </c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53">
        <f t="shared" si="196"/>
        <v>0</v>
      </c>
      <c r="AG1063" s="54">
        <f t="shared" si="197"/>
        <v>0</v>
      </c>
      <c r="AH1063" s="54">
        <f t="shared" si="198"/>
        <v>0</v>
      </c>
      <c r="AI1063" s="54">
        <f t="shared" si="199"/>
        <v>1</v>
      </c>
      <c r="AJ1063" s="54">
        <f t="shared" si="200"/>
        <v>0</v>
      </c>
      <c r="AK1063" s="54">
        <f t="shared" si="201"/>
        <v>0</v>
      </c>
      <c r="AL1063" s="54">
        <f t="shared" si="202"/>
        <v>0</v>
      </c>
      <c r="AM1063" s="54">
        <f t="shared" si="203"/>
        <v>0</v>
      </c>
      <c r="AN1063" s="54">
        <f t="shared" si="204"/>
        <v>1</v>
      </c>
      <c r="AO1063" s="54">
        <f t="shared" si="205"/>
        <v>0</v>
      </c>
      <c r="AP1063" s="7" t="s">
        <v>38</v>
      </c>
      <c r="AQ1063" s="17"/>
    </row>
    <row r="1064" spans="1:43" ht="33.950000000000003" hidden="1" customHeight="1" x14ac:dyDescent="0.25">
      <c r="A1064" s="13" t="s">
        <v>1497</v>
      </c>
      <c r="B1064" s="13" t="s">
        <v>1564</v>
      </c>
      <c r="C1064" s="13">
        <v>302991</v>
      </c>
      <c r="D1064" s="14" t="s">
        <v>1608</v>
      </c>
      <c r="E1064" s="14" t="s">
        <v>1604</v>
      </c>
      <c r="F1064" s="13">
        <v>6</v>
      </c>
      <c r="G1064" s="13"/>
      <c r="H1064" s="15">
        <v>1</v>
      </c>
      <c r="I1064" s="15"/>
      <c r="J1064" s="15"/>
      <c r="K1064" s="15"/>
      <c r="L1064" s="16">
        <v>1351102.74</v>
      </c>
      <c r="M1064" s="11">
        <f t="shared" si="206"/>
        <v>6755.5137000000004</v>
      </c>
      <c r="N1064" s="11">
        <f t="shared" si="207"/>
        <v>1344347.2263</v>
      </c>
      <c r="O1064" s="11"/>
      <c r="P1064" s="13" t="s">
        <v>1049</v>
      </c>
      <c r="Q1064" s="7" t="s">
        <v>2270</v>
      </c>
      <c r="R1064" s="102" t="s">
        <v>2271</v>
      </c>
      <c r="S1064" s="7"/>
      <c r="T1064" s="122">
        <v>0</v>
      </c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53">
        <f t="shared" si="196"/>
        <v>0</v>
      </c>
      <c r="AG1064" s="54">
        <f t="shared" si="197"/>
        <v>0</v>
      </c>
      <c r="AH1064" s="54">
        <f t="shared" si="198"/>
        <v>0</v>
      </c>
      <c r="AI1064" s="54">
        <f t="shared" si="199"/>
        <v>1</v>
      </c>
      <c r="AJ1064" s="54">
        <f t="shared" si="200"/>
        <v>0</v>
      </c>
      <c r="AK1064" s="54">
        <f t="shared" si="201"/>
        <v>0</v>
      </c>
      <c r="AL1064" s="54">
        <f t="shared" si="202"/>
        <v>0</v>
      </c>
      <c r="AM1064" s="54">
        <f t="shared" si="203"/>
        <v>0</v>
      </c>
      <c r="AN1064" s="54">
        <f t="shared" si="204"/>
        <v>1</v>
      </c>
      <c r="AO1064" s="54">
        <f t="shared" si="205"/>
        <v>0</v>
      </c>
      <c r="AP1064" s="7" t="s">
        <v>38</v>
      </c>
      <c r="AQ1064" s="17"/>
    </row>
    <row r="1065" spans="1:43" ht="33.950000000000003" hidden="1" customHeight="1" x14ac:dyDescent="0.25">
      <c r="A1065" s="13" t="s">
        <v>1497</v>
      </c>
      <c r="B1065" s="13" t="s">
        <v>1564</v>
      </c>
      <c r="C1065" s="13">
        <v>303114</v>
      </c>
      <c r="D1065" s="14" t="s">
        <v>1609</v>
      </c>
      <c r="E1065" s="14" t="s">
        <v>1604</v>
      </c>
      <c r="F1065" s="13">
        <v>6</v>
      </c>
      <c r="G1065" s="13"/>
      <c r="H1065" s="15">
        <v>1</v>
      </c>
      <c r="I1065" s="15"/>
      <c r="J1065" s="15"/>
      <c r="K1065" s="15"/>
      <c r="L1065" s="16">
        <v>1336948.75</v>
      </c>
      <c r="M1065" s="11">
        <f t="shared" si="206"/>
        <v>6684.7437500000005</v>
      </c>
      <c r="N1065" s="11">
        <f t="shared" si="207"/>
        <v>1330264.0062500001</v>
      </c>
      <c r="O1065" s="11"/>
      <c r="P1065" s="13" t="s">
        <v>1049</v>
      </c>
      <c r="Q1065" s="7" t="s">
        <v>2270</v>
      </c>
      <c r="R1065" s="102" t="s">
        <v>2271</v>
      </c>
      <c r="S1065" s="7"/>
      <c r="T1065" s="122">
        <v>0</v>
      </c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53">
        <f t="shared" si="196"/>
        <v>0</v>
      </c>
      <c r="AG1065" s="54">
        <f t="shared" si="197"/>
        <v>0</v>
      </c>
      <c r="AH1065" s="54">
        <f t="shared" si="198"/>
        <v>0</v>
      </c>
      <c r="AI1065" s="54">
        <f t="shared" si="199"/>
        <v>1</v>
      </c>
      <c r="AJ1065" s="54">
        <f t="shared" si="200"/>
        <v>0</v>
      </c>
      <c r="AK1065" s="54">
        <f t="shared" si="201"/>
        <v>0</v>
      </c>
      <c r="AL1065" s="54">
        <f t="shared" si="202"/>
        <v>0</v>
      </c>
      <c r="AM1065" s="54">
        <f t="shared" si="203"/>
        <v>0</v>
      </c>
      <c r="AN1065" s="54">
        <f t="shared" si="204"/>
        <v>1</v>
      </c>
      <c r="AO1065" s="54">
        <f t="shared" si="205"/>
        <v>0</v>
      </c>
      <c r="AP1065" s="7" t="s">
        <v>38</v>
      </c>
      <c r="AQ1065" s="17"/>
    </row>
    <row r="1066" spans="1:43" ht="33.950000000000003" hidden="1" customHeight="1" x14ac:dyDescent="0.25">
      <c r="A1066" s="13" t="s">
        <v>1497</v>
      </c>
      <c r="B1066" s="13" t="s">
        <v>1610</v>
      </c>
      <c r="C1066" s="13">
        <v>500669</v>
      </c>
      <c r="D1066" s="14" t="s">
        <v>1611</v>
      </c>
      <c r="E1066" s="14" t="s">
        <v>1612</v>
      </c>
      <c r="F1066" s="13">
        <v>1</v>
      </c>
      <c r="G1066" s="13"/>
      <c r="H1066" s="15">
        <v>1</v>
      </c>
      <c r="I1066" s="15"/>
      <c r="J1066" s="15"/>
      <c r="K1066" s="15"/>
      <c r="L1066" s="16">
        <v>704596.94</v>
      </c>
      <c r="M1066" s="11">
        <f t="shared" si="206"/>
        <v>3522.9847</v>
      </c>
      <c r="N1066" s="11">
        <f t="shared" si="207"/>
        <v>701073.95529999991</v>
      </c>
      <c r="O1066" s="11"/>
      <c r="P1066" s="13" t="s">
        <v>1049</v>
      </c>
      <c r="Q1066" s="7"/>
      <c r="R1066" s="102" t="s">
        <v>2280</v>
      </c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53">
        <f t="shared" si="196"/>
        <v>0</v>
      </c>
      <c r="AG1066" s="54">
        <f t="shared" si="197"/>
        <v>0</v>
      </c>
      <c r="AH1066" s="54">
        <f t="shared" si="198"/>
        <v>1</v>
      </c>
      <c r="AI1066" s="54">
        <f t="shared" si="199"/>
        <v>0</v>
      </c>
      <c r="AJ1066" s="54">
        <f t="shared" si="200"/>
        <v>0</v>
      </c>
      <c r="AK1066" s="54">
        <f t="shared" si="201"/>
        <v>0</v>
      </c>
      <c r="AL1066" s="54">
        <f t="shared" si="202"/>
        <v>0</v>
      </c>
      <c r="AM1066" s="54">
        <f t="shared" si="203"/>
        <v>1</v>
      </c>
      <c r="AN1066" s="54">
        <f t="shared" si="204"/>
        <v>0</v>
      </c>
      <c r="AO1066" s="54">
        <f t="shared" si="205"/>
        <v>0</v>
      </c>
      <c r="AP1066" s="7" t="s">
        <v>38</v>
      </c>
      <c r="AQ1066" s="17"/>
    </row>
    <row r="1067" spans="1:43" ht="33.950000000000003" hidden="1" customHeight="1" x14ac:dyDescent="0.25">
      <c r="A1067" s="13" t="s">
        <v>1497</v>
      </c>
      <c r="B1067" s="13" t="s">
        <v>1610</v>
      </c>
      <c r="C1067" s="13">
        <v>500043</v>
      </c>
      <c r="D1067" s="14" t="s">
        <v>1613</v>
      </c>
      <c r="E1067" s="14" t="s">
        <v>1612</v>
      </c>
      <c r="F1067" s="13">
        <v>1</v>
      </c>
      <c r="G1067" s="13"/>
      <c r="H1067" s="15">
        <v>1</v>
      </c>
      <c r="I1067" s="15"/>
      <c r="J1067" s="15"/>
      <c r="K1067" s="15"/>
      <c r="L1067" s="16">
        <v>761992.88</v>
      </c>
      <c r="M1067" s="11">
        <f t="shared" si="206"/>
        <v>3809.9644000000003</v>
      </c>
      <c r="N1067" s="11">
        <f t="shared" si="207"/>
        <v>758182.91559999995</v>
      </c>
      <c r="O1067" s="11"/>
      <c r="P1067" s="13" t="s">
        <v>1049</v>
      </c>
      <c r="Q1067" s="7"/>
      <c r="R1067" s="102" t="s">
        <v>2280</v>
      </c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53">
        <f t="shared" si="196"/>
        <v>0</v>
      </c>
      <c r="AG1067" s="54">
        <f t="shared" si="197"/>
        <v>0</v>
      </c>
      <c r="AH1067" s="54">
        <f t="shared" si="198"/>
        <v>1</v>
      </c>
      <c r="AI1067" s="54">
        <f t="shared" si="199"/>
        <v>0</v>
      </c>
      <c r="AJ1067" s="54">
        <f t="shared" si="200"/>
        <v>0</v>
      </c>
      <c r="AK1067" s="54">
        <f t="shared" si="201"/>
        <v>0</v>
      </c>
      <c r="AL1067" s="54">
        <f t="shared" si="202"/>
        <v>0</v>
      </c>
      <c r="AM1067" s="54">
        <f t="shared" si="203"/>
        <v>1</v>
      </c>
      <c r="AN1067" s="54">
        <f t="shared" si="204"/>
        <v>0</v>
      </c>
      <c r="AO1067" s="54">
        <f t="shared" si="205"/>
        <v>0</v>
      </c>
      <c r="AP1067" s="7" t="s">
        <v>38</v>
      </c>
      <c r="AQ1067" s="17"/>
    </row>
    <row r="1068" spans="1:43" ht="33.950000000000003" hidden="1" customHeight="1" x14ac:dyDescent="0.25">
      <c r="A1068" s="13" t="s">
        <v>1497</v>
      </c>
      <c r="B1068" s="13" t="s">
        <v>1610</v>
      </c>
      <c r="C1068" s="13">
        <v>303131</v>
      </c>
      <c r="D1068" s="14" t="s">
        <v>1614</v>
      </c>
      <c r="E1068" s="14" t="s">
        <v>1612</v>
      </c>
      <c r="F1068" s="13">
        <v>1</v>
      </c>
      <c r="G1068" s="13"/>
      <c r="H1068" s="15">
        <v>1</v>
      </c>
      <c r="I1068" s="15"/>
      <c r="J1068" s="15"/>
      <c r="K1068" s="15"/>
      <c r="L1068" s="16">
        <v>436612.58</v>
      </c>
      <c r="M1068" s="11">
        <f t="shared" si="206"/>
        <v>2183.0628999999999</v>
      </c>
      <c r="N1068" s="11">
        <f t="shared" si="207"/>
        <v>434429.5171</v>
      </c>
      <c r="O1068" s="11"/>
      <c r="P1068" s="13" t="s">
        <v>1049</v>
      </c>
      <c r="Q1068" s="7"/>
      <c r="R1068" s="102" t="s">
        <v>2280</v>
      </c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53">
        <f t="shared" si="196"/>
        <v>0</v>
      </c>
      <c r="AG1068" s="54">
        <f t="shared" si="197"/>
        <v>0</v>
      </c>
      <c r="AH1068" s="54">
        <f t="shared" si="198"/>
        <v>1</v>
      </c>
      <c r="AI1068" s="54">
        <f t="shared" si="199"/>
        <v>0</v>
      </c>
      <c r="AJ1068" s="54">
        <f t="shared" si="200"/>
        <v>0</v>
      </c>
      <c r="AK1068" s="54">
        <f t="shared" si="201"/>
        <v>0</v>
      </c>
      <c r="AL1068" s="54">
        <f t="shared" si="202"/>
        <v>0</v>
      </c>
      <c r="AM1068" s="54">
        <f t="shared" si="203"/>
        <v>1</v>
      </c>
      <c r="AN1068" s="54">
        <f t="shared" si="204"/>
        <v>0</v>
      </c>
      <c r="AO1068" s="54">
        <f t="shared" si="205"/>
        <v>0</v>
      </c>
      <c r="AP1068" s="7" t="s">
        <v>38</v>
      </c>
      <c r="AQ1068" s="17"/>
    </row>
    <row r="1069" spans="1:43" ht="33.950000000000003" hidden="1" customHeight="1" x14ac:dyDescent="0.25">
      <c r="A1069" s="13" t="s">
        <v>1497</v>
      </c>
      <c r="B1069" s="13" t="s">
        <v>1610</v>
      </c>
      <c r="C1069" s="13">
        <v>303165</v>
      </c>
      <c r="D1069" s="14" t="s">
        <v>1615</v>
      </c>
      <c r="E1069" s="14" t="s">
        <v>1612</v>
      </c>
      <c r="F1069" s="13">
        <v>1</v>
      </c>
      <c r="G1069" s="13"/>
      <c r="H1069" s="15">
        <v>1</v>
      </c>
      <c r="I1069" s="15"/>
      <c r="J1069" s="15"/>
      <c r="K1069" s="15"/>
      <c r="L1069" s="16">
        <v>540255.68999999994</v>
      </c>
      <c r="M1069" s="11">
        <f t="shared" si="206"/>
        <v>2701.2784499999998</v>
      </c>
      <c r="N1069" s="11">
        <f t="shared" si="207"/>
        <v>537554.41154999996</v>
      </c>
      <c r="O1069" s="11"/>
      <c r="P1069" s="13" t="s">
        <v>1049</v>
      </c>
      <c r="Q1069" s="7"/>
      <c r="R1069" s="102" t="s">
        <v>2280</v>
      </c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53">
        <f t="shared" si="196"/>
        <v>0</v>
      </c>
      <c r="AG1069" s="54">
        <f t="shared" si="197"/>
        <v>0</v>
      </c>
      <c r="AH1069" s="54">
        <f t="shared" si="198"/>
        <v>1</v>
      </c>
      <c r="AI1069" s="54">
        <f t="shared" si="199"/>
        <v>0</v>
      </c>
      <c r="AJ1069" s="54">
        <f t="shared" si="200"/>
        <v>0</v>
      </c>
      <c r="AK1069" s="54">
        <f t="shared" si="201"/>
        <v>0</v>
      </c>
      <c r="AL1069" s="54">
        <f t="shared" si="202"/>
        <v>0</v>
      </c>
      <c r="AM1069" s="54">
        <f t="shared" si="203"/>
        <v>1</v>
      </c>
      <c r="AN1069" s="54">
        <f t="shared" si="204"/>
        <v>0</v>
      </c>
      <c r="AO1069" s="54">
        <f t="shared" si="205"/>
        <v>0</v>
      </c>
      <c r="AP1069" s="7" t="s">
        <v>38</v>
      </c>
      <c r="AQ1069" s="17"/>
    </row>
    <row r="1070" spans="1:43" ht="33.950000000000003" hidden="1" customHeight="1" x14ac:dyDescent="0.25">
      <c r="A1070" s="13" t="s">
        <v>1497</v>
      </c>
      <c r="B1070" s="13" t="s">
        <v>1610</v>
      </c>
      <c r="C1070" s="13">
        <v>500044</v>
      </c>
      <c r="D1070" s="14" t="s">
        <v>1616</v>
      </c>
      <c r="E1070" s="14" t="s">
        <v>1612</v>
      </c>
      <c r="F1070" s="13">
        <v>1</v>
      </c>
      <c r="G1070" s="13"/>
      <c r="H1070" s="15">
        <v>1</v>
      </c>
      <c r="I1070" s="15"/>
      <c r="J1070" s="15"/>
      <c r="K1070" s="15"/>
      <c r="L1070" s="16">
        <v>1362393.54</v>
      </c>
      <c r="M1070" s="11">
        <f t="shared" si="206"/>
        <v>6811.9677000000001</v>
      </c>
      <c r="N1070" s="11">
        <f t="shared" si="207"/>
        <v>1355581.5723000001</v>
      </c>
      <c r="O1070" s="11"/>
      <c r="P1070" s="13" t="s">
        <v>1049</v>
      </c>
      <c r="Q1070" s="7"/>
      <c r="R1070" s="102" t="s">
        <v>2280</v>
      </c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53">
        <f t="shared" si="196"/>
        <v>0</v>
      </c>
      <c r="AG1070" s="54">
        <f t="shared" si="197"/>
        <v>0</v>
      </c>
      <c r="AH1070" s="54">
        <f t="shared" si="198"/>
        <v>1</v>
      </c>
      <c r="AI1070" s="54">
        <f t="shared" si="199"/>
        <v>0</v>
      </c>
      <c r="AJ1070" s="54">
        <f t="shared" si="200"/>
        <v>0</v>
      </c>
      <c r="AK1070" s="54">
        <f t="shared" si="201"/>
        <v>0</v>
      </c>
      <c r="AL1070" s="54">
        <f t="shared" si="202"/>
        <v>0</v>
      </c>
      <c r="AM1070" s="54">
        <f t="shared" si="203"/>
        <v>1</v>
      </c>
      <c r="AN1070" s="54">
        <f t="shared" si="204"/>
        <v>0</v>
      </c>
      <c r="AO1070" s="54">
        <f t="shared" si="205"/>
        <v>0</v>
      </c>
      <c r="AP1070" s="7" t="s">
        <v>38</v>
      </c>
      <c r="AQ1070" s="17"/>
    </row>
    <row r="1071" spans="1:43" ht="33.950000000000003" hidden="1" customHeight="1" x14ac:dyDescent="0.25">
      <c r="A1071" s="7" t="s">
        <v>1497</v>
      </c>
      <c r="B1071" s="7" t="s">
        <v>1610</v>
      </c>
      <c r="C1071" s="7">
        <v>303160</v>
      </c>
      <c r="D1071" s="8" t="s">
        <v>1617</v>
      </c>
      <c r="E1071" s="8" t="s">
        <v>1612</v>
      </c>
      <c r="F1071" s="7">
        <v>1</v>
      </c>
      <c r="G1071" s="7"/>
      <c r="H1071" s="9">
        <v>1</v>
      </c>
      <c r="I1071" s="9"/>
      <c r="J1071" s="9"/>
      <c r="K1071" s="9"/>
      <c r="L1071" s="10">
        <v>1676992.77</v>
      </c>
      <c r="M1071" s="11">
        <f t="shared" si="206"/>
        <v>8384.9638500000001</v>
      </c>
      <c r="N1071" s="11">
        <f t="shared" si="207"/>
        <v>1668607.8061500001</v>
      </c>
      <c r="O1071" s="11"/>
      <c r="P1071" s="13" t="s">
        <v>1049</v>
      </c>
      <c r="Q1071" s="7"/>
      <c r="R1071" s="102" t="s">
        <v>2280</v>
      </c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53">
        <f t="shared" si="196"/>
        <v>0</v>
      </c>
      <c r="AG1071" s="54">
        <f t="shared" si="197"/>
        <v>0</v>
      </c>
      <c r="AH1071" s="54">
        <f t="shared" si="198"/>
        <v>1</v>
      </c>
      <c r="AI1071" s="54">
        <f t="shared" si="199"/>
        <v>0</v>
      </c>
      <c r="AJ1071" s="54">
        <f t="shared" si="200"/>
        <v>0</v>
      </c>
      <c r="AK1071" s="54">
        <f t="shared" si="201"/>
        <v>0</v>
      </c>
      <c r="AL1071" s="54">
        <f t="shared" si="202"/>
        <v>0</v>
      </c>
      <c r="AM1071" s="54">
        <f t="shared" si="203"/>
        <v>1</v>
      </c>
      <c r="AN1071" s="54">
        <f t="shared" si="204"/>
        <v>0</v>
      </c>
      <c r="AO1071" s="54">
        <f t="shared" si="205"/>
        <v>0</v>
      </c>
      <c r="AP1071" s="7" t="s">
        <v>925</v>
      </c>
      <c r="AQ1071" s="12" t="s">
        <v>20</v>
      </c>
    </row>
    <row r="1072" spans="1:43" ht="33.950000000000003" hidden="1" customHeight="1" x14ac:dyDescent="0.25">
      <c r="A1072" s="7" t="s">
        <v>1497</v>
      </c>
      <c r="B1072" s="7" t="s">
        <v>1610</v>
      </c>
      <c r="C1072" s="7">
        <v>312503</v>
      </c>
      <c r="D1072" s="8" t="s">
        <v>1618</v>
      </c>
      <c r="E1072" s="8" t="s">
        <v>1612</v>
      </c>
      <c r="F1072" s="7">
        <v>1</v>
      </c>
      <c r="G1072" s="7"/>
      <c r="H1072" s="9">
        <v>1</v>
      </c>
      <c r="I1072" s="9"/>
      <c r="J1072" s="9"/>
      <c r="K1072" s="9"/>
      <c r="L1072" s="10">
        <v>1081846.5900000001</v>
      </c>
      <c r="M1072" s="11">
        <f t="shared" si="206"/>
        <v>5409.2329500000005</v>
      </c>
      <c r="N1072" s="11">
        <f t="shared" si="207"/>
        <v>1076437.35705</v>
      </c>
      <c r="O1072" s="11"/>
      <c r="P1072" s="13" t="s">
        <v>1049</v>
      </c>
      <c r="Q1072" s="7"/>
      <c r="R1072" s="102" t="s">
        <v>2280</v>
      </c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53">
        <f t="shared" si="196"/>
        <v>0</v>
      </c>
      <c r="AG1072" s="54">
        <f t="shared" si="197"/>
        <v>0</v>
      </c>
      <c r="AH1072" s="54">
        <f t="shared" si="198"/>
        <v>1</v>
      </c>
      <c r="AI1072" s="54">
        <f t="shared" si="199"/>
        <v>0</v>
      </c>
      <c r="AJ1072" s="54">
        <f t="shared" si="200"/>
        <v>0</v>
      </c>
      <c r="AK1072" s="54">
        <f t="shared" si="201"/>
        <v>0</v>
      </c>
      <c r="AL1072" s="54">
        <f t="shared" si="202"/>
        <v>0</v>
      </c>
      <c r="AM1072" s="54">
        <f t="shared" si="203"/>
        <v>1</v>
      </c>
      <c r="AN1072" s="54">
        <f t="shared" si="204"/>
        <v>0</v>
      </c>
      <c r="AO1072" s="54">
        <f t="shared" si="205"/>
        <v>0</v>
      </c>
      <c r="AP1072" s="7" t="s">
        <v>925</v>
      </c>
      <c r="AQ1072" s="12" t="s">
        <v>20</v>
      </c>
    </row>
    <row r="1073" spans="1:43" ht="33.950000000000003" hidden="1" customHeight="1" x14ac:dyDescent="0.25">
      <c r="A1073" s="13" t="s">
        <v>1497</v>
      </c>
      <c r="B1073" s="13" t="s">
        <v>1610</v>
      </c>
      <c r="C1073" s="13">
        <v>500670</v>
      </c>
      <c r="D1073" s="14" t="s">
        <v>1619</v>
      </c>
      <c r="E1073" s="14" t="s">
        <v>1612</v>
      </c>
      <c r="F1073" s="13">
        <v>2</v>
      </c>
      <c r="G1073" s="13"/>
      <c r="H1073" s="15">
        <v>1</v>
      </c>
      <c r="I1073" s="15"/>
      <c r="J1073" s="15"/>
      <c r="K1073" s="15"/>
      <c r="L1073" s="16">
        <v>479897.4</v>
      </c>
      <c r="M1073" s="11">
        <f t="shared" si="206"/>
        <v>2399.4870000000001</v>
      </c>
      <c r="N1073" s="11">
        <f t="shared" si="207"/>
        <v>477497.913</v>
      </c>
      <c r="O1073" s="11"/>
      <c r="P1073" s="13" t="s">
        <v>1049</v>
      </c>
      <c r="Q1073" s="7"/>
      <c r="R1073" s="102" t="s">
        <v>2280</v>
      </c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53">
        <f t="shared" si="196"/>
        <v>0</v>
      </c>
      <c r="AG1073" s="54">
        <f t="shared" si="197"/>
        <v>0</v>
      </c>
      <c r="AH1073" s="54">
        <f t="shared" si="198"/>
        <v>1</v>
      </c>
      <c r="AI1073" s="54">
        <f t="shared" si="199"/>
        <v>0</v>
      </c>
      <c r="AJ1073" s="54">
        <f t="shared" si="200"/>
        <v>0</v>
      </c>
      <c r="AK1073" s="54">
        <f t="shared" si="201"/>
        <v>0</v>
      </c>
      <c r="AL1073" s="54">
        <f t="shared" si="202"/>
        <v>0</v>
      </c>
      <c r="AM1073" s="54">
        <f t="shared" si="203"/>
        <v>1</v>
      </c>
      <c r="AN1073" s="54">
        <f t="shared" si="204"/>
        <v>0</v>
      </c>
      <c r="AO1073" s="54">
        <f t="shared" si="205"/>
        <v>0</v>
      </c>
      <c r="AP1073" s="7" t="s">
        <v>38</v>
      </c>
      <c r="AQ1073" s="17"/>
    </row>
    <row r="1074" spans="1:43" ht="33.950000000000003" hidden="1" customHeight="1" x14ac:dyDescent="0.25">
      <c r="A1074" s="13" t="s">
        <v>1497</v>
      </c>
      <c r="B1074" s="13" t="s">
        <v>1610</v>
      </c>
      <c r="C1074" s="13">
        <v>303163</v>
      </c>
      <c r="D1074" s="14" t="s">
        <v>1620</v>
      </c>
      <c r="E1074" s="14" t="s">
        <v>1612</v>
      </c>
      <c r="F1074" s="13">
        <v>2</v>
      </c>
      <c r="G1074" s="13"/>
      <c r="H1074" s="15">
        <v>1</v>
      </c>
      <c r="I1074" s="15"/>
      <c r="J1074" s="15"/>
      <c r="K1074" s="15"/>
      <c r="L1074" s="16">
        <v>519287.03</v>
      </c>
      <c r="M1074" s="11">
        <f t="shared" si="206"/>
        <v>2596.4351500000002</v>
      </c>
      <c r="N1074" s="11">
        <f t="shared" si="207"/>
        <v>516690.59485000005</v>
      </c>
      <c r="O1074" s="11"/>
      <c r="P1074" s="13" t="s">
        <v>1049</v>
      </c>
      <c r="Q1074" s="7"/>
      <c r="R1074" s="102" t="s">
        <v>2280</v>
      </c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53">
        <f t="shared" si="196"/>
        <v>0</v>
      </c>
      <c r="AG1074" s="54">
        <f t="shared" si="197"/>
        <v>0</v>
      </c>
      <c r="AH1074" s="54">
        <f t="shared" si="198"/>
        <v>1</v>
      </c>
      <c r="AI1074" s="54">
        <f t="shared" si="199"/>
        <v>0</v>
      </c>
      <c r="AJ1074" s="54">
        <f t="shared" si="200"/>
        <v>0</v>
      </c>
      <c r="AK1074" s="54">
        <f t="shared" si="201"/>
        <v>0</v>
      </c>
      <c r="AL1074" s="54">
        <f t="shared" si="202"/>
        <v>0</v>
      </c>
      <c r="AM1074" s="54">
        <f t="shared" si="203"/>
        <v>1</v>
      </c>
      <c r="AN1074" s="54">
        <f t="shared" si="204"/>
        <v>0</v>
      </c>
      <c r="AO1074" s="54">
        <f t="shared" si="205"/>
        <v>0</v>
      </c>
      <c r="AP1074" s="7" t="s">
        <v>38</v>
      </c>
      <c r="AQ1074" s="17"/>
    </row>
    <row r="1075" spans="1:43" ht="33.950000000000003" hidden="1" customHeight="1" x14ac:dyDescent="0.25">
      <c r="A1075" s="13" t="s">
        <v>1497</v>
      </c>
      <c r="B1075" s="13" t="s">
        <v>1610</v>
      </c>
      <c r="C1075" s="13">
        <v>500224</v>
      </c>
      <c r="D1075" s="14" t="s">
        <v>1621</v>
      </c>
      <c r="E1075" s="14" t="s">
        <v>1612</v>
      </c>
      <c r="F1075" s="13">
        <v>2</v>
      </c>
      <c r="G1075" s="13"/>
      <c r="H1075" s="15">
        <v>1</v>
      </c>
      <c r="I1075" s="15"/>
      <c r="J1075" s="15"/>
      <c r="K1075" s="15"/>
      <c r="L1075" s="16">
        <v>602168.23</v>
      </c>
      <c r="M1075" s="11">
        <f t="shared" si="206"/>
        <v>3010.8411499999997</v>
      </c>
      <c r="N1075" s="11">
        <f t="shared" si="207"/>
        <v>599157.38884999999</v>
      </c>
      <c r="O1075" s="11"/>
      <c r="P1075" s="13" t="s">
        <v>1049</v>
      </c>
      <c r="Q1075" s="7"/>
      <c r="R1075" s="102" t="s">
        <v>2280</v>
      </c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53">
        <f t="shared" si="196"/>
        <v>0</v>
      </c>
      <c r="AG1075" s="54">
        <f t="shared" si="197"/>
        <v>0</v>
      </c>
      <c r="AH1075" s="54">
        <f t="shared" si="198"/>
        <v>1</v>
      </c>
      <c r="AI1075" s="54">
        <f t="shared" si="199"/>
        <v>0</v>
      </c>
      <c r="AJ1075" s="54">
        <f t="shared" si="200"/>
        <v>0</v>
      </c>
      <c r="AK1075" s="54">
        <f t="shared" si="201"/>
        <v>0</v>
      </c>
      <c r="AL1075" s="54">
        <f t="shared" si="202"/>
        <v>0</v>
      </c>
      <c r="AM1075" s="54">
        <f t="shared" si="203"/>
        <v>1</v>
      </c>
      <c r="AN1075" s="54">
        <f t="shared" si="204"/>
        <v>0</v>
      </c>
      <c r="AO1075" s="54">
        <f t="shared" si="205"/>
        <v>0</v>
      </c>
      <c r="AP1075" s="7" t="s">
        <v>38</v>
      </c>
      <c r="AQ1075" s="17"/>
    </row>
    <row r="1076" spans="1:43" ht="33.950000000000003" hidden="1" customHeight="1" x14ac:dyDescent="0.25">
      <c r="A1076" s="13" t="s">
        <v>1497</v>
      </c>
      <c r="B1076" s="13" t="s">
        <v>1610</v>
      </c>
      <c r="C1076" s="13">
        <v>500226</v>
      </c>
      <c r="D1076" s="14" t="s">
        <v>1622</v>
      </c>
      <c r="E1076" s="14" t="s">
        <v>1612</v>
      </c>
      <c r="F1076" s="13">
        <v>2</v>
      </c>
      <c r="G1076" s="13"/>
      <c r="H1076" s="15">
        <v>1</v>
      </c>
      <c r="I1076" s="15"/>
      <c r="J1076" s="15"/>
      <c r="K1076" s="15"/>
      <c r="L1076" s="16">
        <v>599065.31999999995</v>
      </c>
      <c r="M1076" s="11">
        <f t="shared" si="206"/>
        <v>2995.3265999999999</v>
      </c>
      <c r="N1076" s="11">
        <f t="shared" si="207"/>
        <v>596069.99339999992</v>
      </c>
      <c r="O1076" s="11"/>
      <c r="P1076" s="13" t="s">
        <v>1049</v>
      </c>
      <c r="Q1076" s="7"/>
      <c r="R1076" s="102" t="s">
        <v>2280</v>
      </c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53">
        <f t="shared" si="196"/>
        <v>0</v>
      </c>
      <c r="AG1076" s="54">
        <f t="shared" si="197"/>
        <v>0</v>
      </c>
      <c r="AH1076" s="54">
        <f t="shared" si="198"/>
        <v>1</v>
      </c>
      <c r="AI1076" s="54">
        <f t="shared" si="199"/>
        <v>0</v>
      </c>
      <c r="AJ1076" s="54">
        <f t="shared" si="200"/>
        <v>0</v>
      </c>
      <c r="AK1076" s="54">
        <f t="shared" si="201"/>
        <v>0</v>
      </c>
      <c r="AL1076" s="54">
        <f t="shared" si="202"/>
        <v>0</v>
      </c>
      <c r="AM1076" s="54">
        <f t="shared" si="203"/>
        <v>1</v>
      </c>
      <c r="AN1076" s="54">
        <f t="shared" si="204"/>
        <v>0</v>
      </c>
      <c r="AO1076" s="54">
        <f t="shared" si="205"/>
        <v>0</v>
      </c>
      <c r="AP1076" s="7" t="s">
        <v>38</v>
      </c>
      <c r="AQ1076" s="17"/>
    </row>
    <row r="1077" spans="1:43" ht="33.950000000000003" hidden="1" customHeight="1" x14ac:dyDescent="0.25">
      <c r="A1077" s="7" t="s">
        <v>1497</v>
      </c>
      <c r="B1077" s="7" t="s">
        <v>1610</v>
      </c>
      <c r="C1077" s="7">
        <v>303146</v>
      </c>
      <c r="D1077" s="8" t="s">
        <v>1623</v>
      </c>
      <c r="E1077" s="8" t="s">
        <v>1612</v>
      </c>
      <c r="F1077" s="7">
        <v>2</v>
      </c>
      <c r="G1077" s="7"/>
      <c r="H1077" s="9">
        <v>1</v>
      </c>
      <c r="I1077" s="9"/>
      <c r="J1077" s="9"/>
      <c r="K1077" s="9"/>
      <c r="L1077" s="10">
        <v>1031692.14</v>
      </c>
      <c r="M1077" s="11">
        <f t="shared" si="206"/>
        <v>5158.4607000000005</v>
      </c>
      <c r="N1077" s="11">
        <f t="shared" si="207"/>
        <v>1026533.6793</v>
      </c>
      <c r="O1077" s="11"/>
      <c r="P1077" s="13" t="s">
        <v>1049</v>
      </c>
      <c r="Q1077" s="7"/>
      <c r="R1077" s="102" t="s">
        <v>2280</v>
      </c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53">
        <f t="shared" si="196"/>
        <v>0</v>
      </c>
      <c r="AG1077" s="54">
        <f t="shared" si="197"/>
        <v>0</v>
      </c>
      <c r="AH1077" s="54">
        <f t="shared" si="198"/>
        <v>1</v>
      </c>
      <c r="AI1077" s="54">
        <f t="shared" si="199"/>
        <v>0</v>
      </c>
      <c r="AJ1077" s="54">
        <f t="shared" si="200"/>
        <v>0</v>
      </c>
      <c r="AK1077" s="54">
        <f t="shared" si="201"/>
        <v>0</v>
      </c>
      <c r="AL1077" s="54">
        <f t="shared" si="202"/>
        <v>0</v>
      </c>
      <c r="AM1077" s="54">
        <f t="shared" si="203"/>
        <v>1</v>
      </c>
      <c r="AN1077" s="54">
        <f t="shared" si="204"/>
        <v>0</v>
      </c>
      <c r="AO1077" s="54">
        <f t="shared" si="205"/>
        <v>0</v>
      </c>
      <c r="AP1077" s="7" t="s">
        <v>925</v>
      </c>
      <c r="AQ1077" s="12" t="s">
        <v>20</v>
      </c>
    </row>
    <row r="1078" spans="1:43" ht="33.950000000000003" hidden="1" customHeight="1" x14ac:dyDescent="0.25">
      <c r="A1078" s="7" t="s">
        <v>1497</v>
      </c>
      <c r="B1078" s="7" t="s">
        <v>1610</v>
      </c>
      <c r="C1078" s="7">
        <v>303150</v>
      </c>
      <c r="D1078" s="8" t="s">
        <v>1624</v>
      </c>
      <c r="E1078" s="8" t="s">
        <v>1612</v>
      </c>
      <c r="F1078" s="7">
        <v>2</v>
      </c>
      <c r="G1078" s="7"/>
      <c r="H1078" s="9">
        <v>1</v>
      </c>
      <c r="I1078" s="9"/>
      <c r="J1078" s="9"/>
      <c r="K1078" s="9"/>
      <c r="L1078" s="10">
        <v>1486432.37</v>
      </c>
      <c r="M1078" s="11">
        <f t="shared" si="206"/>
        <v>7432.1618500000004</v>
      </c>
      <c r="N1078" s="11">
        <f t="shared" si="207"/>
        <v>1479000.2081500001</v>
      </c>
      <c r="O1078" s="11"/>
      <c r="P1078" s="13" t="s">
        <v>1049</v>
      </c>
      <c r="Q1078" s="7"/>
      <c r="R1078" s="102" t="s">
        <v>2280</v>
      </c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53">
        <f t="shared" si="196"/>
        <v>0</v>
      </c>
      <c r="AG1078" s="54">
        <f t="shared" si="197"/>
        <v>0</v>
      </c>
      <c r="AH1078" s="54">
        <f t="shared" si="198"/>
        <v>1</v>
      </c>
      <c r="AI1078" s="54">
        <f t="shared" si="199"/>
        <v>0</v>
      </c>
      <c r="AJ1078" s="54">
        <f t="shared" si="200"/>
        <v>0</v>
      </c>
      <c r="AK1078" s="54">
        <f t="shared" si="201"/>
        <v>0</v>
      </c>
      <c r="AL1078" s="54">
        <f t="shared" si="202"/>
        <v>0</v>
      </c>
      <c r="AM1078" s="54">
        <f t="shared" si="203"/>
        <v>1</v>
      </c>
      <c r="AN1078" s="54">
        <f t="shared" si="204"/>
        <v>0</v>
      </c>
      <c r="AO1078" s="54">
        <f t="shared" si="205"/>
        <v>0</v>
      </c>
      <c r="AP1078" s="7" t="s">
        <v>925</v>
      </c>
      <c r="AQ1078" s="12" t="s">
        <v>20</v>
      </c>
    </row>
    <row r="1079" spans="1:43" ht="33.950000000000003" hidden="1" customHeight="1" x14ac:dyDescent="0.25">
      <c r="A1079" s="7" t="s">
        <v>1497</v>
      </c>
      <c r="B1079" s="7" t="s">
        <v>1610</v>
      </c>
      <c r="C1079" s="7">
        <v>303161</v>
      </c>
      <c r="D1079" s="8" t="s">
        <v>1625</v>
      </c>
      <c r="E1079" s="8" t="s">
        <v>1612</v>
      </c>
      <c r="F1079" s="7">
        <v>2</v>
      </c>
      <c r="G1079" s="7"/>
      <c r="H1079" s="9">
        <v>1</v>
      </c>
      <c r="I1079" s="9"/>
      <c r="J1079" s="9"/>
      <c r="K1079" s="9"/>
      <c r="L1079" s="10">
        <v>1301297.22</v>
      </c>
      <c r="M1079" s="11">
        <f t="shared" si="206"/>
        <v>6506.4861000000001</v>
      </c>
      <c r="N1079" s="11">
        <f t="shared" si="207"/>
        <v>1294790.7338999999</v>
      </c>
      <c r="O1079" s="11"/>
      <c r="P1079" s="13" t="s">
        <v>1049</v>
      </c>
      <c r="Q1079" s="7"/>
      <c r="R1079" s="102" t="s">
        <v>2280</v>
      </c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53">
        <f t="shared" si="196"/>
        <v>0</v>
      </c>
      <c r="AG1079" s="54">
        <f t="shared" si="197"/>
        <v>0</v>
      </c>
      <c r="AH1079" s="54">
        <f t="shared" si="198"/>
        <v>1</v>
      </c>
      <c r="AI1079" s="54">
        <f t="shared" si="199"/>
        <v>0</v>
      </c>
      <c r="AJ1079" s="54">
        <f t="shared" si="200"/>
        <v>0</v>
      </c>
      <c r="AK1079" s="54">
        <f t="shared" si="201"/>
        <v>0</v>
      </c>
      <c r="AL1079" s="54">
        <f t="shared" si="202"/>
        <v>0</v>
      </c>
      <c r="AM1079" s="54">
        <f t="shared" si="203"/>
        <v>1</v>
      </c>
      <c r="AN1079" s="54">
        <f t="shared" si="204"/>
        <v>0</v>
      </c>
      <c r="AO1079" s="54">
        <f t="shared" si="205"/>
        <v>0</v>
      </c>
      <c r="AP1079" s="7" t="s">
        <v>925</v>
      </c>
      <c r="AQ1079" s="12" t="s">
        <v>20</v>
      </c>
    </row>
    <row r="1080" spans="1:43" ht="33.950000000000003" hidden="1" customHeight="1" x14ac:dyDescent="0.25">
      <c r="A1080" s="7" t="s">
        <v>1497</v>
      </c>
      <c r="B1080" s="7" t="s">
        <v>1610</v>
      </c>
      <c r="C1080" s="7">
        <v>303162</v>
      </c>
      <c r="D1080" s="8" t="s">
        <v>1626</v>
      </c>
      <c r="E1080" s="8" t="s">
        <v>1612</v>
      </c>
      <c r="F1080" s="7">
        <v>2</v>
      </c>
      <c r="G1080" s="7"/>
      <c r="H1080" s="9">
        <v>1</v>
      </c>
      <c r="I1080" s="9"/>
      <c r="J1080" s="9"/>
      <c r="K1080" s="9"/>
      <c r="L1080" s="10">
        <v>1631492.49</v>
      </c>
      <c r="M1080" s="11">
        <f t="shared" si="206"/>
        <v>8157.46245</v>
      </c>
      <c r="N1080" s="11">
        <f t="shared" si="207"/>
        <v>1623335.02755</v>
      </c>
      <c r="O1080" s="11"/>
      <c r="P1080" s="13" t="s">
        <v>1049</v>
      </c>
      <c r="Q1080" s="7"/>
      <c r="R1080" s="102" t="s">
        <v>2280</v>
      </c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53">
        <f t="shared" si="196"/>
        <v>0</v>
      </c>
      <c r="AG1080" s="54">
        <f t="shared" si="197"/>
        <v>0</v>
      </c>
      <c r="AH1080" s="54">
        <f t="shared" si="198"/>
        <v>1</v>
      </c>
      <c r="AI1080" s="54">
        <f t="shared" si="199"/>
        <v>0</v>
      </c>
      <c r="AJ1080" s="54">
        <f t="shared" si="200"/>
        <v>0</v>
      </c>
      <c r="AK1080" s="54">
        <f t="shared" si="201"/>
        <v>0</v>
      </c>
      <c r="AL1080" s="54">
        <f t="shared" si="202"/>
        <v>0</v>
      </c>
      <c r="AM1080" s="54">
        <f t="shared" si="203"/>
        <v>1</v>
      </c>
      <c r="AN1080" s="54">
        <f t="shared" si="204"/>
        <v>0</v>
      </c>
      <c r="AO1080" s="54">
        <f t="shared" si="205"/>
        <v>0</v>
      </c>
      <c r="AP1080" s="7" t="s">
        <v>925</v>
      </c>
      <c r="AQ1080" s="12" t="s">
        <v>20</v>
      </c>
    </row>
    <row r="1081" spans="1:43" ht="33.950000000000003" hidden="1" customHeight="1" x14ac:dyDescent="0.25">
      <c r="A1081" s="13" t="s">
        <v>1497</v>
      </c>
      <c r="B1081" s="13" t="s">
        <v>1627</v>
      </c>
      <c r="C1081" s="13">
        <v>325301</v>
      </c>
      <c r="D1081" s="14" t="s">
        <v>1628</v>
      </c>
      <c r="E1081" s="14" t="s">
        <v>1629</v>
      </c>
      <c r="F1081" s="13">
        <v>1</v>
      </c>
      <c r="G1081" s="13"/>
      <c r="H1081" s="15">
        <v>1</v>
      </c>
      <c r="I1081" s="15"/>
      <c r="J1081" s="15"/>
      <c r="K1081" s="15"/>
      <c r="L1081" s="16">
        <v>976338.5</v>
      </c>
      <c r="M1081" s="11">
        <f t="shared" si="206"/>
        <v>4881.6925000000001</v>
      </c>
      <c r="N1081" s="11">
        <f t="shared" si="207"/>
        <v>971456.8075</v>
      </c>
      <c r="O1081" s="11"/>
      <c r="P1081" s="13" t="s">
        <v>1049</v>
      </c>
      <c r="Q1081" s="7" t="s">
        <v>2270</v>
      </c>
      <c r="R1081" s="7" t="s">
        <v>2271</v>
      </c>
      <c r="S1081" s="66">
        <v>0.5</v>
      </c>
      <c r="T1081" s="66">
        <v>0.5</v>
      </c>
      <c r="U1081" s="74">
        <v>43830</v>
      </c>
      <c r="V1081" s="74">
        <v>43830</v>
      </c>
      <c r="W1081" s="7" t="s">
        <v>2289</v>
      </c>
      <c r="X1081" s="7" t="s">
        <v>2290</v>
      </c>
      <c r="Y1081" s="74">
        <v>43684</v>
      </c>
      <c r="Z1081" s="74">
        <v>43692</v>
      </c>
      <c r="AA1081" s="74">
        <v>43705</v>
      </c>
      <c r="AB1081" s="74">
        <v>43710</v>
      </c>
      <c r="AC1081" s="74">
        <v>43760</v>
      </c>
      <c r="AD1081" s="102" t="s">
        <v>2282</v>
      </c>
      <c r="AE1081" s="129">
        <v>971405.34</v>
      </c>
      <c r="AF1081" s="53">
        <f t="shared" si="196"/>
        <v>0</v>
      </c>
      <c r="AG1081" s="54">
        <f t="shared" si="197"/>
        <v>0</v>
      </c>
      <c r="AH1081" s="54">
        <f t="shared" si="198"/>
        <v>0</v>
      </c>
      <c r="AI1081" s="54">
        <f t="shared" si="199"/>
        <v>1</v>
      </c>
      <c r="AJ1081" s="54">
        <f t="shared" si="200"/>
        <v>0</v>
      </c>
      <c r="AK1081" s="54">
        <f t="shared" si="201"/>
        <v>0</v>
      </c>
      <c r="AL1081" s="54">
        <f t="shared" si="202"/>
        <v>0</v>
      </c>
      <c r="AM1081" s="54">
        <f t="shared" si="203"/>
        <v>0</v>
      </c>
      <c r="AN1081" s="54">
        <f t="shared" si="204"/>
        <v>1</v>
      </c>
      <c r="AO1081" s="54">
        <f t="shared" si="205"/>
        <v>0</v>
      </c>
      <c r="AP1081" s="7" t="s">
        <v>38</v>
      </c>
      <c r="AQ1081" s="17"/>
    </row>
    <row r="1082" spans="1:43" ht="33.950000000000003" hidden="1" customHeight="1" x14ac:dyDescent="0.25">
      <c r="A1082" s="13" t="s">
        <v>1497</v>
      </c>
      <c r="B1082" s="13" t="s">
        <v>1627</v>
      </c>
      <c r="C1082" s="13">
        <v>303002</v>
      </c>
      <c r="D1082" s="14" t="s">
        <v>1630</v>
      </c>
      <c r="E1082" s="14" t="s">
        <v>1629</v>
      </c>
      <c r="F1082" s="13">
        <v>1</v>
      </c>
      <c r="G1082" s="13"/>
      <c r="H1082" s="15">
        <v>1</v>
      </c>
      <c r="I1082" s="15"/>
      <c r="J1082" s="15"/>
      <c r="K1082" s="15"/>
      <c r="L1082" s="16">
        <v>900921.84</v>
      </c>
      <c r="M1082" s="11">
        <f t="shared" si="206"/>
        <v>4504.6091999999999</v>
      </c>
      <c r="N1082" s="11">
        <f t="shared" si="207"/>
        <v>896417.23080000002</v>
      </c>
      <c r="O1082" s="11"/>
      <c r="P1082" s="13" t="s">
        <v>1049</v>
      </c>
      <c r="Q1082" s="7" t="s">
        <v>2270</v>
      </c>
      <c r="R1082" s="102" t="s">
        <v>2271</v>
      </c>
      <c r="S1082" s="66">
        <v>0.5</v>
      </c>
      <c r="T1082" s="66">
        <v>0.5</v>
      </c>
      <c r="U1082" s="74">
        <v>43830</v>
      </c>
      <c r="V1082" s="74">
        <v>43830</v>
      </c>
      <c r="W1082" s="7" t="s">
        <v>2289</v>
      </c>
      <c r="X1082" s="7" t="s">
        <v>2290</v>
      </c>
      <c r="Y1082" s="74">
        <v>43684</v>
      </c>
      <c r="Z1082" s="74">
        <v>43692</v>
      </c>
      <c r="AA1082" s="74">
        <v>43705</v>
      </c>
      <c r="AB1082" s="74">
        <v>43710</v>
      </c>
      <c r="AC1082" s="74">
        <v>43760</v>
      </c>
      <c r="AD1082" s="102" t="s">
        <v>2282</v>
      </c>
      <c r="AE1082" s="129">
        <v>896366.92</v>
      </c>
      <c r="AF1082" s="53">
        <f t="shared" si="196"/>
        <v>0</v>
      </c>
      <c r="AG1082" s="54">
        <f t="shared" si="197"/>
        <v>0</v>
      </c>
      <c r="AH1082" s="54">
        <f t="shared" si="198"/>
        <v>0</v>
      </c>
      <c r="AI1082" s="54">
        <f t="shared" si="199"/>
        <v>1</v>
      </c>
      <c r="AJ1082" s="54">
        <f t="shared" si="200"/>
        <v>0</v>
      </c>
      <c r="AK1082" s="54">
        <f t="shared" si="201"/>
        <v>0</v>
      </c>
      <c r="AL1082" s="54">
        <f t="shared" si="202"/>
        <v>0</v>
      </c>
      <c r="AM1082" s="54">
        <f t="shared" si="203"/>
        <v>0</v>
      </c>
      <c r="AN1082" s="54">
        <f t="shared" si="204"/>
        <v>1</v>
      </c>
      <c r="AO1082" s="54">
        <f t="shared" si="205"/>
        <v>0</v>
      </c>
      <c r="AP1082" s="7" t="s">
        <v>38</v>
      </c>
      <c r="AQ1082" s="17"/>
    </row>
    <row r="1083" spans="1:43" ht="33.950000000000003" hidden="1" customHeight="1" x14ac:dyDescent="0.25">
      <c r="A1083" s="13" t="s">
        <v>1497</v>
      </c>
      <c r="B1083" s="13" t="s">
        <v>1627</v>
      </c>
      <c r="C1083" s="13">
        <v>500218</v>
      </c>
      <c r="D1083" s="14" t="s">
        <v>1631</v>
      </c>
      <c r="E1083" s="14" t="s">
        <v>1629</v>
      </c>
      <c r="F1083" s="13">
        <v>1</v>
      </c>
      <c r="G1083" s="13"/>
      <c r="H1083" s="15">
        <v>1</v>
      </c>
      <c r="I1083" s="15"/>
      <c r="J1083" s="15"/>
      <c r="K1083" s="15"/>
      <c r="L1083" s="16">
        <v>516631.46</v>
      </c>
      <c r="M1083" s="11">
        <f t="shared" si="206"/>
        <v>2583.1573000000003</v>
      </c>
      <c r="N1083" s="11">
        <f t="shared" si="207"/>
        <v>514048.3027</v>
      </c>
      <c r="O1083" s="11"/>
      <c r="P1083" s="13" t="s">
        <v>1049</v>
      </c>
      <c r="Q1083" s="7" t="s">
        <v>2270</v>
      </c>
      <c r="R1083" s="102" t="s">
        <v>2271</v>
      </c>
      <c r="S1083" s="66">
        <v>0.5</v>
      </c>
      <c r="T1083" s="66">
        <v>0.5</v>
      </c>
      <c r="U1083" s="74">
        <v>43830</v>
      </c>
      <c r="V1083" s="74">
        <v>43830</v>
      </c>
      <c r="W1083" s="7" t="s">
        <v>2289</v>
      </c>
      <c r="X1083" s="7" t="s">
        <v>2290</v>
      </c>
      <c r="Y1083" s="74">
        <v>43684</v>
      </c>
      <c r="Z1083" s="74">
        <v>43692</v>
      </c>
      <c r="AA1083" s="74">
        <v>43705</v>
      </c>
      <c r="AB1083" s="74">
        <v>43710</v>
      </c>
      <c r="AC1083" s="74">
        <v>43760</v>
      </c>
      <c r="AD1083" s="102" t="s">
        <v>2282</v>
      </c>
      <c r="AE1083" s="129">
        <v>513977.39</v>
      </c>
      <c r="AF1083" s="53">
        <f t="shared" si="196"/>
        <v>0</v>
      </c>
      <c r="AG1083" s="54">
        <f t="shared" si="197"/>
        <v>0</v>
      </c>
      <c r="AH1083" s="54">
        <f t="shared" si="198"/>
        <v>0</v>
      </c>
      <c r="AI1083" s="54">
        <f t="shared" si="199"/>
        <v>1</v>
      </c>
      <c r="AJ1083" s="54">
        <f t="shared" si="200"/>
        <v>0</v>
      </c>
      <c r="AK1083" s="54">
        <f t="shared" si="201"/>
        <v>0</v>
      </c>
      <c r="AL1083" s="54">
        <f t="shared" si="202"/>
        <v>0</v>
      </c>
      <c r="AM1083" s="54">
        <f t="shared" si="203"/>
        <v>0</v>
      </c>
      <c r="AN1083" s="54">
        <f t="shared" si="204"/>
        <v>1</v>
      </c>
      <c r="AO1083" s="54">
        <f t="shared" si="205"/>
        <v>0</v>
      </c>
      <c r="AP1083" s="7" t="s">
        <v>38</v>
      </c>
      <c r="AQ1083" s="17"/>
    </row>
    <row r="1084" spans="1:43" ht="33.950000000000003" hidden="1" customHeight="1" x14ac:dyDescent="0.25">
      <c r="A1084" s="13" t="s">
        <v>1497</v>
      </c>
      <c r="B1084" s="13" t="s">
        <v>1627</v>
      </c>
      <c r="C1084" s="13">
        <v>325303</v>
      </c>
      <c r="D1084" s="14" t="s">
        <v>1632</v>
      </c>
      <c r="E1084" s="14" t="s">
        <v>1629</v>
      </c>
      <c r="F1084" s="13">
        <v>1</v>
      </c>
      <c r="G1084" s="13"/>
      <c r="H1084" s="15">
        <v>1</v>
      </c>
      <c r="I1084" s="15"/>
      <c r="J1084" s="15"/>
      <c r="K1084" s="15"/>
      <c r="L1084" s="16">
        <v>506001.94</v>
      </c>
      <c r="M1084" s="11">
        <f t="shared" si="206"/>
        <v>2530.0097000000001</v>
      </c>
      <c r="N1084" s="11">
        <f t="shared" si="207"/>
        <v>503471.93030000001</v>
      </c>
      <c r="O1084" s="11"/>
      <c r="P1084" s="13" t="s">
        <v>1049</v>
      </c>
      <c r="Q1084" s="7" t="s">
        <v>2270</v>
      </c>
      <c r="R1084" s="102" t="s">
        <v>2271</v>
      </c>
      <c r="S1084" s="66">
        <v>0.5</v>
      </c>
      <c r="T1084" s="66">
        <v>0.5</v>
      </c>
      <c r="U1084" s="74">
        <v>43830</v>
      </c>
      <c r="V1084" s="74">
        <v>43830</v>
      </c>
      <c r="W1084" s="7" t="s">
        <v>2289</v>
      </c>
      <c r="X1084" s="7" t="s">
        <v>2290</v>
      </c>
      <c r="Y1084" s="74">
        <v>43684</v>
      </c>
      <c r="Z1084" s="74">
        <v>43692</v>
      </c>
      <c r="AA1084" s="74">
        <v>43705</v>
      </c>
      <c r="AB1084" s="74">
        <v>43710</v>
      </c>
      <c r="AC1084" s="74">
        <v>43760</v>
      </c>
      <c r="AD1084" s="102" t="s">
        <v>2282</v>
      </c>
      <c r="AE1084" s="130">
        <v>503421.45</v>
      </c>
      <c r="AF1084" s="53">
        <f t="shared" si="196"/>
        <v>0</v>
      </c>
      <c r="AG1084" s="54">
        <f t="shared" si="197"/>
        <v>0</v>
      </c>
      <c r="AH1084" s="54">
        <f t="shared" si="198"/>
        <v>0</v>
      </c>
      <c r="AI1084" s="54">
        <f t="shared" si="199"/>
        <v>1</v>
      </c>
      <c r="AJ1084" s="54">
        <f t="shared" si="200"/>
        <v>0</v>
      </c>
      <c r="AK1084" s="54">
        <f t="shared" si="201"/>
        <v>0</v>
      </c>
      <c r="AL1084" s="54">
        <f t="shared" si="202"/>
        <v>0</v>
      </c>
      <c r="AM1084" s="54">
        <f t="shared" si="203"/>
        <v>0</v>
      </c>
      <c r="AN1084" s="54">
        <f t="shared" si="204"/>
        <v>1</v>
      </c>
      <c r="AO1084" s="54">
        <f t="shared" si="205"/>
        <v>0</v>
      </c>
      <c r="AP1084" s="7" t="s">
        <v>38</v>
      </c>
      <c r="AQ1084" s="17"/>
    </row>
    <row r="1085" spans="1:43" ht="33.950000000000003" hidden="1" customHeight="1" x14ac:dyDescent="0.25">
      <c r="A1085" s="7" t="s">
        <v>1497</v>
      </c>
      <c r="B1085" s="7" t="s">
        <v>1627</v>
      </c>
      <c r="C1085" s="7">
        <v>303065</v>
      </c>
      <c r="D1085" s="8" t="s">
        <v>1633</v>
      </c>
      <c r="E1085" s="8" t="s">
        <v>1629</v>
      </c>
      <c r="F1085" s="7">
        <v>1</v>
      </c>
      <c r="G1085" s="7"/>
      <c r="H1085" s="9">
        <v>1</v>
      </c>
      <c r="I1085" s="9"/>
      <c r="J1085" s="9"/>
      <c r="K1085" s="9"/>
      <c r="L1085" s="10">
        <v>4383858.3</v>
      </c>
      <c r="M1085" s="11">
        <f t="shared" si="206"/>
        <v>21919.291499999999</v>
      </c>
      <c r="N1085" s="11">
        <f t="shared" si="207"/>
        <v>4361939.0084999995</v>
      </c>
      <c r="O1085" s="11"/>
      <c r="P1085" s="13" t="s">
        <v>1049</v>
      </c>
      <c r="Q1085" s="7" t="s">
        <v>2270</v>
      </c>
      <c r="R1085" s="7" t="s">
        <v>2271</v>
      </c>
      <c r="S1085" s="66">
        <v>1</v>
      </c>
      <c r="T1085" s="66">
        <v>1</v>
      </c>
      <c r="U1085" s="74">
        <v>43769</v>
      </c>
      <c r="V1085" s="74">
        <v>43769</v>
      </c>
      <c r="W1085" s="7" t="s">
        <v>2291</v>
      </c>
      <c r="X1085" s="7" t="s">
        <v>2290</v>
      </c>
      <c r="Y1085" s="74">
        <v>43411</v>
      </c>
      <c r="Z1085" s="74">
        <v>43417</v>
      </c>
      <c r="AA1085" s="74">
        <v>43430</v>
      </c>
      <c r="AB1085" s="74">
        <v>43453</v>
      </c>
      <c r="AC1085" s="74">
        <v>43677</v>
      </c>
      <c r="AD1085" s="7" t="s">
        <v>2282</v>
      </c>
      <c r="AE1085" s="82">
        <v>3808193.58</v>
      </c>
      <c r="AF1085" s="53">
        <f t="shared" si="196"/>
        <v>0</v>
      </c>
      <c r="AG1085" s="54">
        <f t="shared" si="197"/>
        <v>0</v>
      </c>
      <c r="AH1085" s="54">
        <f t="shared" si="198"/>
        <v>0</v>
      </c>
      <c r="AI1085" s="54">
        <f t="shared" si="199"/>
        <v>1</v>
      </c>
      <c r="AJ1085" s="54">
        <f t="shared" si="200"/>
        <v>0</v>
      </c>
      <c r="AK1085" s="54">
        <f t="shared" si="201"/>
        <v>0</v>
      </c>
      <c r="AL1085" s="54">
        <f t="shared" si="202"/>
        <v>0</v>
      </c>
      <c r="AM1085" s="54">
        <f t="shared" si="203"/>
        <v>0</v>
      </c>
      <c r="AN1085" s="54">
        <f t="shared" si="204"/>
        <v>1</v>
      </c>
      <c r="AO1085" s="54">
        <f t="shared" si="205"/>
        <v>0</v>
      </c>
      <c r="AP1085" s="7" t="s">
        <v>925</v>
      </c>
      <c r="AQ1085" s="12" t="s">
        <v>20</v>
      </c>
    </row>
    <row r="1086" spans="1:43" ht="33.950000000000003" hidden="1" customHeight="1" x14ac:dyDescent="0.25">
      <c r="A1086" s="13" t="s">
        <v>1497</v>
      </c>
      <c r="B1086" s="13" t="s">
        <v>1634</v>
      </c>
      <c r="C1086" s="13">
        <v>302959</v>
      </c>
      <c r="D1086" s="14" t="s">
        <v>1635</v>
      </c>
      <c r="E1086" s="14" t="s">
        <v>1636</v>
      </c>
      <c r="F1086" s="13">
        <v>5</v>
      </c>
      <c r="G1086" s="13"/>
      <c r="H1086" s="15">
        <v>1</v>
      </c>
      <c r="I1086" s="15"/>
      <c r="J1086" s="15"/>
      <c r="K1086" s="15"/>
      <c r="L1086" s="16">
        <v>2208910.5699999998</v>
      </c>
      <c r="M1086" s="11">
        <f t="shared" si="206"/>
        <v>11044.55285</v>
      </c>
      <c r="N1086" s="11">
        <f t="shared" si="207"/>
        <v>2197866.0171499997</v>
      </c>
      <c r="O1086" s="11"/>
      <c r="P1086" s="13" t="s">
        <v>1049</v>
      </c>
      <c r="Q1086" s="7"/>
      <c r="R1086" s="102" t="s">
        <v>2271</v>
      </c>
      <c r="S1086" s="66">
        <v>0.2</v>
      </c>
      <c r="T1086" s="66">
        <v>0.2</v>
      </c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53">
        <f t="shared" si="196"/>
        <v>0</v>
      </c>
      <c r="AG1086" s="54">
        <f t="shared" si="197"/>
        <v>0</v>
      </c>
      <c r="AH1086" s="54">
        <f t="shared" si="198"/>
        <v>0</v>
      </c>
      <c r="AI1086" s="54">
        <f t="shared" si="199"/>
        <v>1</v>
      </c>
      <c r="AJ1086" s="54">
        <f t="shared" si="200"/>
        <v>0</v>
      </c>
      <c r="AK1086" s="54">
        <f t="shared" si="201"/>
        <v>0</v>
      </c>
      <c r="AL1086" s="54">
        <f t="shared" si="202"/>
        <v>0</v>
      </c>
      <c r="AM1086" s="54">
        <f t="shared" si="203"/>
        <v>0</v>
      </c>
      <c r="AN1086" s="54">
        <f t="shared" si="204"/>
        <v>1</v>
      </c>
      <c r="AO1086" s="54">
        <f t="shared" si="205"/>
        <v>0</v>
      </c>
      <c r="AP1086" s="7" t="s">
        <v>38</v>
      </c>
      <c r="AQ1086" s="17"/>
    </row>
    <row r="1087" spans="1:43" ht="33.950000000000003" hidden="1" customHeight="1" x14ac:dyDescent="0.25">
      <c r="A1087" s="13" t="s">
        <v>1497</v>
      </c>
      <c r="B1087" s="13" t="s">
        <v>1634</v>
      </c>
      <c r="C1087" s="13">
        <v>303039</v>
      </c>
      <c r="D1087" s="14" t="s">
        <v>1637</v>
      </c>
      <c r="E1087" s="14" t="s">
        <v>1636</v>
      </c>
      <c r="F1087" s="13">
        <v>5</v>
      </c>
      <c r="G1087" s="13"/>
      <c r="H1087" s="15">
        <v>1</v>
      </c>
      <c r="I1087" s="15"/>
      <c r="J1087" s="15"/>
      <c r="K1087" s="15"/>
      <c r="L1087" s="16">
        <v>2213442.7200000002</v>
      </c>
      <c r="M1087" s="11">
        <f t="shared" si="206"/>
        <v>11067.213600000001</v>
      </c>
      <c r="N1087" s="11">
        <f t="shared" si="207"/>
        <v>2202375.5064000003</v>
      </c>
      <c r="O1087" s="11"/>
      <c r="P1087" s="13" t="s">
        <v>1049</v>
      </c>
      <c r="Q1087" s="7"/>
      <c r="R1087" s="102" t="s">
        <v>2271</v>
      </c>
      <c r="S1087" s="66">
        <v>0.8</v>
      </c>
      <c r="T1087" s="66">
        <v>0.8</v>
      </c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53">
        <f t="shared" si="196"/>
        <v>0</v>
      </c>
      <c r="AG1087" s="54">
        <f t="shared" si="197"/>
        <v>0</v>
      </c>
      <c r="AH1087" s="54">
        <f t="shared" si="198"/>
        <v>0</v>
      </c>
      <c r="AI1087" s="54">
        <f t="shared" si="199"/>
        <v>1</v>
      </c>
      <c r="AJ1087" s="54">
        <f t="shared" si="200"/>
        <v>0</v>
      </c>
      <c r="AK1087" s="54">
        <f t="shared" si="201"/>
        <v>0</v>
      </c>
      <c r="AL1087" s="54">
        <f t="shared" si="202"/>
        <v>0</v>
      </c>
      <c r="AM1087" s="54">
        <f t="shared" si="203"/>
        <v>0</v>
      </c>
      <c r="AN1087" s="54">
        <f t="shared" si="204"/>
        <v>1</v>
      </c>
      <c r="AO1087" s="54">
        <f t="shared" si="205"/>
        <v>0</v>
      </c>
      <c r="AP1087" s="7" t="s">
        <v>38</v>
      </c>
      <c r="AQ1087" s="17"/>
    </row>
    <row r="1088" spans="1:43" ht="33.950000000000003" hidden="1" customHeight="1" x14ac:dyDescent="0.25">
      <c r="A1088" s="7" t="s">
        <v>1497</v>
      </c>
      <c r="B1088" s="7" t="s">
        <v>1634</v>
      </c>
      <c r="C1088" s="7">
        <v>302956</v>
      </c>
      <c r="D1088" s="8" t="s">
        <v>1638</v>
      </c>
      <c r="E1088" s="8" t="s">
        <v>1636</v>
      </c>
      <c r="F1088" s="7">
        <v>5</v>
      </c>
      <c r="G1088" s="7"/>
      <c r="H1088" s="9">
        <v>1</v>
      </c>
      <c r="I1088" s="9"/>
      <c r="J1088" s="9"/>
      <c r="K1088" s="9"/>
      <c r="L1088" s="10">
        <v>2143925.7999999998</v>
      </c>
      <c r="M1088" s="11">
        <f t="shared" si="206"/>
        <v>10719.628999999999</v>
      </c>
      <c r="N1088" s="11">
        <f t="shared" si="207"/>
        <v>2133206.1709999996</v>
      </c>
      <c r="O1088" s="11"/>
      <c r="P1088" s="13" t="s">
        <v>1049</v>
      </c>
      <c r="Q1088" s="7"/>
      <c r="R1088" s="102" t="s">
        <v>2271</v>
      </c>
      <c r="S1088" s="66">
        <v>0.8</v>
      </c>
      <c r="T1088" s="66">
        <v>0.8</v>
      </c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53">
        <f t="shared" si="196"/>
        <v>0</v>
      </c>
      <c r="AG1088" s="54">
        <f t="shared" si="197"/>
        <v>0</v>
      </c>
      <c r="AH1088" s="54">
        <f t="shared" si="198"/>
        <v>0</v>
      </c>
      <c r="AI1088" s="54">
        <f t="shared" si="199"/>
        <v>1</v>
      </c>
      <c r="AJ1088" s="54">
        <f t="shared" si="200"/>
        <v>0</v>
      </c>
      <c r="AK1088" s="54">
        <f t="shared" si="201"/>
        <v>0</v>
      </c>
      <c r="AL1088" s="54">
        <f t="shared" si="202"/>
        <v>0</v>
      </c>
      <c r="AM1088" s="54">
        <f t="shared" si="203"/>
        <v>0</v>
      </c>
      <c r="AN1088" s="54">
        <f t="shared" si="204"/>
        <v>1</v>
      </c>
      <c r="AO1088" s="54">
        <f t="shared" si="205"/>
        <v>0</v>
      </c>
      <c r="AP1088" s="7" t="s">
        <v>925</v>
      </c>
      <c r="AQ1088" s="12" t="s">
        <v>20</v>
      </c>
    </row>
    <row r="1089" spans="1:43" ht="33.950000000000003" hidden="1" customHeight="1" x14ac:dyDescent="0.25">
      <c r="A1089" s="7" t="s">
        <v>1497</v>
      </c>
      <c r="B1089" s="7" t="s">
        <v>1634</v>
      </c>
      <c r="C1089" s="7">
        <v>322003</v>
      </c>
      <c r="D1089" s="8" t="s">
        <v>1639</v>
      </c>
      <c r="E1089" s="8" t="s">
        <v>1636</v>
      </c>
      <c r="F1089" s="7">
        <v>5</v>
      </c>
      <c r="G1089" s="7"/>
      <c r="H1089" s="9">
        <v>1</v>
      </c>
      <c r="I1089" s="9"/>
      <c r="J1089" s="9"/>
      <c r="K1089" s="9"/>
      <c r="L1089" s="10">
        <v>2126360.5499999998</v>
      </c>
      <c r="M1089" s="11">
        <f t="shared" si="206"/>
        <v>10631.802749999999</v>
      </c>
      <c r="N1089" s="11">
        <f t="shared" si="207"/>
        <v>2115728.74725</v>
      </c>
      <c r="O1089" s="11"/>
      <c r="P1089" s="13" t="s">
        <v>1049</v>
      </c>
      <c r="Q1089" s="7"/>
      <c r="R1089" s="102" t="s">
        <v>2271</v>
      </c>
      <c r="S1089" s="66">
        <v>0.9</v>
      </c>
      <c r="T1089" s="66">
        <v>0.9</v>
      </c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53">
        <f t="shared" si="196"/>
        <v>0</v>
      </c>
      <c r="AG1089" s="54">
        <f t="shared" si="197"/>
        <v>0</v>
      </c>
      <c r="AH1089" s="54">
        <f t="shared" si="198"/>
        <v>0</v>
      </c>
      <c r="AI1089" s="54">
        <f t="shared" si="199"/>
        <v>1</v>
      </c>
      <c r="AJ1089" s="54">
        <f t="shared" si="200"/>
        <v>0</v>
      </c>
      <c r="AK1089" s="54">
        <f t="shared" si="201"/>
        <v>0</v>
      </c>
      <c r="AL1089" s="54">
        <f t="shared" si="202"/>
        <v>0</v>
      </c>
      <c r="AM1089" s="54">
        <f t="shared" si="203"/>
        <v>0</v>
      </c>
      <c r="AN1089" s="54">
        <f t="shared" si="204"/>
        <v>1</v>
      </c>
      <c r="AO1089" s="54">
        <f t="shared" si="205"/>
        <v>0</v>
      </c>
      <c r="AP1089" s="7" t="s">
        <v>925</v>
      </c>
      <c r="AQ1089" s="12" t="s">
        <v>20</v>
      </c>
    </row>
    <row r="1090" spans="1:43" ht="33.950000000000003" hidden="1" customHeight="1" x14ac:dyDescent="0.25">
      <c r="A1090" s="7" t="s">
        <v>1497</v>
      </c>
      <c r="B1090" s="7" t="s">
        <v>1640</v>
      </c>
      <c r="C1090" s="7">
        <v>119939</v>
      </c>
      <c r="D1090" s="8" t="s">
        <v>1641</v>
      </c>
      <c r="E1090" s="8" t="s">
        <v>1642</v>
      </c>
      <c r="F1090" s="7">
        <v>2</v>
      </c>
      <c r="G1090" s="7"/>
      <c r="H1090" s="9">
        <v>1</v>
      </c>
      <c r="I1090" s="9"/>
      <c r="J1090" s="9"/>
      <c r="K1090" s="9"/>
      <c r="L1090" s="10">
        <v>843322.77</v>
      </c>
      <c r="M1090" s="11">
        <f t="shared" si="206"/>
        <v>4216.6138499999997</v>
      </c>
      <c r="N1090" s="11">
        <f t="shared" si="207"/>
        <v>839106.15615000005</v>
      </c>
      <c r="O1090" s="11"/>
      <c r="P1090" s="13" t="s">
        <v>1049</v>
      </c>
      <c r="Q1090" s="7"/>
      <c r="R1090" s="102" t="s">
        <v>2271</v>
      </c>
      <c r="S1090" s="66">
        <v>0.35</v>
      </c>
      <c r="T1090" s="66">
        <v>0.8</v>
      </c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53">
        <f t="shared" si="196"/>
        <v>0</v>
      </c>
      <c r="AG1090" s="54">
        <f t="shared" si="197"/>
        <v>0</v>
      </c>
      <c r="AH1090" s="54">
        <f t="shared" si="198"/>
        <v>0</v>
      </c>
      <c r="AI1090" s="54">
        <f t="shared" si="199"/>
        <v>1</v>
      </c>
      <c r="AJ1090" s="54">
        <f t="shared" si="200"/>
        <v>0</v>
      </c>
      <c r="AK1090" s="54">
        <f t="shared" si="201"/>
        <v>0</v>
      </c>
      <c r="AL1090" s="54">
        <f t="shared" si="202"/>
        <v>0</v>
      </c>
      <c r="AM1090" s="54">
        <f t="shared" si="203"/>
        <v>0</v>
      </c>
      <c r="AN1090" s="54">
        <f t="shared" si="204"/>
        <v>1</v>
      </c>
      <c r="AO1090" s="54">
        <f t="shared" si="205"/>
        <v>0</v>
      </c>
      <c r="AP1090" s="7" t="s">
        <v>73</v>
      </c>
      <c r="AQ1090" s="19"/>
    </row>
    <row r="1091" spans="1:43" ht="33.950000000000003" hidden="1" customHeight="1" x14ac:dyDescent="0.25">
      <c r="A1091" s="7" t="s">
        <v>1497</v>
      </c>
      <c r="B1091" s="7" t="s">
        <v>1640</v>
      </c>
      <c r="C1091" s="7">
        <v>303166</v>
      </c>
      <c r="D1091" s="8" t="s">
        <v>1643</v>
      </c>
      <c r="E1091" s="8" t="s">
        <v>1642</v>
      </c>
      <c r="F1091" s="7">
        <v>2</v>
      </c>
      <c r="G1091" s="7"/>
      <c r="H1091" s="9">
        <v>1</v>
      </c>
      <c r="I1091" s="9"/>
      <c r="J1091" s="9"/>
      <c r="K1091" s="9"/>
      <c r="L1091" s="10">
        <v>777148.49</v>
      </c>
      <c r="M1091" s="11">
        <f t="shared" si="206"/>
        <v>3885.7424500000002</v>
      </c>
      <c r="N1091" s="11">
        <f t="shared" si="207"/>
        <v>773262.74754999997</v>
      </c>
      <c r="O1091" s="11"/>
      <c r="P1091" s="13" t="s">
        <v>1049</v>
      </c>
      <c r="Q1091" s="7"/>
      <c r="R1091" s="102" t="s">
        <v>2271</v>
      </c>
      <c r="S1091" s="66">
        <v>0.35</v>
      </c>
      <c r="T1091" s="66">
        <v>0.95</v>
      </c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53">
        <f t="shared" si="196"/>
        <v>0</v>
      </c>
      <c r="AG1091" s="54">
        <f t="shared" si="197"/>
        <v>0</v>
      </c>
      <c r="AH1091" s="54">
        <f t="shared" si="198"/>
        <v>0</v>
      </c>
      <c r="AI1091" s="54">
        <f t="shared" si="199"/>
        <v>1</v>
      </c>
      <c r="AJ1091" s="54">
        <f t="shared" si="200"/>
        <v>0</v>
      </c>
      <c r="AK1091" s="54">
        <f t="shared" si="201"/>
        <v>0</v>
      </c>
      <c r="AL1091" s="54">
        <f t="shared" si="202"/>
        <v>0</v>
      </c>
      <c r="AM1091" s="54">
        <f t="shared" si="203"/>
        <v>0</v>
      </c>
      <c r="AN1091" s="54">
        <f t="shared" si="204"/>
        <v>1</v>
      </c>
      <c r="AO1091" s="54">
        <f t="shared" si="205"/>
        <v>0</v>
      </c>
      <c r="AP1091" s="7" t="s">
        <v>73</v>
      </c>
      <c r="AQ1091" s="19"/>
    </row>
    <row r="1092" spans="1:43" ht="33.950000000000003" hidden="1" customHeight="1" x14ac:dyDescent="0.25">
      <c r="A1092" s="7" t="s">
        <v>1497</v>
      </c>
      <c r="B1092" s="7" t="s">
        <v>1640</v>
      </c>
      <c r="C1092" s="7">
        <v>303170</v>
      </c>
      <c r="D1092" s="8" t="s">
        <v>1644</v>
      </c>
      <c r="E1092" s="8" t="s">
        <v>1642</v>
      </c>
      <c r="F1092" s="7">
        <v>2</v>
      </c>
      <c r="G1092" s="7"/>
      <c r="H1092" s="9">
        <v>1</v>
      </c>
      <c r="I1092" s="9"/>
      <c r="J1092" s="9"/>
      <c r="K1092" s="9"/>
      <c r="L1092" s="10">
        <v>773014.4</v>
      </c>
      <c r="M1092" s="11">
        <f t="shared" si="206"/>
        <v>3865.0720000000001</v>
      </c>
      <c r="N1092" s="11">
        <f t="shared" si="207"/>
        <v>769149.32799999998</v>
      </c>
      <c r="O1092" s="11"/>
      <c r="P1092" s="13" t="s">
        <v>1049</v>
      </c>
      <c r="Q1092" s="7"/>
      <c r="R1092" s="102" t="s">
        <v>2271</v>
      </c>
      <c r="S1092" s="66">
        <v>0.35</v>
      </c>
      <c r="T1092" s="66">
        <v>0.95</v>
      </c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53">
        <f t="shared" si="196"/>
        <v>0</v>
      </c>
      <c r="AG1092" s="54">
        <f t="shared" si="197"/>
        <v>0</v>
      </c>
      <c r="AH1092" s="54">
        <f t="shared" si="198"/>
        <v>0</v>
      </c>
      <c r="AI1092" s="54">
        <f t="shared" si="199"/>
        <v>1</v>
      </c>
      <c r="AJ1092" s="54">
        <f t="shared" si="200"/>
        <v>0</v>
      </c>
      <c r="AK1092" s="54">
        <f t="shared" si="201"/>
        <v>0</v>
      </c>
      <c r="AL1092" s="54">
        <f t="shared" si="202"/>
        <v>0</v>
      </c>
      <c r="AM1092" s="54">
        <f t="shared" si="203"/>
        <v>0</v>
      </c>
      <c r="AN1092" s="54">
        <f t="shared" si="204"/>
        <v>1</v>
      </c>
      <c r="AO1092" s="54">
        <f t="shared" si="205"/>
        <v>0</v>
      </c>
      <c r="AP1092" s="7" t="s">
        <v>73</v>
      </c>
      <c r="AQ1092" s="19"/>
    </row>
    <row r="1093" spans="1:43" ht="33.950000000000003" hidden="1" customHeight="1" x14ac:dyDescent="0.25">
      <c r="A1093" s="7" t="s">
        <v>1497</v>
      </c>
      <c r="B1093" s="7" t="s">
        <v>1645</v>
      </c>
      <c r="C1093" s="7">
        <v>312952</v>
      </c>
      <c r="D1093" s="14" t="s">
        <v>1646</v>
      </c>
      <c r="E1093" s="8" t="s">
        <v>1647</v>
      </c>
      <c r="F1093" s="7">
        <v>1</v>
      </c>
      <c r="G1093" s="7"/>
      <c r="H1093" s="9">
        <v>1</v>
      </c>
      <c r="I1093" s="9"/>
      <c r="J1093" s="9"/>
      <c r="K1093" s="9"/>
      <c r="L1093" s="10">
        <v>938636.74</v>
      </c>
      <c r="M1093" s="11">
        <f t="shared" si="206"/>
        <v>4693.1837000000005</v>
      </c>
      <c r="N1093" s="11">
        <f t="shared" si="207"/>
        <v>933943.55629999994</v>
      </c>
      <c r="O1093" s="11"/>
      <c r="P1093" s="13" t="s">
        <v>1049</v>
      </c>
      <c r="Q1093" s="7"/>
      <c r="R1093" s="102" t="s">
        <v>2280</v>
      </c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53">
        <f t="shared" si="196"/>
        <v>0</v>
      </c>
      <c r="AG1093" s="54">
        <f t="shared" si="197"/>
        <v>0</v>
      </c>
      <c r="AH1093" s="54">
        <f t="shared" si="198"/>
        <v>1</v>
      </c>
      <c r="AI1093" s="54">
        <f t="shared" si="199"/>
        <v>0</v>
      </c>
      <c r="AJ1093" s="54">
        <f t="shared" si="200"/>
        <v>0</v>
      </c>
      <c r="AK1093" s="54">
        <f t="shared" si="201"/>
        <v>0</v>
      </c>
      <c r="AL1093" s="54">
        <f t="shared" si="202"/>
        <v>0</v>
      </c>
      <c r="AM1093" s="54">
        <f t="shared" si="203"/>
        <v>1</v>
      </c>
      <c r="AN1093" s="54">
        <f t="shared" si="204"/>
        <v>0</v>
      </c>
      <c r="AO1093" s="54">
        <f t="shared" si="205"/>
        <v>0</v>
      </c>
      <c r="AP1093" s="7" t="s">
        <v>49</v>
      </c>
      <c r="AQ1093" s="17"/>
    </row>
    <row r="1094" spans="1:43" ht="33.950000000000003" hidden="1" customHeight="1" x14ac:dyDescent="0.25">
      <c r="A1094" s="7" t="s">
        <v>1497</v>
      </c>
      <c r="B1094" s="7" t="s">
        <v>1645</v>
      </c>
      <c r="C1094" s="7">
        <v>303230</v>
      </c>
      <c r="D1094" s="14" t="s">
        <v>1648</v>
      </c>
      <c r="E1094" s="8" t="s">
        <v>1647</v>
      </c>
      <c r="F1094" s="7">
        <v>1</v>
      </c>
      <c r="G1094" s="7"/>
      <c r="H1094" s="9">
        <v>1</v>
      </c>
      <c r="I1094" s="9"/>
      <c r="J1094" s="9"/>
      <c r="K1094" s="9"/>
      <c r="L1094" s="10">
        <v>1031892.17</v>
      </c>
      <c r="M1094" s="11">
        <f t="shared" si="206"/>
        <v>5159.4608500000004</v>
      </c>
      <c r="N1094" s="11">
        <f t="shared" si="207"/>
        <v>1026732.70915</v>
      </c>
      <c r="O1094" s="11"/>
      <c r="P1094" s="13" t="s">
        <v>1049</v>
      </c>
      <c r="Q1094" s="7"/>
      <c r="R1094" s="102" t="s">
        <v>2280</v>
      </c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53">
        <f t="shared" si="196"/>
        <v>0</v>
      </c>
      <c r="AG1094" s="54">
        <f t="shared" si="197"/>
        <v>0</v>
      </c>
      <c r="AH1094" s="54">
        <f t="shared" si="198"/>
        <v>1</v>
      </c>
      <c r="AI1094" s="54">
        <f t="shared" si="199"/>
        <v>0</v>
      </c>
      <c r="AJ1094" s="54">
        <f t="shared" si="200"/>
        <v>0</v>
      </c>
      <c r="AK1094" s="54">
        <f t="shared" si="201"/>
        <v>0</v>
      </c>
      <c r="AL1094" s="54">
        <f t="shared" si="202"/>
        <v>0</v>
      </c>
      <c r="AM1094" s="54">
        <f t="shared" si="203"/>
        <v>1</v>
      </c>
      <c r="AN1094" s="54">
        <f t="shared" si="204"/>
        <v>0</v>
      </c>
      <c r="AO1094" s="54">
        <f t="shared" si="205"/>
        <v>0</v>
      </c>
      <c r="AP1094" s="7" t="s">
        <v>49</v>
      </c>
      <c r="AQ1094" s="17"/>
    </row>
    <row r="1095" spans="1:43" ht="33.950000000000003" hidden="1" customHeight="1" x14ac:dyDescent="0.25">
      <c r="A1095" s="7" t="s">
        <v>1497</v>
      </c>
      <c r="B1095" s="7" t="s">
        <v>1645</v>
      </c>
      <c r="C1095" s="7">
        <v>303231</v>
      </c>
      <c r="D1095" s="8" t="s">
        <v>1649</v>
      </c>
      <c r="E1095" s="8" t="s">
        <v>1647</v>
      </c>
      <c r="F1095" s="7">
        <v>1</v>
      </c>
      <c r="G1095" s="7"/>
      <c r="H1095" s="9">
        <v>1</v>
      </c>
      <c r="I1095" s="9"/>
      <c r="J1095" s="9"/>
      <c r="K1095" s="9"/>
      <c r="L1095" s="10">
        <v>1156419.1100000001</v>
      </c>
      <c r="M1095" s="11">
        <f t="shared" si="206"/>
        <v>5782.0955500000009</v>
      </c>
      <c r="N1095" s="11">
        <f t="shared" si="207"/>
        <v>1150637.0144500001</v>
      </c>
      <c r="O1095" s="11"/>
      <c r="P1095" s="13" t="s">
        <v>1049</v>
      </c>
      <c r="Q1095" s="7"/>
      <c r="R1095" s="102" t="s">
        <v>2280</v>
      </c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53">
        <f t="shared" ref="AF1095:AF1158" si="208">IF($R1095="Reverted",1,0)</f>
        <v>0</v>
      </c>
      <c r="AG1095" s="54">
        <f t="shared" ref="AG1095:AG1158" si="209">IF($R1095="Not yet started",1,0)</f>
        <v>0</v>
      </c>
      <c r="AH1095" s="54">
        <f t="shared" ref="AH1095:AH1158" si="210">IF($R1095="Under Procurement",1,0)</f>
        <v>1</v>
      </c>
      <c r="AI1095" s="54">
        <f t="shared" ref="AI1095:AI1158" si="211">IF($R1095="Ongoing",1,0)</f>
        <v>0</v>
      </c>
      <c r="AJ1095" s="54">
        <f t="shared" ref="AJ1095:AJ1158" si="212">IF($R1095="Completed",1,0)</f>
        <v>0</v>
      </c>
      <c r="AK1095" s="54">
        <f t="shared" ref="AK1095:AK1158" si="213">IF($AF1095=1,$H1095,0)</f>
        <v>0</v>
      </c>
      <c r="AL1095" s="54">
        <f t="shared" ref="AL1095:AL1158" si="214">IF($AG1095=1,$H1095,0)</f>
        <v>0</v>
      </c>
      <c r="AM1095" s="54">
        <f t="shared" ref="AM1095:AM1158" si="215">IF($AH1095=1,$H1095,0)</f>
        <v>1</v>
      </c>
      <c r="AN1095" s="54">
        <f t="shared" ref="AN1095:AN1158" si="216">IF($AI1095=1,$H1095,0)</f>
        <v>0</v>
      </c>
      <c r="AO1095" s="54">
        <f t="shared" ref="AO1095:AO1158" si="217">IF($AJ1095=1,$H1095,0)</f>
        <v>0</v>
      </c>
      <c r="AP1095" s="7" t="s">
        <v>49</v>
      </c>
      <c r="AQ1095" s="17"/>
    </row>
    <row r="1096" spans="1:43" ht="33.950000000000003" hidden="1" customHeight="1" x14ac:dyDescent="0.25">
      <c r="A1096" s="13" t="s">
        <v>1497</v>
      </c>
      <c r="B1096" s="13" t="s">
        <v>1650</v>
      </c>
      <c r="C1096" s="13">
        <v>119979</v>
      </c>
      <c r="D1096" s="14" t="s">
        <v>1651</v>
      </c>
      <c r="E1096" s="14" t="s">
        <v>1652</v>
      </c>
      <c r="F1096" s="13">
        <v>6</v>
      </c>
      <c r="G1096" s="13"/>
      <c r="H1096" s="15">
        <v>1</v>
      </c>
      <c r="I1096" s="15"/>
      <c r="J1096" s="15"/>
      <c r="K1096" s="15"/>
      <c r="L1096" s="16">
        <v>3178120.9</v>
      </c>
      <c r="M1096" s="11">
        <f t="shared" si="206"/>
        <v>15890.604499999999</v>
      </c>
      <c r="N1096" s="11">
        <f t="shared" si="207"/>
        <v>3162230.2955</v>
      </c>
      <c r="O1096" s="11"/>
      <c r="P1096" s="13" t="s">
        <v>1049</v>
      </c>
      <c r="Q1096" s="7" t="s">
        <v>2270</v>
      </c>
      <c r="R1096" s="7" t="s">
        <v>2271</v>
      </c>
      <c r="S1096" s="7"/>
      <c r="T1096" s="66">
        <v>0.7</v>
      </c>
      <c r="U1096" s="7"/>
      <c r="V1096" s="7"/>
      <c r="W1096" s="7"/>
      <c r="X1096" s="7"/>
      <c r="Y1096" s="73">
        <v>43405</v>
      </c>
      <c r="Z1096" s="74">
        <v>43418</v>
      </c>
      <c r="AA1096" s="74">
        <v>43430</v>
      </c>
      <c r="AB1096" s="74">
        <v>43440</v>
      </c>
      <c r="AC1096" s="7"/>
      <c r="AD1096" s="7" t="s">
        <v>2281</v>
      </c>
      <c r="AE1096" s="7"/>
      <c r="AF1096" s="53">
        <f t="shared" si="208"/>
        <v>0</v>
      </c>
      <c r="AG1096" s="54">
        <f t="shared" si="209"/>
        <v>0</v>
      </c>
      <c r="AH1096" s="54">
        <f t="shared" si="210"/>
        <v>0</v>
      </c>
      <c r="AI1096" s="54">
        <f t="shared" si="211"/>
        <v>1</v>
      </c>
      <c r="AJ1096" s="54">
        <f t="shared" si="212"/>
        <v>0</v>
      </c>
      <c r="AK1096" s="54">
        <f t="shared" si="213"/>
        <v>0</v>
      </c>
      <c r="AL1096" s="54">
        <f t="shared" si="214"/>
        <v>0</v>
      </c>
      <c r="AM1096" s="54">
        <f t="shared" si="215"/>
        <v>0</v>
      </c>
      <c r="AN1096" s="54">
        <f t="shared" si="216"/>
        <v>1</v>
      </c>
      <c r="AO1096" s="54">
        <f t="shared" si="217"/>
        <v>0</v>
      </c>
      <c r="AP1096" s="7" t="s">
        <v>38</v>
      </c>
      <c r="AQ1096" s="17"/>
    </row>
    <row r="1097" spans="1:43" ht="33.950000000000003" hidden="1" customHeight="1" x14ac:dyDescent="0.25">
      <c r="A1097" s="7" t="s">
        <v>1497</v>
      </c>
      <c r="B1097" s="7" t="s">
        <v>1650</v>
      </c>
      <c r="C1097" s="7">
        <v>303172</v>
      </c>
      <c r="D1097" s="8" t="s">
        <v>1653</v>
      </c>
      <c r="E1097" s="8" t="s">
        <v>1652</v>
      </c>
      <c r="F1097" s="7">
        <v>6</v>
      </c>
      <c r="G1097" s="7"/>
      <c r="H1097" s="9">
        <v>1</v>
      </c>
      <c r="I1097" s="9"/>
      <c r="J1097" s="9"/>
      <c r="K1097" s="9"/>
      <c r="L1097" s="10">
        <v>3693802.81</v>
      </c>
      <c r="M1097" s="11">
        <f t="shared" si="206"/>
        <v>18469.014050000002</v>
      </c>
      <c r="N1097" s="11">
        <f t="shared" si="207"/>
        <v>3675333.7959500002</v>
      </c>
      <c r="O1097" s="11"/>
      <c r="P1097" s="13" t="s">
        <v>1049</v>
      </c>
      <c r="Q1097" s="7" t="s">
        <v>2270</v>
      </c>
      <c r="R1097" s="7" t="s">
        <v>2547</v>
      </c>
      <c r="S1097" s="7"/>
      <c r="T1097" s="66">
        <v>1</v>
      </c>
      <c r="U1097" s="7"/>
      <c r="V1097" s="7"/>
      <c r="W1097" s="7"/>
      <c r="X1097" s="7"/>
      <c r="Y1097" s="73">
        <v>43405</v>
      </c>
      <c r="Z1097" s="74">
        <v>43418</v>
      </c>
      <c r="AA1097" s="74">
        <v>43430</v>
      </c>
      <c r="AB1097" s="74">
        <v>43440</v>
      </c>
      <c r="AC1097" s="7"/>
      <c r="AD1097" s="7" t="s">
        <v>2282</v>
      </c>
      <c r="AE1097" s="7">
        <v>3391690.1560499999</v>
      </c>
      <c r="AF1097" s="53">
        <f t="shared" si="208"/>
        <v>0</v>
      </c>
      <c r="AG1097" s="54">
        <f t="shared" si="209"/>
        <v>0</v>
      </c>
      <c r="AH1097" s="54">
        <f t="shared" si="210"/>
        <v>0</v>
      </c>
      <c r="AI1097" s="54">
        <f t="shared" si="211"/>
        <v>0</v>
      </c>
      <c r="AJ1097" s="54">
        <f t="shared" si="212"/>
        <v>1</v>
      </c>
      <c r="AK1097" s="54">
        <f t="shared" si="213"/>
        <v>0</v>
      </c>
      <c r="AL1097" s="54">
        <f t="shared" si="214"/>
        <v>0</v>
      </c>
      <c r="AM1097" s="54">
        <f t="shared" si="215"/>
        <v>0</v>
      </c>
      <c r="AN1097" s="54">
        <f t="shared" si="216"/>
        <v>0</v>
      </c>
      <c r="AO1097" s="54">
        <f t="shared" si="217"/>
        <v>1</v>
      </c>
      <c r="AP1097" s="7" t="s">
        <v>925</v>
      </c>
      <c r="AQ1097" s="12" t="s">
        <v>20</v>
      </c>
    </row>
    <row r="1098" spans="1:43" ht="33.950000000000003" hidden="1" customHeight="1" x14ac:dyDescent="0.25">
      <c r="A1098" s="7" t="s">
        <v>1497</v>
      </c>
      <c r="B1098" s="7" t="s">
        <v>1650</v>
      </c>
      <c r="C1098" s="7">
        <v>303178</v>
      </c>
      <c r="D1098" s="8" t="s">
        <v>1654</v>
      </c>
      <c r="E1098" s="8" t="s">
        <v>1652</v>
      </c>
      <c r="F1098" s="7">
        <v>6</v>
      </c>
      <c r="G1098" s="7"/>
      <c r="H1098" s="9">
        <v>1</v>
      </c>
      <c r="I1098" s="9"/>
      <c r="J1098" s="9"/>
      <c r="K1098" s="9"/>
      <c r="L1098" s="10">
        <v>3560873.36</v>
      </c>
      <c r="M1098" s="11">
        <f t="shared" si="206"/>
        <v>17804.3668</v>
      </c>
      <c r="N1098" s="11">
        <f t="shared" si="207"/>
        <v>3543068.9931999999</v>
      </c>
      <c r="O1098" s="11"/>
      <c r="P1098" s="13" t="s">
        <v>1049</v>
      </c>
      <c r="Q1098" s="7" t="s">
        <v>2270</v>
      </c>
      <c r="R1098" s="7" t="s">
        <v>2271</v>
      </c>
      <c r="S1098" s="7"/>
      <c r="T1098" s="66">
        <v>0.8</v>
      </c>
      <c r="U1098" s="7"/>
      <c r="V1098" s="7"/>
      <c r="W1098" s="7"/>
      <c r="X1098" s="7"/>
      <c r="Y1098" s="73">
        <v>43405</v>
      </c>
      <c r="Z1098" s="74">
        <v>43418</v>
      </c>
      <c r="AA1098" s="74">
        <v>43430</v>
      </c>
      <c r="AB1098" s="74">
        <v>43440</v>
      </c>
      <c r="AC1098" s="7"/>
      <c r="AD1098" s="7" t="s">
        <v>2282</v>
      </c>
      <c r="AE1098" s="7">
        <v>3256413.0028499998</v>
      </c>
      <c r="AF1098" s="53">
        <f t="shared" si="208"/>
        <v>0</v>
      </c>
      <c r="AG1098" s="54">
        <f t="shared" si="209"/>
        <v>0</v>
      </c>
      <c r="AH1098" s="54">
        <f t="shared" si="210"/>
        <v>0</v>
      </c>
      <c r="AI1098" s="54">
        <f t="shared" si="211"/>
        <v>1</v>
      </c>
      <c r="AJ1098" s="54">
        <f t="shared" si="212"/>
        <v>0</v>
      </c>
      <c r="AK1098" s="54">
        <f t="shared" si="213"/>
        <v>0</v>
      </c>
      <c r="AL1098" s="54">
        <f t="shared" si="214"/>
        <v>0</v>
      </c>
      <c r="AM1098" s="54">
        <f t="shared" si="215"/>
        <v>0</v>
      </c>
      <c r="AN1098" s="54">
        <f t="shared" si="216"/>
        <v>1</v>
      </c>
      <c r="AO1098" s="54">
        <f t="shared" si="217"/>
        <v>0</v>
      </c>
      <c r="AP1098" s="7" t="s">
        <v>925</v>
      </c>
      <c r="AQ1098" s="12" t="s">
        <v>20</v>
      </c>
    </row>
    <row r="1099" spans="1:43" ht="33.950000000000003" hidden="1" customHeight="1" x14ac:dyDescent="0.25">
      <c r="A1099" s="13" t="s">
        <v>1497</v>
      </c>
      <c r="B1099" s="13" t="s">
        <v>1655</v>
      </c>
      <c r="C1099" s="13">
        <v>119994</v>
      </c>
      <c r="D1099" s="14" t="s">
        <v>1656</v>
      </c>
      <c r="E1099" s="14" t="s">
        <v>1657</v>
      </c>
      <c r="F1099" s="13">
        <v>6</v>
      </c>
      <c r="G1099" s="13"/>
      <c r="H1099" s="15">
        <v>1</v>
      </c>
      <c r="I1099" s="15"/>
      <c r="J1099" s="15"/>
      <c r="K1099" s="15"/>
      <c r="L1099" s="16">
        <v>1454413.14</v>
      </c>
      <c r="M1099" s="11">
        <f t="shared" si="206"/>
        <v>7272.0656999999992</v>
      </c>
      <c r="N1099" s="11">
        <f t="shared" si="207"/>
        <v>1447141.0743</v>
      </c>
      <c r="O1099" s="11"/>
      <c r="P1099" s="13" t="s">
        <v>1049</v>
      </c>
      <c r="Q1099" s="7"/>
      <c r="R1099" s="102" t="s">
        <v>2271</v>
      </c>
      <c r="S1099" s="66">
        <v>0.5</v>
      </c>
      <c r="T1099" s="81">
        <v>0.85</v>
      </c>
      <c r="U1099" s="7"/>
      <c r="V1099" s="7"/>
      <c r="W1099" s="75" t="s">
        <v>2283</v>
      </c>
      <c r="X1099" s="75" t="s">
        <v>2284</v>
      </c>
      <c r="Y1099" s="76">
        <v>43403</v>
      </c>
      <c r="Z1099" s="76">
        <v>43413</v>
      </c>
      <c r="AA1099" s="76">
        <v>43426</v>
      </c>
      <c r="AB1099" s="76">
        <v>43437</v>
      </c>
      <c r="AC1099" s="77"/>
      <c r="AD1099" s="78" t="s">
        <v>2285</v>
      </c>
      <c r="AE1099" s="79">
        <v>1660967.69</v>
      </c>
      <c r="AF1099" s="53">
        <f t="shared" si="208"/>
        <v>0</v>
      </c>
      <c r="AG1099" s="54">
        <f t="shared" si="209"/>
        <v>0</v>
      </c>
      <c r="AH1099" s="54">
        <f t="shared" si="210"/>
        <v>0</v>
      </c>
      <c r="AI1099" s="54">
        <f t="shared" si="211"/>
        <v>1</v>
      </c>
      <c r="AJ1099" s="54">
        <f t="shared" si="212"/>
        <v>0</v>
      </c>
      <c r="AK1099" s="54">
        <f t="shared" si="213"/>
        <v>0</v>
      </c>
      <c r="AL1099" s="54">
        <f t="shared" si="214"/>
        <v>0</v>
      </c>
      <c r="AM1099" s="54">
        <f t="shared" si="215"/>
        <v>0</v>
      </c>
      <c r="AN1099" s="54">
        <f t="shared" si="216"/>
        <v>1</v>
      </c>
      <c r="AO1099" s="54">
        <f t="shared" si="217"/>
        <v>0</v>
      </c>
      <c r="AP1099" s="7" t="s">
        <v>38</v>
      </c>
      <c r="AQ1099" s="17"/>
    </row>
    <row r="1100" spans="1:43" ht="33.950000000000003" hidden="1" customHeight="1" x14ac:dyDescent="0.25">
      <c r="A1100" s="13" t="s">
        <v>1497</v>
      </c>
      <c r="B1100" s="13" t="s">
        <v>1655</v>
      </c>
      <c r="C1100" s="13">
        <v>303202</v>
      </c>
      <c r="D1100" s="14" t="s">
        <v>1658</v>
      </c>
      <c r="E1100" s="14" t="s">
        <v>1657</v>
      </c>
      <c r="F1100" s="13">
        <v>6</v>
      </c>
      <c r="G1100" s="13"/>
      <c r="H1100" s="15">
        <v>1</v>
      </c>
      <c r="I1100" s="15"/>
      <c r="J1100" s="15"/>
      <c r="K1100" s="15"/>
      <c r="L1100" s="16">
        <v>822903.96</v>
      </c>
      <c r="M1100" s="11">
        <f t="shared" si="206"/>
        <v>4114.5198</v>
      </c>
      <c r="N1100" s="11">
        <f t="shared" si="207"/>
        <v>818789.44019999995</v>
      </c>
      <c r="O1100" s="11"/>
      <c r="P1100" s="13" t="s">
        <v>1049</v>
      </c>
      <c r="Q1100" s="7"/>
      <c r="R1100" s="102" t="s">
        <v>2547</v>
      </c>
      <c r="S1100" s="66"/>
      <c r="T1100" s="81">
        <v>1</v>
      </c>
      <c r="U1100" s="7"/>
      <c r="V1100" s="7"/>
      <c r="W1100" s="75" t="s">
        <v>2283</v>
      </c>
      <c r="X1100" s="75" t="s">
        <v>2284</v>
      </c>
      <c r="Y1100" s="76">
        <v>43403</v>
      </c>
      <c r="Z1100" s="76">
        <v>43413</v>
      </c>
      <c r="AA1100" s="76">
        <v>43426</v>
      </c>
      <c r="AB1100" s="76">
        <v>43437</v>
      </c>
      <c r="AC1100" s="80"/>
      <c r="AD1100" s="78" t="s">
        <v>2285</v>
      </c>
      <c r="AE1100" s="75">
        <v>1093151.3799999999</v>
      </c>
      <c r="AF1100" s="53">
        <f t="shared" si="208"/>
        <v>0</v>
      </c>
      <c r="AG1100" s="54">
        <f t="shared" si="209"/>
        <v>0</v>
      </c>
      <c r="AH1100" s="54">
        <f t="shared" si="210"/>
        <v>0</v>
      </c>
      <c r="AI1100" s="54">
        <f t="shared" si="211"/>
        <v>0</v>
      </c>
      <c r="AJ1100" s="54">
        <f t="shared" si="212"/>
        <v>1</v>
      </c>
      <c r="AK1100" s="54">
        <f t="shared" si="213"/>
        <v>0</v>
      </c>
      <c r="AL1100" s="54">
        <f t="shared" si="214"/>
        <v>0</v>
      </c>
      <c r="AM1100" s="54">
        <f t="shared" si="215"/>
        <v>0</v>
      </c>
      <c r="AN1100" s="54">
        <f t="shared" si="216"/>
        <v>0</v>
      </c>
      <c r="AO1100" s="54">
        <f t="shared" si="217"/>
        <v>1</v>
      </c>
      <c r="AP1100" s="7" t="s">
        <v>38</v>
      </c>
      <c r="AQ1100" s="17"/>
    </row>
    <row r="1101" spans="1:43" ht="33.950000000000003" hidden="1" customHeight="1" x14ac:dyDescent="0.25">
      <c r="A1101" s="7" t="s">
        <v>1497</v>
      </c>
      <c r="B1101" s="7" t="s">
        <v>1655</v>
      </c>
      <c r="C1101" s="7">
        <v>303203</v>
      </c>
      <c r="D1101" s="8" t="s">
        <v>1659</v>
      </c>
      <c r="E1101" s="8" t="s">
        <v>1657</v>
      </c>
      <c r="F1101" s="7">
        <v>6</v>
      </c>
      <c r="G1101" s="7"/>
      <c r="H1101" s="9">
        <v>1</v>
      </c>
      <c r="I1101" s="9"/>
      <c r="J1101" s="9"/>
      <c r="K1101" s="9"/>
      <c r="L1101" s="10">
        <v>1703057.37</v>
      </c>
      <c r="M1101" s="11">
        <f t="shared" si="206"/>
        <v>8515.2868500000004</v>
      </c>
      <c r="N1101" s="11">
        <f t="shared" si="207"/>
        <v>1694542.0831500001</v>
      </c>
      <c r="O1101" s="11"/>
      <c r="P1101" s="13" t="s">
        <v>1049</v>
      </c>
      <c r="Q1101" s="7"/>
      <c r="R1101" s="102" t="s">
        <v>2547</v>
      </c>
      <c r="S1101" s="66">
        <v>0.3</v>
      </c>
      <c r="T1101" s="81">
        <v>1</v>
      </c>
      <c r="U1101" s="7"/>
      <c r="V1101" s="7"/>
      <c r="W1101" s="75" t="s">
        <v>2286</v>
      </c>
      <c r="X1101" s="80"/>
      <c r="Y1101" s="76">
        <v>43657</v>
      </c>
      <c r="Z1101" s="76">
        <v>43664</v>
      </c>
      <c r="AA1101" s="76">
        <v>43684</v>
      </c>
      <c r="AB1101" s="76">
        <v>43686</v>
      </c>
      <c r="AC1101" s="80"/>
      <c r="AD1101" s="78" t="s">
        <v>2285</v>
      </c>
      <c r="AE1101" s="80"/>
      <c r="AF1101" s="53">
        <f t="shared" si="208"/>
        <v>0</v>
      </c>
      <c r="AG1101" s="54">
        <f t="shared" si="209"/>
        <v>0</v>
      </c>
      <c r="AH1101" s="54">
        <f t="shared" si="210"/>
        <v>0</v>
      </c>
      <c r="AI1101" s="54">
        <f t="shared" si="211"/>
        <v>0</v>
      </c>
      <c r="AJ1101" s="54">
        <f t="shared" si="212"/>
        <v>1</v>
      </c>
      <c r="AK1101" s="54">
        <f t="shared" si="213"/>
        <v>0</v>
      </c>
      <c r="AL1101" s="54">
        <f t="shared" si="214"/>
        <v>0</v>
      </c>
      <c r="AM1101" s="54">
        <f t="shared" si="215"/>
        <v>0</v>
      </c>
      <c r="AN1101" s="54">
        <f t="shared" si="216"/>
        <v>0</v>
      </c>
      <c r="AO1101" s="54">
        <f t="shared" si="217"/>
        <v>1</v>
      </c>
      <c r="AP1101" s="7" t="s">
        <v>925</v>
      </c>
      <c r="AQ1101" s="12" t="s">
        <v>20</v>
      </c>
    </row>
    <row r="1102" spans="1:43" ht="33.950000000000003" hidden="1" customHeight="1" x14ac:dyDescent="0.25">
      <c r="A1102" s="7" t="s">
        <v>1497</v>
      </c>
      <c r="B1102" s="7" t="s">
        <v>1655</v>
      </c>
      <c r="C1102" s="7">
        <v>303204</v>
      </c>
      <c r="D1102" s="8" t="s">
        <v>1660</v>
      </c>
      <c r="E1102" s="8" t="s">
        <v>1657</v>
      </c>
      <c r="F1102" s="7">
        <v>6</v>
      </c>
      <c r="G1102" s="7"/>
      <c r="H1102" s="9">
        <v>1</v>
      </c>
      <c r="I1102" s="9"/>
      <c r="J1102" s="9"/>
      <c r="K1102" s="9"/>
      <c r="L1102" s="10">
        <v>1098728.74</v>
      </c>
      <c r="M1102" s="11">
        <f t="shared" si="206"/>
        <v>5493.6436999999996</v>
      </c>
      <c r="N1102" s="11">
        <f t="shared" si="207"/>
        <v>1093235.0963000001</v>
      </c>
      <c r="O1102" s="11"/>
      <c r="P1102" s="13" t="s">
        <v>1049</v>
      </c>
      <c r="Q1102" s="7"/>
      <c r="R1102" s="102" t="s">
        <v>2547</v>
      </c>
      <c r="S1102" s="66">
        <v>0.1</v>
      </c>
      <c r="T1102" s="81">
        <v>1</v>
      </c>
      <c r="U1102" s="7"/>
      <c r="V1102" s="7"/>
      <c r="W1102" s="75" t="s">
        <v>2287</v>
      </c>
      <c r="X1102" s="80"/>
      <c r="Y1102" s="76">
        <v>43657</v>
      </c>
      <c r="Z1102" s="76">
        <v>43664</v>
      </c>
      <c r="AA1102" s="76">
        <v>43684</v>
      </c>
      <c r="AB1102" s="76">
        <v>43686</v>
      </c>
      <c r="AC1102" s="80"/>
      <c r="AD1102" s="78" t="s">
        <v>2285</v>
      </c>
      <c r="AE1102" s="80"/>
      <c r="AF1102" s="53">
        <f t="shared" si="208"/>
        <v>0</v>
      </c>
      <c r="AG1102" s="54">
        <f t="shared" si="209"/>
        <v>0</v>
      </c>
      <c r="AH1102" s="54">
        <f t="shared" si="210"/>
        <v>0</v>
      </c>
      <c r="AI1102" s="54">
        <f t="shared" si="211"/>
        <v>0</v>
      </c>
      <c r="AJ1102" s="54">
        <f t="shared" si="212"/>
        <v>1</v>
      </c>
      <c r="AK1102" s="54">
        <f t="shared" si="213"/>
        <v>0</v>
      </c>
      <c r="AL1102" s="54">
        <f t="shared" si="214"/>
        <v>0</v>
      </c>
      <c r="AM1102" s="54">
        <f t="shared" si="215"/>
        <v>0</v>
      </c>
      <c r="AN1102" s="54">
        <f t="shared" si="216"/>
        <v>0</v>
      </c>
      <c r="AO1102" s="54">
        <f t="shared" si="217"/>
        <v>1</v>
      </c>
      <c r="AP1102" s="7" t="s">
        <v>925</v>
      </c>
      <c r="AQ1102" s="12" t="s">
        <v>20</v>
      </c>
    </row>
    <row r="1103" spans="1:43" ht="33.950000000000003" hidden="1" customHeight="1" x14ac:dyDescent="0.25">
      <c r="A1103" s="13" t="s">
        <v>1497</v>
      </c>
      <c r="B1103" s="13" t="s">
        <v>1661</v>
      </c>
      <c r="C1103" s="63">
        <v>303210</v>
      </c>
      <c r="D1103" s="14" t="s">
        <v>1662</v>
      </c>
      <c r="E1103" s="14" t="s">
        <v>1663</v>
      </c>
      <c r="F1103" s="13">
        <v>1</v>
      </c>
      <c r="G1103" s="13"/>
      <c r="H1103" s="83"/>
      <c r="I1103" s="15"/>
      <c r="J1103" s="15"/>
      <c r="K1103" s="15"/>
      <c r="L1103" s="16">
        <v>922397.2</v>
      </c>
      <c r="M1103" s="11">
        <f t="shared" si="206"/>
        <v>4611.9859999999999</v>
      </c>
      <c r="N1103" s="11">
        <f t="shared" si="207"/>
        <v>917785.21399999992</v>
      </c>
      <c r="O1103" s="11">
        <v>0</v>
      </c>
      <c r="P1103" s="13" t="s">
        <v>1049</v>
      </c>
      <c r="Q1103" s="7" t="s">
        <v>2317</v>
      </c>
      <c r="R1103" s="102" t="s">
        <v>2408</v>
      </c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53">
        <f t="shared" si="208"/>
        <v>0</v>
      </c>
      <c r="AG1103" s="54">
        <f t="shared" si="209"/>
        <v>1</v>
      </c>
      <c r="AH1103" s="54">
        <f t="shared" si="210"/>
        <v>0</v>
      </c>
      <c r="AI1103" s="54">
        <f t="shared" si="211"/>
        <v>0</v>
      </c>
      <c r="AJ1103" s="54">
        <f t="shared" si="212"/>
        <v>0</v>
      </c>
      <c r="AK1103" s="54">
        <f t="shared" si="213"/>
        <v>0</v>
      </c>
      <c r="AL1103" s="54">
        <f t="shared" si="214"/>
        <v>0</v>
      </c>
      <c r="AM1103" s="54">
        <f t="shared" si="215"/>
        <v>0</v>
      </c>
      <c r="AN1103" s="54">
        <f t="shared" si="216"/>
        <v>0</v>
      </c>
      <c r="AO1103" s="54">
        <f t="shared" si="217"/>
        <v>0</v>
      </c>
      <c r="AP1103" s="7" t="s">
        <v>38</v>
      </c>
      <c r="AQ1103" s="17"/>
    </row>
    <row r="1104" spans="1:43" ht="33.950000000000003" hidden="1" customHeight="1" x14ac:dyDescent="0.25">
      <c r="A1104" s="7" t="s">
        <v>1497</v>
      </c>
      <c r="B1104" s="7" t="s">
        <v>1661</v>
      </c>
      <c r="C1104" s="7">
        <v>303235</v>
      </c>
      <c r="D1104" s="8" t="s">
        <v>1664</v>
      </c>
      <c r="E1104" s="8" t="s">
        <v>1665</v>
      </c>
      <c r="F1104" s="7">
        <v>1</v>
      </c>
      <c r="G1104" s="7"/>
      <c r="H1104" s="9">
        <v>1</v>
      </c>
      <c r="I1104" s="9"/>
      <c r="J1104" s="9"/>
      <c r="K1104" s="9"/>
      <c r="L1104" s="10">
        <v>3988592.91</v>
      </c>
      <c r="M1104" s="11">
        <f t="shared" si="206"/>
        <v>19942.964550000001</v>
      </c>
      <c r="N1104" s="11">
        <f t="shared" si="207"/>
        <v>3968649.94545</v>
      </c>
      <c r="O1104" s="11">
        <v>3968649.94545</v>
      </c>
      <c r="P1104" s="13" t="s">
        <v>1049</v>
      </c>
      <c r="Q1104" s="7" t="s">
        <v>2270</v>
      </c>
      <c r="R1104" s="7" t="s">
        <v>2271</v>
      </c>
      <c r="S1104" s="81">
        <v>0.3</v>
      </c>
      <c r="T1104" s="81">
        <v>0.7</v>
      </c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53">
        <f t="shared" si="208"/>
        <v>0</v>
      </c>
      <c r="AG1104" s="54">
        <f t="shared" si="209"/>
        <v>0</v>
      </c>
      <c r="AH1104" s="54">
        <f t="shared" si="210"/>
        <v>0</v>
      </c>
      <c r="AI1104" s="54">
        <f t="shared" si="211"/>
        <v>1</v>
      </c>
      <c r="AJ1104" s="54">
        <f t="shared" si="212"/>
        <v>0</v>
      </c>
      <c r="AK1104" s="54">
        <f t="shared" si="213"/>
        <v>0</v>
      </c>
      <c r="AL1104" s="54">
        <f t="shared" si="214"/>
        <v>0</v>
      </c>
      <c r="AM1104" s="54">
        <f t="shared" si="215"/>
        <v>0</v>
      </c>
      <c r="AN1104" s="54">
        <f t="shared" si="216"/>
        <v>1</v>
      </c>
      <c r="AO1104" s="54">
        <f t="shared" si="217"/>
        <v>0</v>
      </c>
      <c r="AP1104" s="7" t="s">
        <v>925</v>
      </c>
      <c r="AQ1104" s="12" t="s">
        <v>20</v>
      </c>
    </row>
    <row r="1105" spans="1:43" ht="33.950000000000003" hidden="1" customHeight="1" x14ac:dyDescent="0.25">
      <c r="A1105" s="7" t="s">
        <v>1497</v>
      </c>
      <c r="B1105" s="7" t="s">
        <v>1661</v>
      </c>
      <c r="C1105" s="7">
        <v>303243</v>
      </c>
      <c r="D1105" s="8" t="s">
        <v>1666</v>
      </c>
      <c r="E1105" s="8" t="s">
        <v>932</v>
      </c>
      <c r="F1105" s="7">
        <v>1</v>
      </c>
      <c r="G1105" s="7"/>
      <c r="H1105" s="9">
        <v>1</v>
      </c>
      <c r="I1105" s="9"/>
      <c r="J1105" s="9"/>
      <c r="K1105" s="9"/>
      <c r="L1105" s="10">
        <v>1863791.25</v>
      </c>
      <c r="M1105" s="11">
        <f t="shared" si="206"/>
        <v>9318.9562500000011</v>
      </c>
      <c r="N1105" s="11">
        <f t="shared" si="207"/>
        <v>1854472.29375</v>
      </c>
      <c r="O1105" s="11">
        <v>1854472.29375</v>
      </c>
      <c r="P1105" s="13" t="s">
        <v>1049</v>
      </c>
      <c r="Q1105" s="7" t="s">
        <v>2270</v>
      </c>
      <c r="R1105" s="7" t="s">
        <v>2271</v>
      </c>
      <c r="S1105" s="81">
        <v>0.05</v>
      </c>
      <c r="T1105" s="81">
        <v>0.3</v>
      </c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53">
        <f t="shared" si="208"/>
        <v>0</v>
      </c>
      <c r="AG1105" s="54">
        <f t="shared" si="209"/>
        <v>0</v>
      </c>
      <c r="AH1105" s="54">
        <f t="shared" si="210"/>
        <v>0</v>
      </c>
      <c r="AI1105" s="54">
        <f t="shared" si="211"/>
        <v>1</v>
      </c>
      <c r="AJ1105" s="54">
        <f t="shared" si="212"/>
        <v>0</v>
      </c>
      <c r="AK1105" s="54">
        <f t="shared" si="213"/>
        <v>0</v>
      </c>
      <c r="AL1105" s="54">
        <f t="shared" si="214"/>
        <v>0</v>
      </c>
      <c r="AM1105" s="54">
        <f t="shared" si="215"/>
        <v>0</v>
      </c>
      <c r="AN1105" s="54">
        <f t="shared" si="216"/>
        <v>1</v>
      </c>
      <c r="AO1105" s="54">
        <f t="shared" si="217"/>
        <v>0</v>
      </c>
      <c r="AP1105" s="7" t="s">
        <v>925</v>
      </c>
      <c r="AQ1105" s="12" t="s">
        <v>20</v>
      </c>
    </row>
    <row r="1106" spans="1:43" ht="33.950000000000003" hidden="1" customHeight="1" x14ac:dyDescent="0.25">
      <c r="A1106" s="13" t="s">
        <v>1497</v>
      </c>
      <c r="B1106" s="13" t="s">
        <v>1661</v>
      </c>
      <c r="C1106" s="63">
        <v>312950</v>
      </c>
      <c r="D1106" s="14" t="s">
        <v>1667</v>
      </c>
      <c r="E1106" s="14" t="s">
        <v>1668</v>
      </c>
      <c r="F1106" s="13">
        <v>1</v>
      </c>
      <c r="G1106" s="13"/>
      <c r="H1106" s="83"/>
      <c r="I1106" s="15"/>
      <c r="J1106" s="15"/>
      <c r="K1106" s="15"/>
      <c r="L1106" s="16">
        <v>604060.01</v>
      </c>
      <c r="M1106" s="11">
        <f t="shared" si="206"/>
        <v>3020.3000500000003</v>
      </c>
      <c r="N1106" s="11">
        <f t="shared" si="207"/>
        <v>601039.70995000005</v>
      </c>
      <c r="O1106" s="11">
        <v>0</v>
      </c>
      <c r="P1106" s="13" t="s">
        <v>1049</v>
      </c>
      <c r="Q1106" s="7" t="s">
        <v>2317</v>
      </c>
      <c r="R1106" s="102" t="s">
        <v>2408</v>
      </c>
      <c r="S1106" s="66"/>
      <c r="T1106" s="66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53">
        <f t="shared" si="208"/>
        <v>0</v>
      </c>
      <c r="AG1106" s="54">
        <f t="shared" si="209"/>
        <v>1</v>
      </c>
      <c r="AH1106" s="54">
        <f t="shared" si="210"/>
        <v>0</v>
      </c>
      <c r="AI1106" s="54">
        <f t="shared" si="211"/>
        <v>0</v>
      </c>
      <c r="AJ1106" s="54">
        <f t="shared" si="212"/>
        <v>0</v>
      </c>
      <c r="AK1106" s="54">
        <f t="shared" si="213"/>
        <v>0</v>
      </c>
      <c r="AL1106" s="54">
        <f t="shared" si="214"/>
        <v>0</v>
      </c>
      <c r="AM1106" s="54">
        <f t="shared" si="215"/>
        <v>0</v>
      </c>
      <c r="AN1106" s="54">
        <f t="shared" si="216"/>
        <v>0</v>
      </c>
      <c r="AO1106" s="54">
        <f t="shared" si="217"/>
        <v>0</v>
      </c>
      <c r="AP1106" s="7" t="s">
        <v>38</v>
      </c>
      <c r="AQ1106" s="17"/>
    </row>
    <row r="1107" spans="1:43" ht="33.950000000000003" hidden="1" customHeight="1" x14ac:dyDescent="0.25">
      <c r="A1107" s="13" t="s">
        <v>1497</v>
      </c>
      <c r="B1107" s="13" t="s">
        <v>1661</v>
      </c>
      <c r="C1107" s="65">
        <v>303289</v>
      </c>
      <c r="D1107" s="64" t="s">
        <v>1669</v>
      </c>
      <c r="E1107" s="14" t="s">
        <v>1668</v>
      </c>
      <c r="F1107" s="13">
        <v>1</v>
      </c>
      <c r="G1107" s="13"/>
      <c r="H1107" s="15">
        <v>1</v>
      </c>
      <c r="I1107" s="15"/>
      <c r="J1107" s="15"/>
      <c r="K1107" s="15"/>
      <c r="L1107" s="16">
        <v>694554.96</v>
      </c>
      <c r="M1107" s="11">
        <f t="shared" si="206"/>
        <v>3472.7747999999997</v>
      </c>
      <c r="N1107" s="11">
        <f t="shared" si="207"/>
        <v>691082.18519999995</v>
      </c>
      <c r="O1107" s="11">
        <v>1042094.89</v>
      </c>
      <c r="P1107" s="13" t="s">
        <v>1049</v>
      </c>
      <c r="Q1107" s="7" t="s">
        <v>2270</v>
      </c>
      <c r="R1107" s="102" t="s">
        <v>2271</v>
      </c>
      <c r="S1107" s="66">
        <v>0.01</v>
      </c>
      <c r="T1107" s="66">
        <v>0.2</v>
      </c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53">
        <f t="shared" si="208"/>
        <v>0</v>
      </c>
      <c r="AG1107" s="54">
        <f t="shared" si="209"/>
        <v>0</v>
      </c>
      <c r="AH1107" s="54">
        <f t="shared" si="210"/>
        <v>0</v>
      </c>
      <c r="AI1107" s="54">
        <f t="shared" si="211"/>
        <v>1</v>
      </c>
      <c r="AJ1107" s="54">
        <f t="shared" si="212"/>
        <v>0</v>
      </c>
      <c r="AK1107" s="54">
        <f t="shared" si="213"/>
        <v>0</v>
      </c>
      <c r="AL1107" s="54">
        <f t="shared" si="214"/>
        <v>0</v>
      </c>
      <c r="AM1107" s="54">
        <f t="shared" si="215"/>
        <v>0</v>
      </c>
      <c r="AN1107" s="54">
        <f t="shared" si="216"/>
        <v>1</v>
      </c>
      <c r="AO1107" s="54">
        <f t="shared" si="217"/>
        <v>0</v>
      </c>
      <c r="AP1107" s="7" t="s">
        <v>38</v>
      </c>
      <c r="AQ1107" s="17"/>
    </row>
    <row r="1108" spans="1:43" ht="33.950000000000003" hidden="1" customHeight="1" x14ac:dyDescent="0.25">
      <c r="A1108" s="13" t="s">
        <v>1497</v>
      </c>
      <c r="B1108" s="13" t="s">
        <v>1661</v>
      </c>
      <c r="C1108" s="63">
        <v>303208</v>
      </c>
      <c r="D1108" s="14" t="s">
        <v>1670</v>
      </c>
      <c r="E1108" s="14" t="s">
        <v>1671</v>
      </c>
      <c r="F1108" s="13">
        <v>2</v>
      </c>
      <c r="G1108" s="13"/>
      <c r="H1108" s="83"/>
      <c r="I1108" s="15"/>
      <c r="J1108" s="15"/>
      <c r="K1108" s="15"/>
      <c r="L1108" s="16">
        <v>627950.93999999994</v>
      </c>
      <c r="M1108" s="11">
        <f t="shared" si="206"/>
        <v>3139.7547</v>
      </c>
      <c r="N1108" s="11">
        <f t="shared" si="207"/>
        <v>624811.1852999999</v>
      </c>
      <c r="O1108" s="11">
        <v>0</v>
      </c>
      <c r="P1108" s="13" t="s">
        <v>1049</v>
      </c>
      <c r="Q1108" s="7" t="s">
        <v>2317</v>
      </c>
      <c r="R1108" s="102" t="s">
        <v>2408</v>
      </c>
      <c r="S1108" s="66"/>
      <c r="T1108" s="66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53">
        <f t="shared" si="208"/>
        <v>0</v>
      </c>
      <c r="AG1108" s="54">
        <f t="shared" si="209"/>
        <v>1</v>
      </c>
      <c r="AH1108" s="54">
        <f t="shared" si="210"/>
        <v>0</v>
      </c>
      <c r="AI1108" s="54">
        <f t="shared" si="211"/>
        <v>0</v>
      </c>
      <c r="AJ1108" s="54">
        <f t="shared" si="212"/>
        <v>0</v>
      </c>
      <c r="AK1108" s="54">
        <f t="shared" si="213"/>
        <v>0</v>
      </c>
      <c r="AL1108" s="54">
        <f t="shared" si="214"/>
        <v>0</v>
      </c>
      <c r="AM1108" s="54">
        <f t="shared" si="215"/>
        <v>0</v>
      </c>
      <c r="AN1108" s="54">
        <f t="shared" si="216"/>
        <v>0</v>
      </c>
      <c r="AO1108" s="54">
        <f t="shared" si="217"/>
        <v>0</v>
      </c>
      <c r="AP1108" s="7" t="s">
        <v>38</v>
      </c>
      <c r="AQ1108" s="17"/>
    </row>
    <row r="1109" spans="1:43" ht="33.950000000000003" hidden="1" customHeight="1" x14ac:dyDescent="0.25">
      <c r="A1109" s="13" t="s">
        <v>1497</v>
      </c>
      <c r="B1109" s="13" t="s">
        <v>1661</v>
      </c>
      <c r="C1109" s="63">
        <v>303234</v>
      </c>
      <c r="D1109" s="14" t="s">
        <v>1672</v>
      </c>
      <c r="E1109" s="14" t="s">
        <v>1673</v>
      </c>
      <c r="F1109" s="13">
        <v>2</v>
      </c>
      <c r="G1109" s="13"/>
      <c r="H1109" s="83"/>
      <c r="I1109" s="15"/>
      <c r="J1109" s="15"/>
      <c r="K1109" s="15"/>
      <c r="L1109" s="16">
        <v>675652.01</v>
      </c>
      <c r="M1109" s="11">
        <f t="shared" si="206"/>
        <v>3378.2600500000003</v>
      </c>
      <c r="N1109" s="11">
        <f t="shared" si="207"/>
        <v>672273.74994999997</v>
      </c>
      <c r="O1109" s="11">
        <v>0</v>
      </c>
      <c r="P1109" s="13" t="s">
        <v>1049</v>
      </c>
      <c r="Q1109" s="7" t="s">
        <v>2317</v>
      </c>
      <c r="R1109" s="102" t="s">
        <v>2408</v>
      </c>
      <c r="S1109" s="66"/>
      <c r="T1109" s="66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53">
        <f t="shared" si="208"/>
        <v>0</v>
      </c>
      <c r="AG1109" s="54">
        <f t="shared" si="209"/>
        <v>1</v>
      </c>
      <c r="AH1109" s="54">
        <f t="shared" si="210"/>
        <v>0</v>
      </c>
      <c r="AI1109" s="54">
        <f t="shared" si="211"/>
        <v>0</v>
      </c>
      <c r="AJ1109" s="54">
        <f t="shared" si="212"/>
        <v>0</v>
      </c>
      <c r="AK1109" s="54">
        <f t="shared" si="213"/>
        <v>0</v>
      </c>
      <c r="AL1109" s="54">
        <f t="shared" si="214"/>
        <v>0</v>
      </c>
      <c r="AM1109" s="54">
        <f t="shared" si="215"/>
        <v>0</v>
      </c>
      <c r="AN1109" s="54">
        <f t="shared" si="216"/>
        <v>0</v>
      </c>
      <c r="AO1109" s="54">
        <f t="shared" si="217"/>
        <v>0</v>
      </c>
      <c r="AP1109" s="7" t="s">
        <v>38</v>
      </c>
      <c r="AQ1109" s="17"/>
    </row>
    <row r="1110" spans="1:43" ht="33.950000000000003" hidden="1" customHeight="1" x14ac:dyDescent="0.25">
      <c r="A1110" s="13" t="s">
        <v>1497</v>
      </c>
      <c r="B1110" s="13" t="s">
        <v>1661</v>
      </c>
      <c r="C1110" s="65">
        <v>303244</v>
      </c>
      <c r="D1110" s="64" t="s">
        <v>1674</v>
      </c>
      <c r="E1110" s="14" t="s">
        <v>1673</v>
      </c>
      <c r="F1110" s="13">
        <v>2</v>
      </c>
      <c r="G1110" s="13"/>
      <c r="H1110" s="15">
        <v>1</v>
      </c>
      <c r="I1110" s="15"/>
      <c r="J1110" s="15"/>
      <c r="K1110" s="15"/>
      <c r="L1110" s="16">
        <v>910437.58</v>
      </c>
      <c r="M1110" s="11">
        <f t="shared" si="206"/>
        <v>4552.1878999999999</v>
      </c>
      <c r="N1110" s="11">
        <f t="shared" si="207"/>
        <v>905885.39209999994</v>
      </c>
      <c r="O1110" s="11">
        <v>3429537</v>
      </c>
      <c r="P1110" s="13" t="s">
        <v>1049</v>
      </c>
      <c r="Q1110" s="7" t="s">
        <v>2270</v>
      </c>
      <c r="R1110" s="102" t="s">
        <v>2271</v>
      </c>
      <c r="S1110" s="66">
        <v>0.01</v>
      </c>
      <c r="T1110" s="66">
        <v>0.01</v>
      </c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53">
        <f t="shared" si="208"/>
        <v>0</v>
      </c>
      <c r="AG1110" s="54">
        <f t="shared" si="209"/>
        <v>0</v>
      </c>
      <c r="AH1110" s="54">
        <f t="shared" si="210"/>
        <v>0</v>
      </c>
      <c r="AI1110" s="54">
        <f t="shared" si="211"/>
        <v>1</v>
      </c>
      <c r="AJ1110" s="54">
        <f t="shared" si="212"/>
        <v>0</v>
      </c>
      <c r="AK1110" s="54">
        <f t="shared" si="213"/>
        <v>0</v>
      </c>
      <c r="AL1110" s="54">
        <f t="shared" si="214"/>
        <v>0</v>
      </c>
      <c r="AM1110" s="54">
        <f t="shared" si="215"/>
        <v>0</v>
      </c>
      <c r="AN1110" s="54">
        <f t="shared" si="216"/>
        <v>1</v>
      </c>
      <c r="AO1110" s="54">
        <f t="shared" si="217"/>
        <v>0</v>
      </c>
      <c r="AP1110" s="7" t="s">
        <v>38</v>
      </c>
      <c r="AQ1110" s="17"/>
    </row>
    <row r="1111" spans="1:43" ht="33.950000000000003" hidden="1" customHeight="1" x14ac:dyDescent="0.25">
      <c r="A1111" s="13" t="s">
        <v>1497</v>
      </c>
      <c r="B1111" s="13" t="s">
        <v>1661</v>
      </c>
      <c r="C1111" s="63">
        <v>312906</v>
      </c>
      <c r="D1111" s="14" t="s">
        <v>1675</v>
      </c>
      <c r="E1111" s="14" t="s">
        <v>1097</v>
      </c>
      <c r="F1111" s="13">
        <v>2</v>
      </c>
      <c r="G1111" s="13"/>
      <c r="H1111" s="83"/>
      <c r="I1111" s="15"/>
      <c r="J1111" s="15"/>
      <c r="K1111" s="15"/>
      <c r="L1111" s="16">
        <v>577473.63</v>
      </c>
      <c r="M1111" s="11">
        <f t="shared" ref="M1111:M1174" si="218">L1111*0.005</f>
        <v>2887.3681500000002</v>
      </c>
      <c r="N1111" s="11">
        <f t="shared" ref="N1111:N1174" si="219">L1111-M1111</f>
        <v>574586.26185000001</v>
      </c>
      <c r="O1111" s="11">
        <v>0</v>
      </c>
      <c r="P1111" s="13" t="s">
        <v>1049</v>
      </c>
      <c r="Q1111" s="7" t="s">
        <v>2317</v>
      </c>
      <c r="R1111" s="102" t="s">
        <v>2408</v>
      </c>
      <c r="S1111" s="66"/>
      <c r="T1111" s="66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53">
        <f t="shared" si="208"/>
        <v>0</v>
      </c>
      <c r="AG1111" s="54">
        <f t="shared" si="209"/>
        <v>1</v>
      </c>
      <c r="AH1111" s="54">
        <f t="shared" si="210"/>
        <v>0</v>
      </c>
      <c r="AI1111" s="54">
        <f t="shared" si="211"/>
        <v>0</v>
      </c>
      <c r="AJ1111" s="54">
        <f t="shared" si="212"/>
        <v>0</v>
      </c>
      <c r="AK1111" s="54">
        <f t="shared" si="213"/>
        <v>0</v>
      </c>
      <c r="AL1111" s="54">
        <f t="shared" si="214"/>
        <v>0</v>
      </c>
      <c r="AM1111" s="54">
        <f t="shared" si="215"/>
        <v>0</v>
      </c>
      <c r="AN1111" s="54">
        <f t="shared" si="216"/>
        <v>0</v>
      </c>
      <c r="AO1111" s="54">
        <f t="shared" si="217"/>
        <v>0</v>
      </c>
      <c r="AP1111" s="7" t="s">
        <v>38</v>
      </c>
      <c r="AQ1111" s="17"/>
    </row>
    <row r="1112" spans="1:43" ht="33.950000000000003" hidden="1" customHeight="1" x14ac:dyDescent="0.25">
      <c r="A1112" s="13" t="s">
        <v>1497</v>
      </c>
      <c r="B1112" s="13" t="s">
        <v>1661</v>
      </c>
      <c r="C1112" s="63">
        <v>312901</v>
      </c>
      <c r="D1112" s="14" t="s">
        <v>1676</v>
      </c>
      <c r="E1112" s="14" t="s">
        <v>1677</v>
      </c>
      <c r="F1112" s="13">
        <v>2</v>
      </c>
      <c r="G1112" s="13"/>
      <c r="H1112" s="83"/>
      <c r="I1112" s="15"/>
      <c r="J1112" s="15"/>
      <c r="K1112" s="15"/>
      <c r="L1112" s="16">
        <v>551832.88</v>
      </c>
      <c r="M1112" s="11">
        <f t="shared" si="218"/>
        <v>2759.1644000000001</v>
      </c>
      <c r="N1112" s="11">
        <f t="shared" si="219"/>
        <v>549073.7156</v>
      </c>
      <c r="O1112" s="11">
        <v>0</v>
      </c>
      <c r="P1112" s="13" t="s">
        <v>1049</v>
      </c>
      <c r="Q1112" s="7" t="s">
        <v>2317</v>
      </c>
      <c r="R1112" s="102" t="s">
        <v>2408</v>
      </c>
      <c r="S1112" s="66"/>
      <c r="T1112" s="66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53">
        <f t="shared" si="208"/>
        <v>0</v>
      </c>
      <c r="AG1112" s="54">
        <f t="shared" si="209"/>
        <v>1</v>
      </c>
      <c r="AH1112" s="54">
        <f t="shared" si="210"/>
        <v>0</v>
      </c>
      <c r="AI1112" s="54">
        <f t="shared" si="211"/>
        <v>0</v>
      </c>
      <c r="AJ1112" s="54">
        <f t="shared" si="212"/>
        <v>0</v>
      </c>
      <c r="AK1112" s="54">
        <f t="shared" si="213"/>
        <v>0</v>
      </c>
      <c r="AL1112" s="54">
        <f t="shared" si="214"/>
        <v>0</v>
      </c>
      <c r="AM1112" s="54">
        <f t="shared" si="215"/>
        <v>0</v>
      </c>
      <c r="AN1112" s="54">
        <f t="shared" si="216"/>
        <v>0</v>
      </c>
      <c r="AO1112" s="54">
        <f t="shared" si="217"/>
        <v>0</v>
      </c>
      <c r="AP1112" s="7" t="s">
        <v>38</v>
      </c>
      <c r="AQ1112" s="17"/>
    </row>
    <row r="1113" spans="1:43" ht="33.950000000000003" hidden="1" customHeight="1" x14ac:dyDescent="0.25">
      <c r="A1113" s="13" t="s">
        <v>1497</v>
      </c>
      <c r="B1113" s="13" t="s">
        <v>1661</v>
      </c>
      <c r="C1113" s="63">
        <v>312944</v>
      </c>
      <c r="D1113" s="14" t="s">
        <v>1678</v>
      </c>
      <c r="E1113" s="14" t="s">
        <v>1677</v>
      </c>
      <c r="F1113" s="13">
        <v>2</v>
      </c>
      <c r="G1113" s="13"/>
      <c r="H1113" s="83"/>
      <c r="I1113" s="15"/>
      <c r="J1113" s="15"/>
      <c r="K1113" s="15"/>
      <c r="L1113" s="16">
        <v>406268.6</v>
      </c>
      <c r="M1113" s="11">
        <f t="shared" si="218"/>
        <v>2031.3429999999998</v>
      </c>
      <c r="N1113" s="11">
        <f t="shared" si="219"/>
        <v>404237.25699999998</v>
      </c>
      <c r="O1113" s="11">
        <v>0</v>
      </c>
      <c r="P1113" s="13" t="s">
        <v>1049</v>
      </c>
      <c r="Q1113" s="7" t="s">
        <v>2317</v>
      </c>
      <c r="R1113" s="102" t="s">
        <v>2408</v>
      </c>
      <c r="S1113" s="66"/>
      <c r="T1113" s="66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53">
        <f t="shared" si="208"/>
        <v>0</v>
      </c>
      <c r="AG1113" s="54">
        <f t="shared" si="209"/>
        <v>1</v>
      </c>
      <c r="AH1113" s="54">
        <f t="shared" si="210"/>
        <v>0</v>
      </c>
      <c r="AI1113" s="54">
        <f t="shared" si="211"/>
        <v>0</v>
      </c>
      <c r="AJ1113" s="54">
        <f t="shared" si="212"/>
        <v>0</v>
      </c>
      <c r="AK1113" s="54">
        <f t="shared" si="213"/>
        <v>0</v>
      </c>
      <c r="AL1113" s="54">
        <f t="shared" si="214"/>
        <v>0</v>
      </c>
      <c r="AM1113" s="54">
        <f t="shared" si="215"/>
        <v>0</v>
      </c>
      <c r="AN1113" s="54">
        <f t="shared" si="216"/>
        <v>0</v>
      </c>
      <c r="AO1113" s="54">
        <f t="shared" si="217"/>
        <v>0</v>
      </c>
      <c r="AP1113" s="7" t="s">
        <v>38</v>
      </c>
      <c r="AQ1113" s="17"/>
    </row>
    <row r="1114" spans="1:43" ht="33.950000000000003" hidden="1" customHeight="1" x14ac:dyDescent="0.25">
      <c r="A1114" s="13" t="s">
        <v>1497</v>
      </c>
      <c r="B1114" s="13" t="s">
        <v>1661</v>
      </c>
      <c r="C1114" s="63">
        <v>312918</v>
      </c>
      <c r="D1114" s="14" t="s">
        <v>1679</v>
      </c>
      <c r="E1114" s="14" t="s">
        <v>1680</v>
      </c>
      <c r="F1114" s="13">
        <v>3</v>
      </c>
      <c r="G1114" s="13"/>
      <c r="H1114" s="83"/>
      <c r="I1114" s="15"/>
      <c r="J1114" s="15"/>
      <c r="K1114" s="15"/>
      <c r="L1114" s="16">
        <v>639294.81000000006</v>
      </c>
      <c r="M1114" s="11">
        <f t="shared" si="218"/>
        <v>3196.4740500000003</v>
      </c>
      <c r="N1114" s="11">
        <f t="shared" si="219"/>
        <v>636098.3359500001</v>
      </c>
      <c r="O1114" s="11">
        <v>0</v>
      </c>
      <c r="P1114" s="13" t="s">
        <v>1049</v>
      </c>
      <c r="Q1114" s="7" t="s">
        <v>2317</v>
      </c>
      <c r="R1114" s="102" t="s">
        <v>2408</v>
      </c>
      <c r="S1114" s="66"/>
      <c r="T1114" s="66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53">
        <f t="shared" si="208"/>
        <v>0</v>
      </c>
      <c r="AG1114" s="54">
        <f t="shared" si="209"/>
        <v>1</v>
      </c>
      <c r="AH1114" s="54">
        <f t="shared" si="210"/>
        <v>0</v>
      </c>
      <c r="AI1114" s="54">
        <f t="shared" si="211"/>
        <v>0</v>
      </c>
      <c r="AJ1114" s="54">
        <f t="shared" si="212"/>
        <v>0</v>
      </c>
      <c r="AK1114" s="54">
        <f t="shared" si="213"/>
        <v>0</v>
      </c>
      <c r="AL1114" s="54">
        <f t="shared" si="214"/>
        <v>0</v>
      </c>
      <c r="AM1114" s="54">
        <f t="shared" si="215"/>
        <v>0</v>
      </c>
      <c r="AN1114" s="54">
        <f t="shared" si="216"/>
        <v>0</v>
      </c>
      <c r="AO1114" s="54">
        <f t="shared" si="217"/>
        <v>0</v>
      </c>
      <c r="AP1114" s="7" t="s">
        <v>38</v>
      </c>
      <c r="AQ1114" s="17"/>
    </row>
    <row r="1115" spans="1:43" ht="33.950000000000003" hidden="1" customHeight="1" x14ac:dyDescent="0.25">
      <c r="A1115" s="13" t="s">
        <v>1497</v>
      </c>
      <c r="B1115" s="13" t="s">
        <v>1661</v>
      </c>
      <c r="C1115" s="63">
        <v>312920</v>
      </c>
      <c r="D1115" s="14" t="s">
        <v>1681</v>
      </c>
      <c r="E1115" s="14" t="s">
        <v>1682</v>
      </c>
      <c r="F1115" s="13">
        <v>3</v>
      </c>
      <c r="G1115" s="13"/>
      <c r="H1115" s="83"/>
      <c r="I1115" s="15"/>
      <c r="J1115" s="15"/>
      <c r="K1115" s="15"/>
      <c r="L1115" s="16">
        <v>628569.22</v>
      </c>
      <c r="M1115" s="11">
        <f t="shared" si="218"/>
        <v>3142.8460999999998</v>
      </c>
      <c r="N1115" s="11">
        <f t="shared" si="219"/>
        <v>625426.37390000001</v>
      </c>
      <c r="O1115" s="11">
        <v>0</v>
      </c>
      <c r="P1115" s="13" t="s">
        <v>1049</v>
      </c>
      <c r="Q1115" s="7" t="s">
        <v>2317</v>
      </c>
      <c r="R1115" s="102" t="s">
        <v>2408</v>
      </c>
      <c r="S1115" s="66"/>
      <c r="T1115" s="66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53">
        <f t="shared" si="208"/>
        <v>0</v>
      </c>
      <c r="AG1115" s="54">
        <f t="shared" si="209"/>
        <v>1</v>
      </c>
      <c r="AH1115" s="54">
        <f t="shared" si="210"/>
        <v>0</v>
      </c>
      <c r="AI1115" s="54">
        <f t="shared" si="211"/>
        <v>0</v>
      </c>
      <c r="AJ1115" s="54">
        <f t="shared" si="212"/>
        <v>0</v>
      </c>
      <c r="AK1115" s="54">
        <f t="shared" si="213"/>
        <v>0</v>
      </c>
      <c r="AL1115" s="54">
        <f t="shared" si="214"/>
        <v>0</v>
      </c>
      <c r="AM1115" s="54">
        <f t="shared" si="215"/>
        <v>0</v>
      </c>
      <c r="AN1115" s="54">
        <f t="shared" si="216"/>
        <v>0</v>
      </c>
      <c r="AO1115" s="54">
        <f t="shared" si="217"/>
        <v>0</v>
      </c>
      <c r="AP1115" s="7" t="s">
        <v>38</v>
      </c>
      <c r="AQ1115" s="17"/>
    </row>
    <row r="1116" spans="1:43" ht="33.950000000000003" hidden="1" customHeight="1" x14ac:dyDescent="0.25">
      <c r="A1116" s="13" t="s">
        <v>1497</v>
      </c>
      <c r="B1116" s="13" t="s">
        <v>1661</v>
      </c>
      <c r="C1116" s="65">
        <v>303265</v>
      </c>
      <c r="D1116" s="64" t="s">
        <v>1683</v>
      </c>
      <c r="E1116" s="14" t="s">
        <v>1684</v>
      </c>
      <c r="F1116" s="13">
        <v>3</v>
      </c>
      <c r="G1116" s="13"/>
      <c r="H1116" s="15">
        <v>1</v>
      </c>
      <c r="I1116" s="15"/>
      <c r="J1116" s="15"/>
      <c r="K1116" s="15"/>
      <c r="L1116" s="16">
        <v>900675.34</v>
      </c>
      <c r="M1116" s="11">
        <f t="shared" si="218"/>
        <v>4503.3766999999998</v>
      </c>
      <c r="N1116" s="11">
        <f t="shared" si="219"/>
        <v>896171.96329999994</v>
      </c>
      <c r="O1116" s="11">
        <v>4161980.2</v>
      </c>
      <c r="P1116" s="13" t="s">
        <v>1049</v>
      </c>
      <c r="Q1116" s="7" t="s">
        <v>2270</v>
      </c>
      <c r="R1116" s="102" t="s">
        <v>2271</v>
      </c>
      <c r="S1116" s="66">
        <v>0.01</v>
      </c>
      <c r="T1116" s="66">
        <v>0.01</v>
      </c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53">
        <f t="shared" si="208"/>
        <v>0</v>
      </c>
      <c r="AG1116" s="54">
        <f t="shared" si="209"/>
        <v>0</v>
      </c>
      <c r="AH1116" s="54">
        <f t="shared" si="210"/>
        <v>0</v>
      </c>
      <c r="AI1116" s="54">
        <f t="shared" si="211"/>
        <v>1</v>
      </c>
      <c r="AJ1116" s="54">
        <f t="shared" si="212"/>
        <v>0</v>
      </c>
      <c r="AK1116" s="54">
        <f t="shared" si="213"/>
        <v>0</v>
      </c>
      <c r="AL1116" s="54">
        <f t="shared" si="214"/>
        <v>0</v>
      </c>
      <c r="AM1116" s="54">
        <f t="shared" si="215"/>
        <v>0</v>
      </c>
      <c r="AN1116" s="54">
        <f t="shared" si="216"/>
        <v>1</v>
      </c>
      <c r="AO1116" s="54">
        <f t="shared" si="217"/>
        <v>0</v>
      </c>
      <c r="AP1116" s="7" t="s">
        <v>38</v>
      </c>
      <c r="AQ1116" s="17"/>
    </row>
    <row r="1117" spans="1:43" ht="33.950000000000003" hidden="1" customHeight="1" x14ac:dyDescent="0.25">
      <c r="A1117" s="13" t="s">
        <v>1497</v>
      </c>
      <c r="B1117" s="13" t="s">
        <v>1661</v>
      </c>
      <c r="C1117" s="63">
        <v>303264</v>
      </c>
      <c r="D1117" s="14" t="s">
        <v>1685</v>
      </c>
      <c r="E1117" s="14" t="s">
        <v>1684</v>
      </c>
      <c r="F1117" s="13">
        <v>3</v>
      </c>
      <c r="G1117" s="13"/>
      <c r="H1117" s="83"/>
      <c r="I1117" s="15"/>
      <c r="J1117" s="15"/>
      <c r="K1117" s="15"/>
      <c r="L1117" s="16">
        <v>606756.89</v>
      </c>
      <c r="M1117" s="11">
        <f t="shared" si="218"/>
        <v>3033.7844500000001</v>
      </c>
      <c r="N1117" s="11">
        <f t="shared" si="219"/>
        <v>603723.10554999998</v>
      </c>
      <c r="O1117" s="11">
        <v>0</v>
      </c>
      <c r="P1117" s="13" t="s">
        <v>1049</v>
      </c>
      <c r="Q1117" s="7" t="s">
        <v>2317</v>
      </c>
      <c r="R1117" s="102" t="s">
        <v>2408</v>
      </c>
      <c r="S1117" s="66"/>
      <c r="T1117" s="66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53">
        <f t="shared" si="208"/>
        <v>0</v>
      </c>
      <c r="AG1117" s="54">
        <f t="shared" si="209"/>
        <v>1</v>
      </c>
      <c r="AH1117" s="54">
        <f t="shared" si="210"/>
        <v>0</v>
      </c>
      <c r="AI1117" s="54">
        <f t="shared" si="211"/>
        <v>0</v>
      </c>
      <c r="AJ1117" s="54">
        <f t="shared" si="212"/>
        <v>0</v>
      </c>
      <c r="AK1117" s="54">
        <f t="shared" si="213"/>
        <v>0</v>
      </c>
      <c r="AL1117" s="54">
        <f t="shared" si="214"/>
        <v>0</v>
      </c>
      <c r="AM1117" s="54">
        <f t="shared" si="215"/>
        <v>0</v>
      </c>
      <c r="AN1117" s="54">
        <f t="shared" si="216"/>
        <v>0</v>
      </c>
      <c r="AO1117" s="54">
        <f t="shared" si="217"/>
        <v>0</v>
      </c>
      <c r="AP1117" s="7" t="s">
        <v>38</v>
      </c>
      <c r="AQ1117" s="17"/>
    </row>
    <row r="1118" spans="1:43" ht="33.950000000000003" hidden="1" customHeight="1" x14ac:dyDescent="0.25">
      <c r="A1118" s="7" t="s">
        <v>1497</v>
      </c>
      <c r="B1118" s="7" t="s">
        <v>1661</v>
      </c>
      <c r="C1118" s="7">
        <v>303263</v>
      </c>
      <c r="D1118" s="8" t="s">
        <v>1686</v>
      </c>
      <c r="E1118" s="8" t="s">
        <v>1684</v>
      </c>
      <c r="F1118" s="7">
        <v>3</v>
      </c>
      <c r="G1118" s="7"/>
      <c r="H1118" s="9">
        <v>1</v>
      </c>
      <c r="I1118" s="9"/>
      <c r="J1118" s="9"/>
      <c r="K1118" s="9"/>
      <c r="L1118" s="10">
        <v>1728758.38</v>
      </c>
      <c r="M1118" s="11">
        <f t="shared" si="218"/>
        <v>8643.7919000000002</v>
      </c>
      <c r="N1118" s="11">
        <f t="shared" si="219"/>
        <v>1720114.5880999998</v>
      </c>
      <c r="O1118" s="11">
        <v>1720114.5880999998</v>
      </c>
      <c r="P1118" s="13" t="s">
        <v>1049</v>
      </c>
      <c r="Q1118" s="7" t="s">
        <v>2270</v>
      </c>
      <c r="R1118" s="7" t="s">
        <v>2271</v>
      </c>
      <c r="S1118" s="81">
        <v>0.7</v>
      </c>
      <c r="T1118" s="81">
        <v>0.76</v>
      </c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53">
        <f t="shared" si="208"/>
        <v>0</v>
      </c>
      <c r="AG1118" s="54">
        <f t="shared" si="209"/>
        <v>0</v>
      </c>
      <c r="AH1118" s="54">
        <f t="shared" si="210"/>
        <v>0</v>
      </c>
      <c r="AI1118" s="54">
        <f t="shared" si="211"/>
        <v>1</v>
      </c>
      <c r="AJ1118" s="54">
        <f t="shared" si="212"/>
        <v>0</v>
      </c>
      <c r="AK1118" s="54">
        <f t="shared" si="213"/>
        <v>0</v>
      </c>
      <c r="AL1118" s="54">
        <f t="shared" si="214"/>
        <v>0</v>
      </c>
      <c r="AM1118" s="54">
        <f t="shared" si="215"/>
        <v>0</v>
      </c>
      <c r="AN1118" s="54">
        <f t="shared" si="216"/>
        <v>1</v>
      </c>
      <c r="AO1118" s="54">
        <f t="shared" si="217"/>
        <v>0</v>
      </c>
      <c r="AP1118" s="7" t="s">
        <v>925</v>
      </c>
      <c r="AQ1118" s="12" t="s">
        <v>20</v>
      </c>
    </row>
    <row r="1119" spans="1:43" ht="33.950000000000003" hidden="1" customHeight="1" x14ac:dyDescent="0.25">
      <c r="A1119" s="13" t="s">
        <v>1497</v>
      </c>
      <c r="B1119" s="13" t="s">
        <v>1661</v>
      </c>
      <c r="C1119" s="63">
        <v>312941</v>
      </c>
      <c r="D1119" s="14" t="s">
        <v>1687</v>
      </c>
      <c r="E1119" s="14" t="s">
        <v>1688</v>
      </c>
      <c r="F1119" s="13">
        <v>3</v>
      </c>
      <c r="G1119" s="13"/>
      <c r="H1119" s="83"/>
      <c r="I1119" s="15"/>
      <c r="J1119" s="15"/>
      <c r="K1119" s="15"/>
      <c r="L1119" s="16">
        <v>622658.35</v>
      </c>
      <c r="M1119" s="11">
        <f t="shared" si="218"/>
        <v>3113.2917499999999</v>
      </c>
      <c r="N1119" s="11">
        <f t="shared" si="219"/>
        <v>619545.05825</v>
      </c>
      <c r="O1119" s="11">
        <v>0</v>
      </c>
      <c r="P1119" s="13" t="s">
        <v>1049</v>
      </c>
      <c r="Q1119" s="7" t="s">
        <v>2317</v>
      </c>
      <c r="R1119" s="102" t="s">
        <v>2408</v>
      </c>
      <c r="S1119" s="102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53">
        <f t="shared" si="208"/>
        <v>0</v>
      </c>
      <c r="AG1119" s="54">
        <f t="shared" si="209"/>
        <v>1</v>
      </c>
      <c r="AH1119" s="54">
        <f t="shared" si="210"/>
        <v>0</v>
      </c>
      <c r="AI1119" s="54">
        <f t="shared" si="211"/>
        <v>0</v>
      </c>
      <c r="AJ1119" s="54">
        <f t="shared" si="212"/>
        <v>0</v>
      </c>
      <c r="AK1119" s="54">
        <f t="shared" si="213"/>
        <v>0</v>
      </c>
      <c r="AL1119" s="54">
        <f t="shared" si="214"/>
        <v>0</v>
      </c>
      <c r="AM1119" s="54">
        <f t="shared" si="215"/>
        <v>0</v>
      </c>
      <c r="AN1119" s="54">
        <f t="shared" si="216"/>
        <v>0</v>
      </c>
      <c r="AO1119" s="54">
        <f t="shared" si="217"/>
        <v>0</v>
      </c>
      <c r="AP1119" s="7" t="s">
        <v>38</v>
      </c>
      <c r="AQ1119" s="17"/>
    </row>
    <row r="1120" spans="1:43" ht="33.950000000000003" hidden="1" customHeight="1" x14ac:dyDescent="0.25">
      <c r="A1120" s="13" t="s">
        <v>1497</v>
      </c>
      <c r="B1120" s="13" t="s">
        <v>1661</v>
      </c>
      <c r="C1120" s="63">
        <v>312970</v>
      </c>
      <c r="D1120" s="14" t="s">
        <v>1689</v>
      </c>
      <c r="E1120" s="14" t="s">
        <v>1688</v>
      </c>
      <c r="F1120" s="13">
        <v>3</v>
      </c>
      <c r="G1120" s="13"/>
      <c r="H1120" s="83"/>
      <c r="I1120" s="15"/>
      <c r="J1120" s="15"/>
      <c r="K1120" s="15"/>
      <c r="L1120" s="16">
        <v>597167.29</v>
      </c>
      <c r="M1120" s="11">
        <f t="shared" si="218"/>
        <v>2985.8364500000002</v>
      </c>
      <c r="N1120" s="11">
        <f t="shared" si="219"/>
        <v>594181.45355000009</v>
      </c>
      <c r="O1120" s="11">
        <v>0</v>
      </c>
      <c r="P1120" s="13" t="s">
        <v>1049</v>
      </c>
      <c r="Q1120" s="7" t="s">
        <v>2317</v>
      </c>
      <c r="R1120" s="102" t="s">
        <v>2408</v>
      </c>
      <c r="S1120" s="102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53">
        <f t="shared" si="208"/>
        <v>0</v>
      </c>
      <c r="AG1120" s="54">
        <f t="shared" si="209"/>
        <v>1</v>
      </c>
      <c r="AH1120" s="54">
        <f t="shared" si="210"/>
        <v>0</v>
      </c>
      <c r="AI1120" s="54">
        <f t="shared" si="211"/>
        <v>0</v>
      </c>
      <c r="AJ1120" s="54">
        <f t="shared" si="212"/>
        <v>0</v>
      </c>
      <c r="AK1120" s="54">
        <f t="shared" si="213"/>
        <v>0</v>
      </c>
      <c r="AL1120" s="54">
        <f t="shared" si="214"/>
        <v>0</v>
      </c>
      <c r="AM1120" s="54">
        <f t="shared" si="215"/>
        <v>0</v>
      </c>
      <c r="AN1120" s="54">
        <f t="shared" si="216"/>
        <v>0</v>
      </c>
      <c r="AO1120" s="54">
        <f t="shared" si="217"/>
        <v>0</v>
      </c>
      <c r="AP1120" s="7" t="s">
        <v>38</v>
      </c>
      <c r="AQ1120" s="17"/>
    </row>
    <row r="1121" spans="1:43" ht="33.950000000000003" hidden="1" customHeight="1" x14ac:dyDescent="0.25">
      <c r="A1121" s="13" t="s">
        <v>1497</v>
      </c>
      <c r="B1121" s="13" t="s">
        <v>1661</v>
      </c>
      <c r="C1121" s="63">
        <v>312913</v>
      </c>
      <c r="D1121" s="14" t="s">
        <v>1690</v>
      </c>
      <c r="E1121" s="14" t="s">
        <v>1688</v>
      </c>
      <c r="F1121" s="13">
        <v>3</v>
      </c>
      <c r="G1121" s="13"/>
      <c r="H1121" s="83"/>
      <c r="I1121" s="15"/>
      <c r="J1121" s="15"/>
      <c r="K1121" s="15"/>
      <c r="L1121" s="16">
        <v>693170.34</v>
      </c>
      <c r="M1121" s="11">
        <f t="shared" si="218"/>
        <v>3465.8516999999997</v>
      </c>
      <c r="N1121" s="11">
        <f t="shared" si="219"/>
        <v>689704.48829999997</v>
      </c>
      <c r="O1121" s="11">
        <v>0</v>
      </c>
      <c r="P1121" s="13" t="s">
        <v>1049</v>
      </c>
      <c r="Q1121" s="7" t="s">
        <v>2317</v>
      </c>
      <c r="R1121" s="102" t="s">
        <v>2408</v>
      </c>
      <c r="S1121" s="102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53">
        <f t="shared" si="208"/>
        <v>0</v>
      </c>
      <c r="AG1121" s="54">
        <f t="shared" si="209"/>
        <v>1</v>
      </c>
      <c r="AH1121" s="54">
        <f t="shared" si="210"/>
        <v>0</v>
      </c>
      <c r="AI1121" s="54">
        <f t="shared" si="211"/>
        <v>0</v>
      </c>
      <c r="AJ1121" s="54">
        <f t="shared" si="212"/>
        <v>0</v>
      </c>
      <c r="AK1121" s="54">
        <f t="shared" si="213"/>
        <v>0</v>
      </c>
      <c r="AL1121" s="54">
        <f t="shared" si="214"/>
        <v>0</v>
      </c>
      <c r="AM1121" s="54">
        <f t="shared" si="215"/>
        <v>0</v>
      </c>
      <c r="AN1121" s="54">
        <f t="shared" si="216"/>
        <v>0</v>
      </c>
      <c r="AO1121" s="54">
        <f t="shared" si="217"/>
        <v>0</v>
      </c>
      <c r="AP1121" s="7" t="s">
        <v>38</v>
      </c>
      <c r="AQ1121" s="17"/>
    </row>
    <row r="1122" spans="1:43" ht="33.950000000000003" hidden="1" customHeight="1" x14ac:dyDescent="0.25">
      <c r="A1122" s="13" t="s">
        <v>1497</v>
      </c>
      <c r="B1122" s="13" t="s">
        <v>1661</v>
      </c>
      <c r="C1122" s="63">
        <v>312914</v>
      </c>
      <c r="D1122" s="14" t="s">
        <v>1691</v>
      </c>
      <c r="E1122" s="14" t="s">
        <v>1688</v>
      </c>
      <c r="F1122" s="13">
        <v>3</v>
      </c>
      <c r="G1122" s="13"/>
      <c r="H1122" s="83"/>
      <c r="I1122" s="15"/>
      <c r="J1122" s="15"/>
      <c r="K1122" s="15"/>
      <c r="L1122" s="16">
        <v>558999.52</v>
      </c>
      <c r="M1122" s="11">
        <f t="shared" si="218"/>
        <v>2794.9976000000001</v>
      </c>
      <c r="N1122" s="11">
        <f t="shared" si="219"/>
        <v>556204.52240000002</v>
      </c>
      <c r="O1122" s="11">
        <v>0</v>
      </c>
      <c r="P1122" s="13" t="s">
        <v>1049</v>
      </c>
      <c r="Q1122" s="7" t="s">
        <v>2317</v>
      </c>
      <c r="R1122" s="102" t="s">
        <v>2408</v>
      </c>
      <c r="S1122" s="102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53">
        <f t="shared" si="208"/>
        <v>0</v>
      </c>
      <c r="AG1122" s="54">
        <f t="shared" si="209"/>
        <v>1</v>
      </c>
      <c r="AH1122" s="54">
        <f t="shared" si="210"/>
        <v>0</v>
      </c>
      <c r="AI1122" s="54">
        <f t="shared" si="211"/>
        <v>0</v>
      </c>
      <c r="AJ1122" s="54">
        <f t="shared" si="212"/>
        <v>0</v>
      </c>
      <c r="AK1122" s="54">
        <f t="shared" si="213"/>
        <v>0</v>
      </c>
      <c r="AL1122" s="54">
        <f t="shared" si="214"/>
        <v>0</v>
      </c>
      <c r="AM1122" s="54">
        <f t="shared" si="215"/>
        <v>0</v>
      </c>
      <c r="AN1122" s="54">
        <f t="shared" si="216"/>
        <v>0</v>
      </c>
      <c r="AO1122" s="54">
        <f t="shared" si="217"/>
        <v>0</v>
      </c>
      <c r="AP1122" s="7" t="s">
        <v>38</v>
      </c>
      <c r="AQ1122" s="17"/>
    </row>
    <row r="1123" spans="1:43" ht="33.950000000000003" hidden="1" customHeight="1" x14ac:dyDescent="0.25">
      <c r="A1123" s="13" t="s">
        <v>1497</v>
      </c>
      <c r="B1123" s="13" t="s">
        <v>1661</v>
      </c>
      <c r="C1123" s="65">
        <v>312938</v>
      </c>
      <c r="D1123" s="64" t="s">
        <v>1692</v>
      </c>
      <c r="E1123" s="14" t="s">
        <v>1688</v>
      </c>
      <c r="F1123" s="13">
        <v>3</v>
      </c>
      <c r="G1123" s="13"/>
      <c r="H1123" s="15">
        <v>1</v>
      </c>
      <c r="I1123" s="15"/>
      <c r="J1123" s="15"/>
      <c r="K1123" s="15"/>
      <c r="L1123" s="16">
        <v>712287.99</v>
      </c>
      <c r="M1123" s="11">
        <f t="shared" si="218"/>
        <v>3561.43995</v>
      </c>
      <c r="N1123" s="11">
        <f t="shared" si="219"/>
        <v>708726.55004999996</v>
      </c>
      <c r="O1123" s="11">
        <v>1090246.33</v>
      </c>
      <c r="P1123" s="13" t="s">
        <v>1049</v>
      </c>
      <c r="Q1123" s="7" t="s">
        <v>2270</v>
      </c>
      <c r="R1123" s="102" t="s">
        <v>2271</v>
      </c>
      <c r="S1123" s="66">
        <v>0.01</v>
      </c>
      <c r="T1123" s="66">
        <v>0.01</v>
      </c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53">
        <f t="shared" si="208"/>
        <v>0</v>
      </c>
      <c r="AG1123" s="54">
        <f t="shared" si="209"/>
        <v>0</v>
      </c>
      <c r="AH1123" s="54">
        <f t="shared" si="210"/>
        <v>0</v>
      </c>
      <c r="AI1123" s="54">
        <f t="shared" si="211"/>
        <v>1</v>
      </c>
      <c r="AJ1123" s="54">
        <f t="shared" si="212"/>
        <v>0</v>
      </c>
      <c r="AK1123" s="54">
        <f t="shared" si="213"/>
        <v>0</v>
      </c>
      <c r="AL1123" s="54">
        <f t="shared" si="214"/>
        <v>0</v>
      </c>
      <c r="AM1123" s="54">
        <f t="shared" si="215"/>
        <v>0</v>
      </c>
      <c r="AN1123" s="54">
        <f t="shared" si="216"/>
        <v>1</v>
      </c>
      <c r="AO1123" s="54">
        <f t="shared" si="217"/>
        <v>0</v>
      </c>
      <c r="AP1123" s="7" t="s">
        <v>38</v>
      </c>
      <c r="AQ1123" s="17"/>
    </row>
    <row r="1124" spans="1:43" ht="33.950000000000003" hidden="1" customHeight="1" x14ac:dyDescent="0.25">
      <c r="A1124" s="13" t="s">
        <v>1497</v>
      </c>
      <c r="B1124" s="13" t="s">
        <v>1661</v>
      </c>
      <c r="C1124" s="63">
        <v>312939</v>
      </c>
      <c r="D1124" s="14" t="s">
        <v>1693</v>
      </c>
      <c r="E1124" s="14" t="s">
        <v>1688</v>
      </c>
      <c r="F1124" s="13">
        <v>3</v>
      </c>
      <c r="G1124" s="13"/>
      <c r="H1124" s="83"/>
      <c r="I1124" s="15"/>
      <c r="J1124" s="15"/>
      <c r="K1124" s="15"/>
      <c r="L1124" s="16">
        <v>608533.6</v>
      </c>
      <c r="M1124" s="11">
        <f t="shared" si="218"/>
        <v>3042.6680000000001</v>
      </c>
      <c r="N1124" s="11">
        <f t="shared" si="219"/>
        <v>605490.93200000003</v>
      </c>
      <c r="O1124" s="11">
        <v>0</v>
      </c>
      <c r="P1124" s="13" t="s">
        <v>1049</v>
      </c>
      <c r="Q1124" s="7" t="s">
        <v>2317</v>
      </c>
      <c r="R1124" s="102" t="s">
        <v>2408</v>
      </c>
      <c r="S1124" s="102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53">
        <f t="shared" si="208"/>
        <v>0</v>
      </c>
      <c r="AG1124" s="54">
        <f t="shared" si="209"/>
        <v>1</v>
      </c>
      <c r="AH1124" s="54">
        <f t="shared" si="210"/>
        <v>0</v>
      </c>
      <c r="AI1124" s="54">
        <f t="shared" si="211"/>
        <v>0</v>
      </c>
      <c r="AJ1124" s="54">
        <f t="shared" si="212"/>
        <v>0</v>
      </c>
      <c r="AK1124" s="54">
        <f t="shared" si="213"/>
        <v>0</v>
      </c>
      <c r="AL1124" s="54">
        <f t="shared" si="214"/>
        <v>0</v>
      </c>
      <c r="AM1124" s="54">
        <f t="shared" si="215"/>
        <v>0</v>
      </c>
      <c r="AN1124" s="54">
        <f t="shared" si="216"/>
        <v>0</v>
      </c>
      <c r="AO1124" s="54">
        <f t="shared" si="217"/>
        <v>0</v>
      </c>
      <c r="AP1124" s="7" t="s">
        <v>38</v>
      </c>
      <c r="AQ1124" s="17"/>
    </row>
    <row r="1125" spans="1:43" ht="33.950000000000003" hidden="1" customHeight="1" x14ac:dyDescent="0.25">
      <c r="A1125" s="7" t="s">
        <v>1497</v>
      </c>
      <c r="B1125" s="7" t="s">
        <v>1661</v>
      </c>
      <c r="C1125" s="7">
        <v>303268</v>
      </c>
      <c r="D1125" s="8" t="s">
        <v>1694</v>
      </c>
      <c r="E1125" s="8" t="s">
        <v>1688</v>
      </c>
      <c r="F1125" s="7">
        <v>3</v>
      </c>
      <c r="G1125" s="7"/>
      <c r="H1125" s="9">
        <v>1</v>
      </c>
      <c r="I1125" s="9"/>
      <c r="J1125" s="9"/>
      <c r="K1125" s="9"/>
      <c r="L1125" s="10">
        <v>1923841.45</v>
      </c>
      <c r="M1125" s="11">
        <f t="shared" si="218"/>
        <v>9619.2072499999995</v>
      </c>
      <c r="N1125" s="11">
        <f t="shared" si="219"/>
        <v>1914222.24275</v>
      </c>
      <c r="O1125" s="11">
        <v>1914222.24275</v>
      </c>
      <c r="P1125" s="13" t="s">
        <v>1049</v>
      </c>
      <c r="Q1125" s="7" t="s">
        <v>2270</v>
      </c>
      <c r="R1125" s="98" t="s">
        <v>2271</v>
      </c>
      <c r="S1125" s="81">
        <v>0.25</v>
      </c>
      <c r="T1125" s="81">
        <v>0.72</v>
      </c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53">
        <f t="shared" si="208"/>
        <v>0</v>
      </c>
      <c r="AG1125" s="54">
        <f t="shared" si="209"/>
        <v>0</v>
      </c>
      <c r="AH1125" s="54">
        <f t="shared" si="210"/>
        <v>0</v>
      </c>
      <c r="AI1125" s="54">
        <f t="shared" si="211"/>
        <v>1</v>
      </c>
      <c r="AJ1125" s="54">
        <f t="shared" si="212"/>
        <v>0</v>
      </c>
      <c r="AK1125" s="54">
        <f t="shared" si="213"/>
        <v>0</v>
      </c>
      <c r="AL1125" s="54">
        <f t="shared" si="214"/>
        <v>0</v>
      </c>
      <c r="AM1125" s="54">
        <f t="shared" si="215"/>
        <v>0</v>
      </c>
      <c r="AN1125" s="54">
        <f t="shared" si="216"/>
        <v>1</v>
      </c>
      <c r="AO1125" s="54">
        <f t="shared" si="217"/>
        <v>0</v>
      </c>
      <c r="AP1125" s="7" t="s">
        <v>925</v>
      </c>
      <c r="AQ1125" s="12" t="s">
        <v>20</v>
      </c>
    </row>
    <row r="1126" spans="1:43" ht="33.950000000000003" hidden="1" customHeight="1" x14ac:dyDescent="0.25">
      <c r="A1126" s="13" t="s">
        <v>1497</v>
      </c>
      <c r="B1126" s="13" t="s">
        <v>1661</v>
      </c>
      <c r="C1126" s="65">
        <v>303236</v>
      </c>
      <c r="D1126" s="64" t="s">
        <v>1695</v>
      </c>
      <c r="E1126" s="14" t="s">
        <v>1696</v>
      </c>
      <c r="F1126" s="13">
        <v>3</v>
      </c>
      <c r="G1126" s="13"/>
      <c r="H1126" s="15">
        <v>1</v>
      </c>
      <c r="I1126" s="15"/>
      <c r="J1126" s="15"/>
      <c r="K1126" s="15"/>
      <c r="L1126" s="16">
        <v>666385.77</v>
      </c>
      <c r="M1126" s="11">
        <f t="shared" si="218"/>
        <v>3331.9288500000002</v>
      </c>
      <c r="N1126" s="11">
        <f t="shared" si="219"/>
        <v>663053.84114999999</v>
      </c>
      <c r="O1126" s="11">
        <v>3001301.24</v>
      </c>
      <c r="P1126" s="13" t="s">
        <v>1049</v>
      </c>
      <c r="Q1126" s="7" t="s">
        <v>2270</v>
      </c>
      <c r="R1126" s="102" t="s">
        <v>2271</v>
      </c>
      <c r="S1126" s="66">
        <v>0.01</v>
      </c>
      <c r="T1126" s="66">
        <v>0.01</v>
      </c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53">
        <f t="shared" si="208"/>
        <v>0</v>
      </c>
      <c r="AG1126" s="54">
        <f t="shared" si="209"/>
        <v>0</v>
      </c>
      <c r="AH1126" s="54">
        <f t="shared" si="210"/>
        <v>0</v>
      </c>
      <c r="AI1126" s="54">
        <f t="shared" si="211"/>
        <v>1</v>
      </c>
      <c r="AJ1126" s="54">
        <f t="shared" si="212"/>
        <v>0</v>
      </c>
      <c r="AK1126" s="54">
        <f t="shared" si="213"/>
        <v>0</v>
      </c>
      <c r="AL1126" s="54">
        <f t="shared" si="214"/>
        <v>0</v>
      </c>
      <c r="AM1126" s="54">
        <f t="shared" si="215"/>
        <v>0</v>
      </c>
      <c r="AN1126" s="54">
        <f t="shared" si="216"/>
        <v>1</v>
      </c>
      <c r="AO1126" s="54">
        <f t="shared" si="217"/>
        <v>0</v>
      </c>
      <c r="AP1126" s="7" t="s">
        <v>38</v>
      </c>
      <c r="AQ1126" s="17"/>
    </row>
    <row r="1127" spans="1:43" ht="33.950000000000003" hidden="1" customHeight="1" x14ac:dyDescent="0.25">
      <c r="A1127" s="13" t="s">
        <v>1497</v>
      </c>
      <c r="B1127" s="13" t="s">
        <v>1697</v>
      </c>
      <c r="C1127" s="13">
        <v>120658</v>
      </c>
      <c r="D1127" s="14" t="s">
        <v>1698</v>
      </c>
      <c r="E1127" s="14" t="s">
        <v>1699</v>
      </c>
      <c r="F1127" s="13">
        <v>0</v>
      </c>
      <c r="G1127" s="13"/>
      <c r="H1127" s="15">
        <v>1</v>
      </c>
      <c r="I1127" s="15"/>
      <c r="J1127" s="15"/>
      <c r="K1127" s="15"/>
      <c r="L1127" s="16">
        <v>291882.27</v>
      </c>
      <c r="M1127" s="11">
        <f t="shared" si="218"/>
        <v>1459.4113500000001</v>
      </c>
      <c r="N1127" s="11">
        <f t="shared" si="219"/>
        <v>290422.85865000001</v>
      </c>
      <c r="O1127" s="11"/>
      <c r="P1127" s="13" t="s">
        <v>1049</v>
      </c>
      <c r="Q1127" s="7"/>
      <c r="R1127" s="102" t="s">
        <v>2271</v>
      </c>
      <c r="S1127" s="66">
        <v>0</v>
      </c>
      <c r="T1127" s="66">
        <v>0.25</v>
      </c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53">
        <f t="shared" si="208"/>
        <v>0</v>
      </c>
      <c r="AG1127" s="54">
        <f t="shared" si="209"/>
        <v>0</v>
      </c>
      <c r="AH1127" s="54">
        <f t="shared" si="210"/>
        <v>0</v>
      </c>
      <c r="AI1127" s="54">
        <f t="shared" si="211"/>
        <v>1</v>
      </c>
      <c r="AJ1127" s="54">
        <f t="shared" si="212"/>
        <v>0</v>
      </c>
      <c r="AK1127" s="54">
        <f t="shared" si="213"/>
        <v>0</v>
      </c>
      <c r="AL1127" s="54">
        <f t="shared" si="214"/>
        <v>0</v>
      </c>
      <c r="AM1127" s="54">
        <f t="shared" si="215"/>
        <v>0</v>
      </c>
      <c r="AN1127" s="54">
        <f t="shared" si="216"/>
        <v>1</v>
      </c>
      <c r="AO1127" s="54">
        <f t="shared" si="217"/>
        <v>0</v>
      </c>
      <c r="AP1127" s="7" t="s">
        <v>38</v>
      </c>
      <c r="AQ1127" s="17"/>
    </row>
    <row r="1128" spans="1:43" ht="33.950000000000003" hidden="1" customHeight="1" x14ac:dyDescent="0.25">
      <c r="A1128" s="7" t="s">
        <v>1497</v>
      </c>
      <c r="B1128" s="7" t="s">
        <v>1697</v>
      </c>
      <c r="C1128" s="7">
        <v>120659</v>
      </c>
      <c r="D1128" s="8" t="s">
        <v>1700</v>
      </c>
      <c r="E1128" s="8" t="s">
        <v>1701</v>
      </c>
      <c r="F1128" s="7">
        <v>0</v>
      </c>
      <c r="G1128" s="7"/>
      <c r="H1128" s="9">
        <v>1</v>
      </c>
      <c r="I1128" s="9"/>
      <c r="J1128" s="9"/>
      <c r="K1128" s="9"/>
      <c r="L1128" s="10">
        <v>422610.72</v>
      </c>
      <c r="M1128" s="11">
        <f t="shared" si="218"/>
        <v>2113.0535999999997</v>
      </c>
      <c r="N1128" s="11">
        <f t="shared" si="219"/>
        <v>420497.66639999999</v>
      </c>
      <c r="O1128" s="11"/>
      <c r="P1128" s="13" t="s">
        <v>1049</v>
      </c>
      <c r="Q1128" s="7"/>
      <c r="R1128" s="102" t="s">
        <v>2271</v>
      </c>
      <c r="S1128" s="66">
        <v>0.3</v>
      </c>
      <c r="T1128" s="66">
        <v>0.35</v>
      </c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53">
        <f t="shared" si="208"/>
        <v>0</v>
      </c>
      <c r="AG1128" s="54">
        <f t="shared" si="209"/>
        <v>0</v>
      </c>
      <c r="AH1128" s="54">
        <f t="shared" si="210"/>
        <v>0</v>
      </c>
      <c r="AI1128" s="54">
        <f t="shared" si="211"/>
        <v>1</v>
      </c>
      <c r="AJ1128" s="54">
        <f t="shared" si="212"/>
        <v>0</v>
      </c>
      <c r="AK1128" s="54">
        <f t="shared" si="213"/>
        <v>0</v>
      </c>
      <c r="AL1128" s="54">
        <f t="shared" si="214"/>
        <v>0</v>
      </c>
      <c r="AM1128" s="54">
        <f t="shared" si="215"/>
        <v>0</v>
      </c>
      <c r="AN1128" s="54">
        <f t="shared" si="216"/>
        <v>1</v>
      </c>
      <c r="AO1128" s="54">
        <f t="shared" si="217"/>
        <v>0</v>
      </c>
      <c r="AP1128" s="7" t="s">
        <v>925</v>
      </c>
      <c r="AQ1128" s="12" t="s">
        <v>20</v>
      </c>
    </row>
    <row r="1129" spans="1:43" ht="33.950000000000003" hidden="1" customHeight="1" x14ac:dyDescent="0.25">
      <c r="A1129" s="7" t="s">
        <v>1497</v>
      </c>
      <c r="B1129" s="7" t="s">
        <v>1697</v>
      </c>
      <c r="C1129" s="7">
        <v>500232</v>
      </c>
      <c r="D1129" s="8" t="s">
        <v>1702</v>
      </c>
      <c r="E1129" s="8" t="s">
        <v>1701</v>
      </c>
      <c r="F1129" s="7">
        <v>0</v>
      </c>
      <c r="G1129" s="7"/>
      <c r="H1129" s="9">
        <v>1</v>
      </c>
      <c r="I1129" s="9"/>
      <c r="J1129" s="9"/>
      <c r="K1129" s="9"/>
      <c r="L1129" s="10">
        <v>142341.17000000001</v>
      </c>
      <c r="M1129" s="11">
        <f t="shared" si="218"/>
        <v>711.70585000000005</v>
      </c>
      <c r="N1129" s="11">
        <f t="shared" si="219"/>
        <v>141629.46415000001</v>
      </c>
      <c r="O1129" s="11"/>
      <c r="P1129" s="13" t="s">
        <v>1049</v>
      </c>
      <c r="Q1129" s="7"/>
      <c r="R1129" s="102" t="s">
        <v>2271</v>
      </c>
      <c r="S1129" s="66">
        <v>0.2</v>
      </c>
      <c r="T1129" s="66">
        <v>0.2</v>
      </c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53">
        <f t="shared" si="208"/>
        <v>0</v>
      </c>
      <c r="AG1129" s="54">
        <f t="shared" si="209"/>
        <v>0</v>
      </c>
      <c r="AH1129" s="54">
        <f t="shared" si="210"/>
        <v>0</v>
      </c>
      <c r="AI1129" s="54">
        <f t="shared" si="211"/>
        <v>1</v>
      </c>
      <c r="AJ1129" s="54">
        <f t="shared" si="212"/>
        <v>0</v>
      </c>
      <c r="AK1129" s="54">
        <f t="shared" si="213"/>
        <v>0</v>
      </c>
      <c r="AL1129" s="54">
        <f t="shared" si="214"/>
        <v>0</v>
      </c>
      <c r="AM1129" s="54">
        <f t="shared" si="215"/>
        <v>0</v>
      </c>
      <c r="AN1129" s="54">
        <f t="shared" si="216"/>
        <v>1</v>
      </c>
      <c r="AO1129" s="54">
        <f t="shared" si="217"/>
        <v>0</v>
      </c>
      <c r="AP1129" s="7" t="s">
        <v>925</v>
      </c>
      <c r="AQ1129" s="12" t="s">
        <v>20</v>
      </c>
    </row>
    <row r="1130" spans="1:43" ht="33.950000000000003" hidden="1" customHeight="1" x14ac:dyDescent="0.25">
      <c r="A1130" s="13" t="s">
        <v>1497</v>
      </c>
      <c r="B1130" s="13" t="s">
        <v>1697</v>
      </c>
      <c r="C1130" s="13">
        <v>120675</v>
      </c>
      <c r="D1130" s="14" t="s">
        <v>1703</v>
      </c>
      <c r="E1130" s="14" t="s">
        <v>1704</v>
      </c>
      <c r="F1130" s="13">
        <v>0</v>
      </c>
      <c r="G1130" s="13"/>
      <c r="H1130" s="15">
        <v>1</v>
      </c>
      <c r="I1130" s="15"/>
      <c r="J1130" s="15"/>
      <c r="K1130" s="15"/>
      <c r="L1130" s="16">
        <v>228294.34</v>
      </c>
      <c r="M1130" s="11">
        <f t="shared" si="218"/>
        <v>1141.4717000000001</v>
      </c>
      <c r="N1130" s="11">
        <f t="shared" si="219"/>
        <v>227152.8683</v>
      </c>
      <c r="O1130" s="11"/>
      <c r="P1130" s="13" t="s">
        <v>1049</v>
      </c>
      <c r="Q1130" s="7"/>
      <c r="R1130" s="102" t="s">
        <v>2271</v>
      </c>
      <c r="S1130" s="66">
        <v>0.25</v>
      </c>
      <c r="T1130" s="66">
        <v>0.6</v>
      </c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53">
        <f t="shared" si="208"/>
        <v>0</v>
      </c>
      <c r="AG1130" s="54">
        <f t="shared" si="209"/>
        <v>0</v>
      </c>
      <c r="AH1130" s="54">
        <f t="shared" si="210"/>
        <v>0</v>
      </c>
      <c r="AI1130" s="54">
        <f t="shared" si="211"/>
        <v>1</v>
      </c>
      <c r="AJ1130" s="54">
        <f t="shared" si="212"/>
        <v>0</v>
      </c>
      <c r="AK1130" s="54">
        <f t="shared" si="213"/>
        <v>0</v>
      </c>
      <c r="AL1130" s="54">
        <f t="shared" si="214"/>
        <v>0</v>
      </c>
      <c r="AM1130" s="54">
        <f t="shared" si="215"/>
        <v>0</v>
      </c>
      <c r="AN1130" s="54">
        <f t="shared" si="216"/>
        <v>1</v>
      </c>
      <c r="AO1130" s="54">
        <f t="shared" si="217"/>
        <v>0</v>
      </c>
      <c r="AP1130" s="7" t="s">
        <v>38</v>
      </c>
      <c r="AQ1130" s="17"/>
    </row>
    <row r="1131" spans="1:43" ht="33.950000000000003" hidden="1" customHeight="1" x14ac:dyDescent="0.25">
      <c r="A1131" s="13" t="s">
        <v>1497</v>
      </c>
      <c r="B1131" s="13" t="s">
        <v>1697</v>
      </c>
      <c r="C1131" s="13">
        <v>120676</v>
      </c>
      <c r="D1131" s="14" t="s">
        <v>1705</v>
      </c>
      <c r="E1131" s="14" t="s">
        <v>1704</v>
      </c>
      <c r="F1131" s="13">
        <v>0</v>
      </c>
      <c r="G1131" s="13"/>
      <c r="H1131" s="15">
        <v>1</v>
      </c>
      <c r="I1131" s="15"/>
      <c r="J1131" s="15"/>
      <c r="K1131" s="15"/>
      <c r="L1131" s="16">
        <v>286904.23</v>
      </c>
      <c r="M1131" s="11">
        <f t="shared" si="218"/>
        <v>1434.52115</v>
      </c>
      <c r="N1131" s="11">
        <f t="shared" si="219"/>
        <v>285469.70885</v>
      </c>
      <c r="O1131" s="11"/>
      <c r="P1131" s="13" t="s">
        <v>1049</v>
      </c>
      <c r="Q1131" s="7"/>
      <c r="R1131" s="102" t="s">
        <v>2271</v>
      </c>
      <c r="S1131" s="66">
        <v>0.25</v>
      </c>
      <c r="T1131" s="66">
        <v>0.35</v>
      </c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53">
        <f t="shared" si="208"/>
        <v>0</v>
      </c>
      <c r="AG1131" s="54">
        <f t="shared" si="209"/>
        <v>0</v>
      </c>
      <c r="AH1131" s="54">
        <f t="shared" si="210"/>
        <v>0</v>
      </c>
      <c r="AI1131" s="54">
        <f t="shared" si="211"/>
        <v>1</v>
      </c>
      <c r="AJ1131" s="54">
        <f t="shared" si="212"/>
        <v>0</v>
      </c>
      <c r="AK1131" s="54">
        <f t="shared" si="213"/>
        <v>0</v>
      </c>
      <c r="AL1131" s="54">
        <f t="shared" si="214"/>
        <v>0</v>
      </c>
      <c r="AM1131" s="54">
        <f t="shared" si="215"/>
        <v>0</v>
      </c>
      <c r="AN1131" s="54">
        <f t="shared" si="216"/>
        <v>1</v>
      </c>
      <c r="AO1131" s="54">
        <f t="shared" si="217"/>
        <v>0</v>
      </c>
      <c r="AP1131" s="7" t="s">
        <v>38</v>
      </c>
      <c r="AQ1131" s="17"/>
    </row>
    <row r="1132" spans="1:43" ht="33.950000000000003" hidden="1" customHeight="1" x14ac:dyDescent="0.25">
      <c r="A1132" s="13" t="s">
        <v>1497</v>
      </c>
      <c r="B1132" s="13" t="s">
        <v>1697</v>
      </c>
      <c r="C1132" s="13">
        <v>120677</v>
      </c>
      <c r="D1132" s="14" t="s">
        <v>1706</v>
      </c>
      <c r="E1132" s="14" t="s">
        <v>1704</v>
      </c>
      <c r="F1132" s="13">
        <v>0</v>
      </c>
      <c r="G1132" s="13"/>
      <c r="H1132" s="15">
        <v>1</v>
      </c>
      <c r="I1132" s="15"/>
      <c r="J1132" s="15"/>
      <c r="K1132" s="15"/>
      <c r="L1132" s="16">
        <v>372866.19</v>
      </c>
      <c r="M1132" s="11">
        <f t="shared" si="218"/>
        <v>1864.33095</v>
      </c>
      <c r="N1132" s="11">
        <f t="shared" si="219"/>
        <v>371001.85905000003</v>
      </c>
      <c r="O1132" s="11"/>
      <c r="P1132" s="13" t="s">
        <v>1049</v>
      </c>
      <c r="Q1132" s="7"/>
      <c r="R1132" s="102" t="s">
        <v>2271</v>
      </c>
      <c r="S1132" s="66">
        <v>0.25</v>
      </c>
      <c r="T1132" s="66">
        <v>0.3</v>
      </c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53">
        <f t="shared" si="208"/>
        <v>0</v>
      </c>
      <c r="AG1132" s="54">
        <f t="shared" si="209"/>
        <v>0</v>
      </c>
      <c r="AH1132" s="54">
        <f t="shared" si="210"/>
        <v>0</v>
      </c>
      <c r="AI1132" s="54">
        <f t="shared" si="211"/>
        <v>1</v>
      </c>
      <c r="AJ1132" s="54">
        <f t="shared" si="212"/>
        <v>0</v>
      </c>
      <c r="AK1132" s="54">
        <f t="shared" si="213"/>
        <v>0</v>
      </c>
      <c r="AL1132" s="54">
        <f t="shared" si="214"/>
        <v>0</v>
      </c>
      <c r="AM1132" s="54">
        <f t="shared" si="215"/>
        <v>0</v>
      </c>
      <c r="AN1132" s="54">
        <f t="shared" si="216"/>
        <v>1</v>
      </c>
      <c r="AO1132" s="54">
        <f t="shared" si="217"/>
        <v>0</v>
      </c>
      <c r="AP1132" s="7" t="s">
        <v>38</v>
      </c>
      <c r="AQ1132" s="17"/>
    </row>
    <row r="1133" spans="1:43" ht="33.950000000000003" hidden="1" customHeight="1" x14ac:dyDescent="0.25">
      <c r="A1133" s="13" t="s">
        <v>1497</v>
      </c>
      <c r="B1133" s="13" t="s">
        <v>1697</v>
      </c>
      <c r="C1133" s="13">
        <v>303294</v>
      </c>
      <c r="D1133" s="14" t="s">
        <v>1707</v>
      </c>
      <c r="E1133" s="14" t="s">
        <v>1704</v>
      </c>
      <c r="F1133" s="13">
        <v>0</v>
      </c>
      <c r="G1133" s="13"/>
      <c r="H1133" s="15">
        <v>1</v>
      </c>
      <c r="I1133" s="15"/>
      <c r="J1133" s="15"/>
      <c r="K1133" s="15"/>
      <c r="L1133" s="16">
        <v>250257.68</v>
      </c>
      <c r="M1133" s="11">
        <f t="shared" si="218"/>
        <v>1251.2883999999999</v>
      </c>
      <c r="N1133" s="11">
        <f t="shared" si="219"/>
        <v>249006.3916</v>
      </c>
      <c r="O1133" s="11"/>
      <c r="P1133" s="13" t="s">
        <v>1049</v>
      </c>
      <c r="Q1133" s="7"/>
      <c r="R1133" s="102" t="s">
        <v>2271</v>
      </c>
      <c r="S1133" s="66">
        <v>0.25</v>
      </c>
      <c r="T1133" s="66">
        <v>0.35</v>
      </c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53">
        <f t="shared" si="208"/>
        <v>0</v>
      </c>
      <c r="AG1133" s="54">
        <f t="shared" si="209"/>
        <v>0</v>
      </c>
      <c r="AH1133" s="54">
        <f t="shared" si="210"/>
        <v>0</v>
      </c>
      <c r="AI1133" s="54">
        <f t="shared" si="211"/>
        <v>1</v>
      </c>
      <c r="AJ1133" s="54">
        <f t="shared" si="212"/>
        <v>0</v>
      </c>
      <c r="AK1133" s="54">
        <f t="shared" si="213"/>
        <v>0</v>
      </c>
      <c r="AL1133" s="54">
        <f t="shared" si="214"/>
        <v>0</v>
      </c>
      <c r="AM1133" s="54">
        <f t="shared" si="215"/>
        <v>0</v>
      </c>
      <c r="AN1133" s="54">
        <f t="shared" si="216"/>
        <v>1</v>
      </c>
      <c r="AO1133" s="54">
        <f t="shared" si="217"/>
        <v>0</v>
      </c>
      <c r="AP1133" s="7" t="s">
        <v>38</v>
      </c>
      <c r="AQ1133" s="17"/>
    </row>
    <row r="1134" spans="1:43" ht="33.950000000000003" hidden="1" customHeight="1" x14ac:dyDescent="0.25">
      <c r="A1134" s="7" t="s">
        <v>1497</v>
      </c>
      <c r="B1134" s="7" t="s">
        <v>1697</v>
      </c>
      <c r="C1134" s="7">
        <v>303304</v>
      </c>
      <c r="D1134" s="8" t="s">
        <v>1708</v>
      </c>
      <c r="E1134" s="8" t="s">
        <v>1709</v>
      </c>
      <c r="F1134" s="7">
        <v>0</v>
      </c>
      <c r="G1134" s="7"/>
      <c r="H1134" s="9">
        <v>1</v>
      </c>
      <c r="I1134" s="9"/>
      <c r="J1134" s="9"/>
      <c r="K1134" s="9"/>
      <c r="L1134" s="10">
        <v>2389150.46</v>
      </c>
      <c r="M1134" s="11">
        <f t="shared" si="218"/>
        <v>11945.7523</v>
      </c>
      <c r="N1134" s="11">
        <f t="shared" si="219"/>
        <v>2377204.7077000001</v>
      </c>
      <c r="O1134" s="11"/>
      <c r="P1134" s="13" t="s">
        <v>1049</v>
      </c>
      <c r="Q1134" s="7"/>
      <c r="R1134" s="102" t="s">
        <v>2271</v>
      </c>
      <c r="S1134" s="66">
        <v>0.9</v>
      </c>
      <c r="T1134" s="66">
        <v>0.98</v>
      </c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53">
        <f t="shared" si="208"/>
        <v>0</v>
      </c>
      <c r="AG1134" s="54">
        <f t="shared" si="209"/>
        <v>0</v>
      </c>
      <c r="AH1134" s="54">
        <f t="shared" si="210"/>
        <v>0</v>
      </c>
      <c r="AI1134" s="54">
        <f t="shared" si="211"/>
        <v>1</v>
      </c>
      <c r="AJ1134" s="54">
        <f t="shared" si="212"/>
        <v>0</v>
      </c>
      <c r="AK1134" s="54">
        <f t="shared" si="213"/>
        <v>0</v>
      </c>
      <c r="AL1134" s="54">
        <f t="shared" si="214"/>
        <v>0</v>
      </c>
      <c r="AM1134" s="54">
        <f t="shared" si="215"/>
        <v>0</v>
      </c>
      <c r="AN1134" s="54">
        <f t="shared" si="216"/>
        <v>1</v>
      </c>
      <c r="AO1134" s="54">
        <f t="shared" si="217"/>
        <v>0</v>
      </c>
      <c r="AP1134" s="7" t="s">
        <v>925</v>
      </c>
      <c r="AQ1134" s="12" t="s">
        <v>20</v>
      </c>
    </row>
    <row r="1135" spans="1:43" ht="33.950000000000003" hidden="1" customHeight="1" x14ac:dyDescent="0.25">
      <c r="A1135" s="7" t="s">
        <v>1497</v>
      </c>
      <c r="B1135" s="7" t="s">
        <v>1697</v>
      </c>
      <c r="C1135" s="7">
        <v>120705</v>
      </c>
      <c r="D1135" s="8" t="s">
        <v>1710</v>
      </c>
      <c r="E1135" s="8" t="s">
        <v>1711</v>
      </c>
      <c r="F1135" s="7">
        <v>0</v>
      </c>
      <c r="G1135" s="7"/>
      <c r="H1135" s="9">
        <v>1</v>
      </c>
      <c r="I1135" s="9"/>
      <c r="J1135" s="9"/>
      <c r="K1135" s="9"/>
      <c r="L1135" s="10">
        <v>532602.64</v>
      </c>
      <c r="M1135" s="11">
        <f t="shared" si="218"/>
        <v>2663.0132000000003</v>
      </c>
      <c r="N1135" s="11">
        <f t="shared" si="219"/>
        <v>529939.62679999997</v>
      </c>
      <c r="O1135" s="11"/>
      <c r="P1135" s="13" t="s">
        <v>1049</v>
      </c>
      <c r="Q1135" s="7"/>
      <c r="R1135" s="102" t="s">
        <v>2271</v>
      </c>
      <c r="S1135" s="66">
        <v>0.1</v>
      </c>
      <c r="T1135" s="66">
        <v>0.35</v>
      </c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53">
        <f t="shared" si="208"/>
        <v>0</v>
      </c>
      <c r="AG1135" s="54">
        <f t="shared" si="209"/>
        <v>0</v>
      </c>
      <c r="AH1135" s="54">
        <f t="shared" si="210"/>
        <v>0</v>
      </c>
      <c r="AI1135" s="54">
        <f t="shared" si="211"/>
        <v>1</v>
      </c>
      <c r="AJ1135" s="54">
        <f t="shared" si="212"/>
        <v>0</v>
      </c>
      <c r="AK1135" s="54">
        <f t="shared" si="213"/>
        <v>0</v>
      </c>
      <c r="AL1135" s="54">
        <f t="shared" si="214"/>
        <v>0</v>
      </c>
      <c r="AM1135" s="54">
        <f t="shared" si="215"/>
        <v>0</v>
      </c>
      <c r="AN1135" s="54">
        <f t="shared" si="216"/>
        <v>1</v>
      </c>
      <c r="AO1135" s="54">
        <f t="shared" si="217"/>
        <v>0</v>
      </c>
      <c r="AP1135" s="7" t="s">
        <v>925</v>
      </c>
      <c r="AQ1135" s="12" t="s">
        <v>20</v>
      </c>
    </row>
    <row r="1136" spans="1:43" ht="33.950000000000003" hidden="1" customHeight="1" x14ac:dyDescent="0.25">
      <c r="A1136" s="13" t="s">
        <v>1497</v>
      </c>
      <c r="B1136" s="13" t="s">
        <v>1697</v>
      </c>
      <c r="C1136" s="13">
        <v>120703</v>
      </c>
      <c r="D1136" s="14" t="s">
        <v>1712</v>
      </c>
      <c r="E1136" s="14" t="s">
        <v>1713</v>
      </c>
      <c r="F1136" s="13">
        <v>0</v>
      </c>
      <c r="G1136" s="13"/>
      <c r="H1136" s="15">
        <v>1</v>
      </c>
      <c r="I1136" s="15"/>
      <c r="J1136" s="15"/>
      <c r="K1136" s="15"/>
      <c r="L1136" s="16">
        <v>224400.12</v>
      </c>
      <c r="M1136" s="11">
        <f t="shared" si="218"/>
        <v>1122.0006000000001</v>
      </c>
      <c r="N1136" s="11">
        <f t="shared" si="219"/>
        <v>223278.1194</v>
      </c>
      <c r="O1136" s="11"/>
      <c r="P1136" s="13" t="s">
        <v>1049</v>
      </c>
      <c r="Q1136" s="7"/>
      <c r="R1136" s="102" t="s">
        <v>2271</v>
      </c>
      <c r="S1136" s="66">
        <v>0.25</v>
      </c>
      <c r="T1136" s="66">
        <v>0.35</v>
      </c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53">
        <f t="shared" si="208"/>
        <v>0</v>
      </c>
      <c r="AG1136" s="54">
        <f t="shared" si="209"/>
        <v>0</v>
      </c>
      <c r="AH1136" s="54">
        <f t="shared" si="210"/>
        <v>0</v>
      </c>
      <c r="AI1136" s="54">
        <f t="shared" si="211"/>
        <v>1</v>
      </c>
      <c r="AJ1136" s="54">
        <f t="shared" si="212"/>
        <v>0</v>
      </c>
      <c r="AK1136" s="54">
        <f t="shared" si="213"/>
        <v>0</v>
      </c>
      <c r="AL1136" s="54">
        <f t="shared" si="214"/>
        <v>0</v>
      </c>
      <c r="AM1136" s="54">
        <f t="shared" si="215"/>
        <v>0</v>
      </c>
      <c r="AN1136" s="54">
        <f t="shared" si="216"/>
        <v>1</v>
      </c>
      <c r="AO1136" s="54">
        <f t="shared" si="217"/>
        <v>0</v>
      </c>
      <c r="AP1136" s="7" t="s">
        <v>38</v>
      </c>
      <c r="AQ1136" s="17"/>
    </row>
    <row r="1137" spans="1:43" ht="33.950000000000003" hidden="1" customHeight="1" x14ac:dyDescent="0.25">
      <c r="A1137" s="13" t="s">
        <v>1497</v>
      </c>
      <c r="B1137" s="13" t="s">
        <v>1697</v>
      </c>
      <c r="C1137" s="13">
        <v>303299</v>
      </c>
      <c r="D1137" s="14" t="s">
        <v>1714</v>
      </c>
      <c r="E1137" s="14" t="s">
        <v>1713</v>
      </c>
      <c r="F1137" s="13">
        <v>0</v>
      </c>
      <c r="G1137" s="13"/>
      <c r="H1137" s="15">
        <v>1</v>
      </c>
      <c r="I1137" s="15"/>
      <c r="J1137" s="15"/>
      <c r="K1137" s="15"/>
      <c r="L1137" s="16">
        <v>234567.49</v>
      </c>
      <c r="M1137" s="11">
        <f t="shared" si="218"/>
        <v>1172.83745</v>
      </c>
      <c r="N1137" s="11">
        <f t="shared" si="219"/>
        <v>233394.65255</v>
      </c>
      <c r="O1137" s="11"/>
      <c r="P1137" s="13" t="s">
        <v>1049</v>
      </c>
      <c r="Q1137" s="7"/>
      <c r="R1137" s="102" t="s">
        <v>2271</v>
      </c>
      <c r="S1137" s="66">
        <v>0.25</v>
      </c>
      <c r="T1137" s="66">
        <v>0.35</v>
      </c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53">
        <f t="shared" si="208"/>
        <v>0</v>
      </c>
      <c r="AG1137" s="54">
        <f t="shared" si="209"/>
        <v>0</v>
      </c>
      <c r="AH1137" s="54">
        <f t="shared" si="210"/>
        <v>0</v>
      </c>
      <c r="AI1137" s="54">
        <f t="shared" si="211"/>
        <v>1</v>
      </c>
      <c r="AJ1137" s="54">
        <f t="shared" si="212"/>
        <v>0</v>
      </c>
      <c r="AK1137" s="54">
        <f t="shared" si="213"/>
        <v>0</v>
      </c>
      <c r="AL1137" s="54">
        <f t="shared" si="214"/>
        <v>0</v>
      </c>
      <c r="AM1137" s="54">
        <f t="shared" si="215"/>
        <v>0</v>
      </c>
      <c r="AN1137" s="54">
        <f t="shared" si="216"/>
        <v>1</v>
      </c>
      <c r="AO1137" s="54">
        <f t="shared" si="217"/>
        <v>0</v>
      </c>
      <c r="AP1137" s="7" t="s">
        <v>38</v>
      </c>
      <c r="AQ1137" s="17"/>
    </row>
    <row r="1138" spans="1:43" ht="33.950000000000003" hidden="1" customHeight="1" x14ac:dyDescent="0.25">
      <c r="A1138" s="7" t="s">
        <v>1497</v>
      </c>
      <c r="B1138" s="7" t="s">
        <v>1697</v>
      </c>
      <c r="C1138" s="7">
        <v>120706</v>
      </c>
      <c r="D1138" s="8" t="s">
        <v>1715</v>
      </c>
      <c r="E1138" s="8" t="s">
        <v>1713</v>
      </c>
      <c r="F1138" s="7">
        <v>0</v>
      </c>
      <c r="G1138" s="7"/>
      <c r="H1138" s="9">
        <v>1</v>
      </c>
      <c r="I1138" s="9"/>
      <c r="J1138" s="9"/>
      <c r="K1138" s="9"/>
      <c r="L1138" s="10">
        <v>268142.84000000003</v>
      </c>
      <c r="M1138" s="11">
        <f t="shared" si="218"/>
        <v>1340.7142000000001</v>
      </c>
      <c r="N1138" s="11">
        <f t="shared" si="219"/>
        <v>266802.12580000004</v>
      </c>
      <c r="O1138" s="11"/>
      <c r="P1138" s="13" t="s">
        <v>1049</v>
      </c>
      <c r="Q1138" s="7"/>
      <c r="R1138" s="102" t="s">
        <v>2271</v>
      </c>
      <c r="S1138" s="66">
        <v>0.35</v>
      </c>
      <c r="T1138" s="66">
        <v>0.35</v>
      </c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53">
        <f t="shared" si="208"/>
        <v>0</v>
      </c>
      <c r="AG1138" s="54">
        <f t="shared" si="209"/>
        <v>0</v>
      </c>
      <c r="AH1138" s="54">
        <f t="shared" si="210"/>
        <v>0</v>
      </c>
      <c r="AI1138" s="54">
        <f t="shared" si="211"/>
        <v>1</v>
      </c>
      <c r="AJ1138" s="54">
        <f t="shared" si="212"/>
        <v>0</v>
      </c>
      <c r="AK1138" s="54">
        <f t="shared" si="213"/>
        <v>0</v>
      </c>
      <c r="AL1138" s="54">
        <f t="shared" si="214"/>
        <v>0</v>
      </c>
      <c r="AM1138" s="54">
        <f t="shared" si="215"/>
        <v>0</v>
      </c>
      <c r="AN1138" s="54">
        <f t="shared" si="216"/>
        <v>1</v>
      </c>
      <c r="AO1138" s="54">
        <f t="shared" si="217"/>
        <v>0</v>
      </c>
      <c r="AP1138" s="7" t="s">
        <v>925</v>
      </c>
      <c r="AQ1138" s="12" t="s">
        <v>20</v>
      </c>
    </row>
    <row r="1139" spans="1:43" ht="33.950000000000003" hidden="1" customHeight="1" x14ac:dyDescent="0.25">
      <c r="A1139" s="7" t="s">
        <v>1497</v>
      </c>
      <c r="B1139" s="7" t="s">
        <v>1716</v>
      </c>
      <c r="C1139" s="7">
        <v>118708</v>
      </c>
      <c r="D1139" s="8" t="s">
        <v>1717</v>
      </c>
      <c r="E1139" s="8" t="s">
        <v>1718</v>
      </c>
      <c r="F1139" s="7">
        <v>1</v>
      </c>
      <c r="G1139" s="7"/>
      <c r="H1139" s="9">
        <v>1</v>
      </c>
      <c r="I1139" s="9"/>
      <c r="J1139" s="9"/>
      <c r="K1139" s="9"/>
      <c r="L1139" s="10">
        <v>1913651.14</v>
      </c>
      <c r="M1139" s="11">
        <f t="shared" si="218"/>
        <v>9568.2556999999997</v>
      </c>
      <c r="N1139" s="11">
        <f t="shared" si="219"/>
        <v>1904082.8842999998</v>
      </c>
      <c r="O1139" s="11"/>
      <c r="P1139" s="13" t="s">
        <v>1049</v>
      </c>
      <c r="Q1139" s="7" t="s">
        <v>2270</v>
      </c>
      <c r="R1139" s="7" t="s">
        <v>2547</v>
      </c>
      <c r="S1139" s="66">
        <v>0.5</v>
      </c>
      <c r="T1139" s="66">
        <v>1</v>
      </c>
      <c r="U1139" s="102" t="s">
        <v>2614</v>
      </c>
      <c r="V1139" s="102" t="s">
        <v>2615</v>
      </c>
      <c r="W1139" s="7"/>
      <c r="X1139" s="7"/>
      <c r="Y1139" s="7"/>
      <c r="Z1139" s="7"/>
      <c r="AA1139" s="102" t="s">
        <v>2430</v>
      </c>
      <c r="AB1139" s="102"/>
      <c r="AC1139" s="102"/>
      <c r="AD1139" s="102" t="s">
        <v>2431</v>
      </c>
      <c r="AE1139" s="103">
        <v>1652962.32</v>
      </c>
      <c r="AF1139" s="53">
        <f t="shared" si="208"/>
        <v>0</v>
      </c>
      <c r="AG1139" s="54">
        <f t="shared" si="209"/>
        <v>0</v>
      </c>
      <c r="AH1139" s="54">
        <f t="shared" si="210"/>
        <v>0</v>
      </c>
      <c r="AI1139" s="54">
        <f t="shared" si="211"/>
        <v>0</v>
      </c>
      <c r="AJ1139" s="54">
        <f t="shared" si="212"/>
        <v>1</v>
      </c>
      <c r="AK1139" s="54">
        <f t="shared" si="213"/>
        <v>0</v>
      </c>
      <c r="AL1139" s="54">
        <f t="shared" si="214"/>
        <v>0</v>
      </c>
      <c r="AM1139" s="54">
        <f t="shared" si="215"/>
        <v>0</v>
      </c>
      <c r="AN1139" s="54">
        <f t="shared" si="216"/>
        <v>0</v>
      </c>
      <c r="AO1139" s="54">
        <f t="shared" si="217"/>
        <v>1</v>
      </c>
      <c r="AP1139" s="7" t="s">
        <v>49</v>
      </c>
      <c r="AQ1139" s="17"/>
    </row>
    <row r="1140" spans="1:43" ht="33.950000000000003" hidden="1" customHeight="1" x14ac:dyDescent="0.25">
      <c r="A1140" s="7" t="s">
        <v>1497</v>
      </c>
      <c r="B1140" s="7" t="s">
        <v>1719</v>
      </c>
      <c r="C1140" s="7">
        <v>119785</v>
      </c>
      <c r="D1140" s="8" t="s">
        <v>1720</v>
      </c>
      <c r="E1140" s="8" t="s">
        <v>1721</v>
      </c>
      <c r="F1140" s="7">
        <v>1</v>
      </c>
      <c r="G1140" s="7"/>
      <c r="H1140" s="9">
        <v>1</v>
      </c>
      <c r="I1140" s="9"/>
      <c r="J1140" s="9"/>
      <c r="K1140" s="9"/>
      <c r="L1140" s="10">
        <v>574834.53</v>
      </c>
      <c r="M1140" s="11">
        <f t="shared" si="218"/>
        <v>2874.17265</v>
      </c>
      <c r="N1140" s="11">
        <f t="shared" si="219"/>
        <v>571960.35735000006</v>
      </c>
      <c r="O1140" s="11"/>
      <c r="P1140" s="13" t="s">
        <v>1049</v>
      </c>
      <c r="Q1140" s="7" t="s">
        <v>2270</v>
      </c>
      <c r="R1140" s="7" t="s">
        <v>2547</v>
      </c>
      <c r="S1140" s="81">
        <v>0.3</v>
      </c>
      <c r="T1140" s="81">
        <v>1</v>
      </c>
      <c r="U1140" s="7">
        <v>43792</v>
      </c>
      <c r="V1140" s="7"/>
      <c r="W1140" s="7"/>
      <c r="X1140" s="7"/>
      <c r="Y1140" s="67">
        <v>43529</v>
      </c>
      <c r="Z1140" s="67">
        <v>43536</v>
      </c>
      <c r="AA1140" s="67">
        <v>43549</v>
      </c>
      <c r="AB1140" s="67">
        <v>43570</v>
      </c>
      <c r="AC1140" s="67">
        <v>43700</v>
      </c>
      <c r="AD1140" s="7" t="s">
        <v>2288</v>
      </c>
      <c r="AE1140" s="7">
        <v>723962.85528000002</v>
      </c>
      <c r="AF1140" s="53">
        <f t="shared" si="208"/>
        <v>0</v>
      </c>
      <c r="AG1140" s="54">
        <f t="shared" si="209"/>
        <v>0</v>
      </c>
      <c r="AH1140" s="54">
        <f t="shared" si="210"/>
        <v>0</v>
      </c>
      <c r="AI1140" s="54">
        <f t="shared" si="211"/>
        <v>0</v>
      </c>
      <c r="AJ1140" s="54">
        <f t="shared" si="212"/>
        <v>1</v>
      </c>
      <c r="AK1140" s="54">
        <f t="shared" si="213"/>
        <v>0</v>
      </c>
      <c r="AL1140" s="54">
        <f t="shared" si="214"/>
        <v>0</v>
      </c>
      <c r="AM1140" s="54">
        <f t="shared" si="215"/>
        <v>0</v>
      </c>
      <c r="AN1140" s="54">
        <f t="shared" si="216"/>
        <v>0</v>
      </c>
      <c r="AO1140" s="54">
        <f t="shared" si="217"/>
        <v>1</v>
      </c>
      <c r="AP1140" s="7" t="s">
        <v>73</v>
      </c>
      <c r="AQ1140" s="19"/>
    </row>
    <row r="1141" spans="1:43" ht="33.950000000000003" hidden="1" customHeight="1" x14ac:dyDescent="0.25">
      <c r="A1141" s="7" t="s">
        <v>1497</v>
      </c>
      <c r="B1141" s="7" t="s">
        <v>1719</v>
      </c>
      <c r="C1141" s="7">
        <v>119788</v>
      </c>
      <c r="D1141" s="8" t="s">
        <v>1722</v>
      </c>
      <c r="E1141" s="8" t="s">
        <v>1721</v>
      </c>
      <c r="F1141" s="7">
        <v>1</v>
      </c>
      <c r="G1141" s="7"/>
      <c r="H1141" s="9">
        <v>1</v>
      </c>
      <c r="I1141" s="9"/>
      <c r="J1141" s="9"/>
      <c r="K1141" s="9"/>
      <c r="L1141" s="10">
        <v>574200.11</v>
      </c>
      <c r="M1141" s="11">
        <f t="shared" si="218"/>
        <v>2871.0005500000002</v>
      </c>
      <c r="N1141" s="11">
        <f t="shared" si="219"/>
        <v>571329.10944999999</v>
      </c>
      <c r="O1141" s="11"/>
      <c r="P1141" s="13" t="s">
        <v>1049</v>
      </c>
      <c r="Q1141" s="7" t="s">
        <v>2317</v>
      </c>
      <c r="R1141" s="102" t="s">
        <v>2547</v>
      </c>
      <c r="S1141" s="81">
        <v>0.3</v>
      </c>
      <c r="T1141" s="81">
        <v>1</v>
      </c>
      <c r="U1141" s="7">
        <v>43792</v>
      </c>
      <c r="V1141" s="7"/>
      <c r="W1141" s="7"/>
      <c r="X1141" s="7"/>
      <c r="Y1141" s="67">
        <v>43529</v>
      </c>
      <c r="Z1141" s="67">
        <v>43536</v>
      </c>
      <c r="AA1141" s="67">
        <v>43549</v>
      </c>
      <c r="AB1141" s="67">
        <v>43570</v>
      </c>
      <c r="AC1141" s="67">
        <v>43700</v>
      </c>
      <c r="AD1141" s="7" t="s">
        <v>2288</v>
      </c>
      <c r="AE1141" s="7">
        <v>570699.079272</v>
      </c>
      <c r="AF1141" s="53">
        <f t="shared" si="208"/>
        <v>0</v>
      </c>
      <c r="AG1141" s="54">
        <f t="shared" si="209"/>
        <v>0</v>
      </c>
      <c r="AH1141" s="54">
        <f t="shared" si="210"/>
        <v>0</v>
      </c>
      <c r="AI1141" s="54">
        <f t="shared" si="211"/>
        <v>0</v>
      </c>
      <c r="AJ1141" s="54">
        <f t="shared" si="212"/>
        <v>1</v>
      </c>
      <c r="AK1141" s="54">
        <f t="shared" si="213"/>
        <v>0</v>
      </c>
      <c r="AL1141" s="54">
        <f t="shared" si="214"/>
        <v>0</v>
      </c>
      <c r="AM1141" s="54">
        <f t="shared" si="215"/>
        <v>0</v>
      </c>
      <c r="AN1141" s="54">
        <f t="shared" si="216"/>
        <v>0</v>
      </c>
      <c r="AO1141" s="54">
        <f t="shared" si="217"/>
        <v>1</v>
      </c>
      <c r="AP1141" s="7" t="s">
        <v>73</v>
      </c>
      <c r="AQ1141" s="19"/>
    </row>
    <row r="1142" spans="1:43" ht="33.950000000000003" hidden="1" customHeight="1" x14ac:dyDescent="0.25">
      <c r="A1142" s="7" t="s">
        <v>1497</v>
      </c>
      <c r="B1142" s="7" t="s">
        <v>1719</v>
      </c>
      <c r="C1142" s="7">
        <v>119791</v>
      </c>
      <c r="D1142" s="8" t="s">
        <v>1723</v>
      </c>
      <c r="E1142" s="8" t="s">
        <v>1721</v>
      </c>
      <c r="F1142" s="7">
        <v>1</v>
      </c>
      <c r="G1142" s="7"/>
      <c r="H1142" s="9">
        <v>1</v>
      </c>
      <c r="I1142" s="9"/>
      <c r="J1142" s="9"/>
      <c r="K1142" s="9"/>
      <c r="L1142" s="10">
        <v>729760.29</v>
      </c>
      <c r="M1142" s="11">
        <f t="shared" si="218"/>
        <v>3648.8014500000004</v>
      </c>
      <c r="N1142" s="11">
        <f t="shared" si="219"/>
        <v>726111.48855000001</v>
      </c>
      <c r="O1142" s="11"/>
      <c r="P1142" s="13" t="s">
        <v>1049</v>
      </c>
      <c r="Q1142" s="7" t="s">
        <v>2317</v>
      </c>
      <c r="R1142" s="102" t="s">
        <v>2547</v>
      </c>
      <c r="S1142" s="81">
        <v>0.3</v>
      </c>
      <c r="T1142" s="81">
        <v>1</v>
      </c>
      <c r="U1142" s="7">
        <v>43792</v>
      </c>
      <c r="V1142" s="7"/>
      <c r="W1142" s="7"/>
      <c r="X1142" s="7"/>
      <c r="Y1142" s="67">
        <v>43529</v>
      </c>
      <c r="Z1142" s="67">
        <v>43536</v>
      </c>
      <c r="AA1142" s="67">
        <v>43549</v>
      </c>
      <c r="AB1142" s="67">
        <v>43570</v>
      </c>
      <c r="AC1142" s="67">
        <v>43700</v>
      </c>
      <c r="AD1142" s="7" t="s">
        <v>2288</v>
      </c>
      <c r="AE1142" s="7">
        <v>569592.2952719999</v>
      </c>
      <c r="AF1142" s="53">
        <f t="shared" si="208"/>
        <v>0</v>
      </c>
      <c r="AG1142" s="54">
        <f t="shared" si="209"/>
        <v>0</v>
      </c>
      <c r="AH1142" s="54">
        <f t="shared" si="210"/>
        <v>0</v>
      </c>
      <c r="AI1142" s="54">
        <f t="shared" si="211"/>
        <v>0</v>
      </c>
      <c r="AJ1142" s="54">
        <f t="shared" si="212"/>
        <v>1</v>
      </c>
      <c r="AK1142" s="54">
        <f t="shared" si="213"/>
        <v>0</v>
      </c>
      <c r="AL1142" s="54">
        <f t="shared" si="214"/>
        <v>0</v>
      </c>
      <c r="AM1142" s="54">
        <f t="shared" si="215"/>
        <v>0</v>
      </c>
      <c r="AN1142" s="54">
        <f t="shared" si="216"/>
        <v>0</v>
      </c>
      <c r="AO1142" s="54">
        <f t="shared" si="217"/>
        <v>1</v>
      </c>
      <c r="AP1142" s="7" t="s">
        <v>73</v>
      </c>
      <c r="AQ1142" s="19"/>
    </row>
    <row r="1143" spans="1:43" ht="33.950000000000003" hidden="1" customHeight="1" x14ac:dyDescent="0.25">
      <c r="A1143" s="13" t="s">
        <v>1497</v>
      </c>
      <c r="B1143" s="13" t="s">
        <v>1719</v>
      </c>
      <c r="C1143" s="13">
        <v>119790</v>
      </c>
      <c r="D1143" s="14" t="s">
        <v>1724</v>
      </c>
      <c r="E1143" s="14" t="s">
        <v>1721</v>
      </c>
      <c r="F1143" s="13">
        <v>1</v>
      </c>
      <c r="G1143" s="13"/>
      <c r="H1143" s="15">
        <v>1</v>
      </c>
      <c r="I1143" s="15"/>
      <c r="J1143" s="15"/>
      <c r="K1143" s="15"/>
      <c r="L1143" s="16">
        <v>574200.11</v>
      </c>
      <c r="M1143" s="11">
        <f t="shared" si="218"/>
        <v>2871.0005500000002</v>
      </c>
      <c r="N1143" s="11">
        <f t="shared" si="219"/>
        <v>571329.10944999999</v>
      </c>
      <c r="O1143" s="11"/>
      <c r="P1143" s="13" t="s">
        <v>1049</v>
      </c>
      <c r="Q1143" s="7" t="s">
        <v>2317</v>
      </c>
      <c r="R1143" s="102" t="s">
        <v>2547</v>
      </c>
      <c r="S1143" s="81">
        <v>0.3</v>
      </c>
      <c r="T1143" s="81">
        <v>1</v>
      </c>
      <c r="U1143" s="7">
        <v>43792</v>
      </c>
      <c r="V1143" s="7"/>
      <c r="W1143" s="7"/>
      <c r="X1143" s="7"/>
      <c r="Y1143" s="67">
        <v>43529</v>
      </c>
      <c r="Z1143" s="67">
        <v>43536</v>
      </c>
      <c r="AA1143" s="67">
        <v>43549</v>
      </c>
      <c r="AB1143" s="67">
        <v>43570</v>
      </c>
      <c r="AC1143" s="67">
        <v>43700</v>
      </c>
      <c r="AD1143" s="7" t="s">
        <v>2288</v>
      </c>
      <c r="AE1143" s="7">
        <v>569431.98</v>
      </c>
      <c r="AF1143" s="53">
        <f t="shared" si="208"/>
        <v>0</v>
      </c>
      <c r="AG1143" s="54">
        <f t="shared" si="209"/>
        <v>0</v>
      </c>
      <c r="AH1143" s="54">
        <f t="shared" si="210"/>
        <v>0</v>
      </c>
      <c r="AI1143" s="54">
        <f t="shared" si="211"/>
        <v>0</v>
      </c>
      <c r="AJ1143" s="54">
        <f t="shared" si="212"/>
        <v>1</v>
      </c>
      <c r="AK1143" s="54">
        <f t="shared" si="213"/>
        <v>0</v>
      </c>
      <c r="AL1143" s="54">
        <f t="shared" si="214"/>
        <v>0</v>
      </c>
      <c r="AM1143" s="54">
        <f t="shared" si="215"/>
        <v>0</v>
      </c>
      <c r="AN1143" s="54">
        <f t="shared" si="216"/>
        <v>0</v>
      </c>
      <c r="AO1143" s="54">
        <f t="shared" si="217"/>
        <v>1</v>
      </c>
      <c r="AP1143" s="7" t="s">
        <v>38</v>
      </c>
      <c r="AQ1143" s="17"/>
    </row>
    <row r="1144" spans="1:43" ht="33.950000000000003" hidden="1" customHeight="1" x14ac:dyDescent="0.25">
      <c r="A1144" s="7" t="s">
        <v>1497</v>
      </c>
      <c r="B1144" s="7" t="s">
        <v>1725</v>
      </c>
      <c r="C1144" s="7">
        <v>303280</v>
      </c>
      <c r="D1144" s="8" t="s">
        <v>1726</v>
      </c>
      <c r="E1144" s="8" t="s">
        <v>1727</v>
      </c>
      <c r="F1144" s="7">
        <v>2</v>
      </c>
      <c r="G1144" s="7"/>
      <c r="H1144" s="9">
        <v>1</v>
      </c>
      <c r="I1144" s="9"/>
      <c r="J1144" s="9"/>
      <c r="K1144" s="9"/>
      <c r="L1144" s="10">
        <v>1478797.42</v>
      </c>
      <c r="M1144" s="11">
        <f t="shared" si="218"/>
        <v>7393.9870999999994</v>
      </c>
      <c r="N1144" s="11">
        <f t="shared" si="219"/>
        <v>1471403.4328999999</v>
      </c>
      <c r="O1144" s="11"/>
      <c r="P1144" s="13" t="s">
        <v>1049</v>
      </c>
      <c r="Q1144" s="7"/>
      <c r="R1144" s="102" t="s">
        <v>2280</v>
      </c>
      <c r="S1144" s="7"/>
      <c r="T1144" s="66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53">
        <f t="shared" si="208"/>
        <v>0</v>
      </c>
      <c r="AG1144" s="54">
        <f t="shared" si="209"/>
        <v>0</v>
      </c>
      <c r="AH1144" s="54">
        <f t="shared" si="210"/>
        <v>1</v>
      </c>
      <c r="AI1144" s="54">
        <f t="shared" si="211"/>
        <v>0</v>
      </c>
      <c r="AJ1144" s="54">
        <f t="shared" si="212"/>
        <v>0</v>
      </c>
      <c r="AK1144" s="54">
        <f t="shared" si="213"/>
        <v>0</v>
      </c>
      <c r="AL1144" s="54">
        <f t="shared" si="214"/>
        <v>0</v>
      </c>
      <c r="AM1144" s="54">
        <f t="shared" si="215"/>
        <v>1</v>
      </c>
      <c r="AN1144" s="54">
        <f t="shared" si="216"/>
        <v>0</v>
      </c>
      <c r="AO1144" s="54">
        <f t="shared" si="217"/>
        <v>0</v>
      </c>
      <c r="AP1144" s="7" t="s">
        <v>925</v>
      </c>
      <c r="AQ1144" s="12" t="s">
        <v>20</v>
      </c>
    </row>
    <row r="1145" spans="1:43" ht="33.950000000000003" hidden="1" customHeight="1" x14ac:dyDescent="0.25">
      <c r="A1145" s="7" t="s">
        <v>1497</v>
      </c>
      <c r="B1145" s="7" t="s">
        <v>1725</v>
      </c>
      <c r="C1145" s="7">
        <v>303281</v>
      </c>
      <c r="D1145" s="8" t="s">
        <v>1728</v>
      </c>
      <c r="E1145" s="8" t="s">
        <v>1727</v>
      </c>
      <c r="F1145" s="7">
        <v>2</v>
      </c>
      <c r="G1145" s="7"/>
      <c r="H1145" s="9">
        <v>1</v>
      </c>
      <c r="I1145" s="9"/>
      <c r="J1145" s="9"/>
      <c r="K1145" s="9"/>
      <c r="L1145" s="10">
        <v>813570.41</v>
      </c>
      <c r="M1145" s="11">
        <f t="shared" si="218"/>
        <v>4067.8520500000004</v>
      </c>
      <c r="N1145" s="11">
        <f t="shared" si="219"/>
        <v>809502.55795000005</v>
      </c>
      <c r="O1145" s="11"/>
      <c r="P1145" s="13" t="s">
        <v>1049</v>
      </c>
      <c r="Q1145" s="7"/>
      <c r="R1145" s="102" t="s">
        <v>2271</v>
      </c>
      <c r="S1145" s="7"/>
      <c r="T1145" s="66">
        <v>0.1</v>
      </c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53">
        <f t="shared" si="208"/>
        <v>0</v>
      </c>
      <c r="AG1145" s="54">
        <f t="shared" si="209"/>
        <v>0</v>
      </c>
      <c r="AH1145" s="54">
        <f t="shared" si="210"/>
        <v>0</v>
      </c>
      <c r="AI1145" s="54">
        <f t="shared" si="211"/>
        <v>1</v>
      </c>
      <c r="AJ1145" s="54">
        <f t="shared" si="212"/>
        <v>0</v>
      </c>
      <c r="AK1145" s="54">
        <f t="shared" si="213"/>
        <v>0</v>
      </c>
      <c r="AL1145" s="54">
        <f t="shared" si="214"/>
        <v>0</v>
      </c>
      <c r="AM1145" s="54">
        <f t="shared" si="215"/>
        <v>0</v>
      </c>
      <c r="AN1145" s="54">
        <f t="shared" si="216"/>
        <v>1</v>
      </c>
      <c r="AO1145" s="54">
        <f t="shared" si="217"/>
        <v>0</v>
      </c>
      <c r="AP1145" s="7" t="s">
        <v>925</v>
      </c>
      <c r="AQ1145" s="12" t="s">
        <v>20</v>
      </c>
    </row>
    <row r="1146" spans="1:43" ht="33.950000000000003" hidden="1" customHeight="1" x14ac:dyDescent="0.25">
      <c r="A1146" s="7" t="s">
        <v>1497</v>
      </c>
      <c r="B1146" s="7" t="s">
        <v>1725</v>
      </c>
      <c r="C1146" s="7">
        <v>303287</v>
      </c>
      <c r="D1146" s="8" t="s">
        <v>1729</v>
      </c>
      <c r="E1146" s="8" t="s">
        <v>1727</v>
      </c>
      <c r="F1146" s="7">
        <v>2</v>
      </c>
      <c r="G1146" s="7"/>
      <c r="H1146" s="9">
        <v>1</v>
      </c>
      <c r="I1146" s="9"/>
      <c r="J1146" s="9"/>
      <c r="K1146" s="9"/>
      <c r="L1146" s="10">
        <v>1133550.69</v>
      </c>
      <c r="M1146" s="11">
        <f t="shared" si="218"/>
        <v>5667.7534500000002</v>
      </c>
      <c r="N1146" s="11">
        <f t="shared" si="219"/>
        <v>1127882.93655</v>
      </c>
      <c r="O1146" s="11"/>
      <c r="P1146" s="13" t="s">
        <v>1049</v>
      </c>
      <c r="Q1146" s="7"/>
      <c r="R1146" s="102" t="s">
        <v>2271</v>
      </c>
      <c r="S1146" s="7"/>
      <c r="T1146" s="66">
        <v>0.1</v>
      </c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53">
        <f t="shared" si="208"/>
        <v>0</v>
      </c>
      <c r="AG1146" s="54">
        <f t="shared" si="209"/>
        <v>0</v>
      </c>
      <c r="AH1146" s="54">
        <f t="shared" si="210"/>
        <v>0</v>
      </c>
      <c r="AI1146" s="54">
        <f t="shared" si="211"/>
        <v>1</v>
      </c>
      <c r="AJ1146" s="54">
        <f t="shared" si="212"/>
        <v>0</v>
      </c>
      <c r="AK1146" s="54">
        <f t="shared" si="213"/>
        <v>0</v>
      </c>
      <c r="AL1146" s="54">
        <f t="shared" si="214"/>
        <v>0</v>
      </c>
      <c r="AM1146" s="54">
        <f t="shared" si="215"/>
        <v>0</v>
      </c>
      <c r="AN1146" s="54">
        <f t="shared" si="216"/>
        <v>1</v>
      </c>
      <c r="AO1146" s="54">
        <f t="shared" si="217"/>
        <v>0</v>
      </c>
      <c r="AP1146" s="7" t="s">
        <v>925</v>
      </c>
      <c r="AQ1146" s="12" t="s">
        <v>20</v>
      </c>
    </row>
    <row r="1147" spans="1:43" ht="33.950000000000003" hidden="1" customHeight="1" x14ac:dyDescent="0.25">
      <c r="A1147" s="7" t="s">
        <v>1497</v>
      </c>
      <c r="B1147" s="7" t="s">
        <v>1725</v>
      </c>
      <c r="C1147" s="7">
        <v>303288</v>
      </c>
      <c r="D1147" s="8" t="s">
        <v>1730</v>
      </c>
      <c r="E1147" s="8" t="s">
        <v>1727</v>
      </c>
      <c r="F1147" s="7">
        <v>2</v>
      </c>
      <c r="G1147" s="7"/>
      <c r="H1147" s="9">
        <v>1</v>
      </c>
      <c r="I1147" s="9"/>
      <c r="J1147" s="9"/>
      <c r="K1147" s="9"/>
      <c r="L1147" s="10">
        <v>1194551.99</v>
      </c>
      <c r="M1147" s="11">
        <f t="shared" si="218"/>
        <v>5972.7599499999997</v>
      </c>
      <c r="N1147" s="11">
        <f t="shared" si="219"/>
        <v>1188579.2300499999</v>
      </c>
      <c r="O1147" s="11"/>
      <c r="P1147" s="13" t="s">
        <v>1049</v>
      </c>
      <c r="Q1147" s="7"/>
      <c r="R1147" s="102" t="s">
        <v>2271</v>
      </c>
      <c r="S1147" s="7"/>
      <c r="T1147" s="66">
        <v>0.1</v>
      </c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53">
        <f t="shared" si="208"/>
        <v>0</v>
      </c>
      <c r="AG1147" s="54">
        <f t="shared" si="209"/>
        <v>0</v>
      </c>
      <c r="AH1147" s="54">
        <f t="shared" si="210"/>
        <v>0</v>
      </c>
      <c r="AI1147" s="54">
        <f t="shared" si="211"/>
        <v>1</v>
      </c>
      <c r="AJ1147" s="54">
        <f t="shared" si="212"/>
        <v>0</v>
      </c>
      <c r="AK1147" s="54">
        <f t="shared" si="213"/>
        <v>0</v>
      </c>
      <c r="AL1147" s="54">
        <f t="shared" si="214"/>
        <v>0</v>
      </c>
      <c r="AM1147" s="54">
        <f t="shared" si="215"/>
        <v>0</v>
      </c>
      <c r="AN1147" s="54">
        <f t="shared" si="216"/>
        <v>1</v>
      </c>
      <c r="AO1147" s="54">
        <f t="shared" si="217"/>
        <v>0</v>
      </c>
      <c r="AP1147" s="7" t="s">
        <v>925</v>
      </c>
      <c r="AQ1147" s="12" t="s">
        <v>20</v>
      </c>
    </row>
    <row r="1148" spans="1:43" ht="33.950000000000003" hidden="1" customHeight="1" x14ac:dyDescent="0.25">
      <c r="A1148" s="7" t="s">
        <v>1497</v>
      </c>
      <c r="B1148" s="7" t="s">
        <v>1725</v>
      </c>
      <c r="C1148" s="7">
        <v>303259</v>
      </c>
      <c r="D1148" s="8" t="s">
        <v>1731</v>
      </c>
      <c r="E1148" s="8" t="s">
        <v>1071</v>
      </c>
      <c r="F1148" s="7">
        <v>2</v>
      </c>
      <c r="G1148" s="7"/>
      <c r="H1148" s="9">
        <v>1</v>
      </c>
      <c r="I1148" s="9"/>
      <c r="J1148" s="9"/>
      <c r="K1148" s="9"/>
      <c r="L1148" s="10">
        <v>619053.78</v>
      </c>
      <c r="M1148" s="11">
        <f t="shared" si="218"/>
        <v>3095.2689</v>
      </c>
      <c r="N1148" s="11">
        <f t="shared" si="219"/>
        <v>615958.5111</v>
      </c>
      <c r="O1148" s="11"/>
      <c r="P1148" s="13" t="s">
        <v>1049</v>
      </c>
      <c r="Q1148" s="7"/>
      <c r="R1148" s="102" t="s">
        <v>2280</v>
      </c>
      <c r="S1148" s="7"/>
      <c r="T1148" s="66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53">
        <f t="shared" si="208"/>
        <v>0</v>
      </c>
      <c r="AG1148" s="54">
        <f t="shared" si="209"/>
        <v>0</v>
      </c>
      <c r="AH1148" s="54">
        <f t="shared" si="210"/>
        <v>1</v>
      </c>
      <c r="AI1148" s="54">
        <f t="shared" si="211"/>
        <v>0</v>
      </c>
      <c r="AJ1148" s="54">
        <f t="shared" si="212"/>
        <v>0</v>
      </c>
      <c r="AK1148" s="54">
        <f t="shared" si="213"/>
        <v>0</v>
      </c>
      <c r="AL1148" s="54">
        <f t="shared" si="214"/>
        <v>0</v>
      </c>
      <c r="AM1148" s="54">
        <f t="shared" si="215"/>
        <v>1</v>
      </c>
      <c r="AN1148" s="54">
        <f t="shared" si="216"/>
        <v>0</v>
      </c>
      <c r="AO1148" s="54">
        <f t="shared" si="217"/>
        <v>0</v>
      </c>
      <c r="AP1148" s="7" t="s">
        <v>925</v>
      </c>
      <c r="AQ1148" s="12" t="s">
        <v>20</v>
      </c>
    </row>
    <row r="1149" spans="1:43" ht="33.950000000000003" hidden="1" customHeight="1" x14ac:dyDescent="0.25">
      <c r="A1149" s="7" t="s">
        <v>1497</v>
      </c>
      <c r="B1149" s="7" t="s">
        <v>1725</v>
      </c>
      <c r="C1149" s="7">
        <v>303273</v>
      </c>
      <c r="D1149" s="8" t="s">
        <v>1732</v>
      </c>
      <c r="E1149" s="8" t="s">
        <v>1071</v>
      </c>
      <c r="F1149" s="7">
        <v>2</v>
      </c>
      <c r="G1149" s="7"/>
      <c r="H1149" s="9">
        <v>1</v>
      </c>
      <c r="I1149" s="9"/>
      <c r="J1149" s="9"/>
      <c r="K1149" s="9"/>
      <c r="L1149" s="10">
        <v>1402437.97</v>
      </c>
      <c r="M1149" s="11">
        <f t="shared" si="218"/>
        <v>7012.1898499999998</v>
      </c>
      <c r="N1149" s="11">
        <f t="shared" si="219"/>
        <v>1395425.78015</v>
      </c>
      <c r="O1149" s="11"/>
      <c r="P1149" s="13" t="s">
        <v>1049</v>
      </c>
      <c r="Q1149" s="7"/>
      <c r="R1149" s="102" t="s">
        <v>2280</v>
      </c>
      <c r="S1149" s="7"/>
      <c r="T1149" s="66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53">
        <f t="shared" si="208"/>
        <v>0</v>
      </c>
      <c r="AG1149" s="54">
        <f t="shared" si="209"/>
        <v>0</v>
      </c>
      <c r="AH1149" s="54">
        <f t="shared" si="210"/>
        <v>1</v>
      </c>
      <c r="AI1149" s="54">
        <f t="shared" si="211"/>
        <v>0</v>
      </c>
      <c r="AJ1149" s="54">
        <f t="shared" si="212"/>
        <v>0</v>
      </c>
      <c r="AK1149" s="54">
        <f t="shared" si="213"/>
        <v>0</v>
      </c>
      <c r="AL1149" s="54">
        <f t="shared" si="214"/>
        <v>0</v>
      </c>
      <c r="AM1149" s="54">
        <f t="shared" si="215"/>
        <v>1</v>
      </c>
      <c r="AN1149" s="54">
        <f t="shared" si="216"/>
        <v>0</v>
      </c>
      <c r="AO1149" s="54">
        <f t="shared" si="217"/>
        <v>0</v>
      </c>
      <c r="AP1149" s="7" t="s">
        <v>925</v>
      </c>
      <c r="AQ1149" s="12" t="s">
        <v>20</v>
      </c>
    </row>
    <row r="1150" spans="1:43" ht="33.950000000000003" hidden="1" customHeight="1" x14ac:dyDescent="0.25">
      <c r="A1150" s="7" t="s">
        <v>1497</v>
      </c>
      <c r="B1150" s="7" t="s">
        <v>1725</v>
      </c>
      <c r="C1150" s="7">
        <v>303274</v>
      </c>
      <c r="D1150" s="8" t="s">
        <v>1733</v>
      </c>
      <c r="E1150" s="8" t="s">
        <v>1071</v>
      </c>
      <c r="F1150" s="7">
        <v>2</v>
      </c>
      <c r="G1150" s="7"/>
      <c r="H1150" s="9">
        <v>1</v>
      </c>
      <c r="I1150" s="9"/>
      <c r="J1150" s="9"/>
      <c r="K1150" s="9"/>
      <c r="L1150" s="10">
        <v>690777.83</v>
      </c>
      <c r="M1150" s="11">
        <f t="shared" si="218"/>
        <v>3453.88915</v>
      </c>
      <c r="N1150" s="11">
        <f t="shared" si="219"/>
        <v>687323.94085000001</v>
      </c>
      <c r="O1150" s="11"/>
      <c r="P1150" s="13" t="s">
        <v>1049</v>
      </c>
      <c r="Q1150" s="7"/>
      <c r="R1150" s="102" t="s">
        <v>2271</v>
      </c>
      <c r="S1150" s="7"/>
      <c r="T1150" s="66">
        <v>0.1</v>
      </c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53">
        <f t="shared" si="208"/>
        <v>0</v>
      </c>
      <c r="AG1150" s="54">
        <f t="shared" si="209"/>
        <v>0</v>
      </c>
      <c r="AH1150" s="54">
        <f t="shared" si="210"/>
        <v>0</v>
      </c>
      <c r="AI1150" s="54">
        <f t="shared" si="211"/>
        <v>1</v>
      </c>
      <c r="AJ1150" s="54">
        <f t="shared" si="212"/>
        <v>0</v>
      </c>
      <c r="AK1150" s="54">
        <f t="shared" si="213"/>
        <v>0</v>
      </c>
      <c r="AL1150" s="54">
        <f t="shared" si="214"/>
        <v>0</v>
      </c>
      <c r="AM1150" s="54">
        <f t="shared" si="215"/>
        <v>0</v>
      </c>
      <c r="AN1150" s="54">
        <f t="shared" si="216"/>
        <v>1</v>
      </c>
      <c r="AO1150" s="54">
        <f t="shared" si="217"/>
        <v>0</v>
      </c>
      <c r="AP1150" s="7" t="s">
        <v>925</v>
      </c>
      <c r="AQ1150" s="12" t="s">
        <v>20</v>
      </c>
    </row>
    <row r="1151" spans="1:43" ht="33.950000000000003" hidden="1" customHeight="1" x14ac:dyDescent="0.25">
      <c r="A1151" s="7" t="s">
        <v>1497</v>
      </c>
      <c r="B1151" s="7" t="s">
        <v>1725</v>
      </c>
      <c r="C1151" s="7">
        <v>312905</v>
      </c>
      <c r="D1151" s="8" t="s">
        <v>1734</v>
      </c>
      <c r="E1151" s="8" t="s">
        <v>1071</v>
      </c>
      <c r="F1151" s="7">
        <v>2</v>
      </c>
      <c r="G1151" s="7"/>
      <c r="H1151" s="9">
        <v>1</v>
      </c>
      <c r="I1151" s="9"/>
      <c r="J1151" s="9"/>
      <c r="K1151" s="9"/>
      <c r="L1151" s="10">
        <v>949301.95</v>
      </c>
      <c r="M1151" s="11">
        <f t="shared" si="218"/>
        <v>4746.5097500000002</v>
      </c>
      <c r="N1151" s="11">
        <f t="shared" si="219"/>
        <v>944555.44024999999</v>
      </c>
      <c r="O1151" s="11"/>
      <c r="P1151" s="13" t="s">
        <v>1049</v>
      </c>
      <c r="Q1151" s="7"/>
      <c r="R1151" s="102" t="s">
        <v>2280</v>
      </c>
      <c r="S1151" s="7"/>
      <c r="T1151" s="66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53">
        <f t="shared" si="208"/>
        <v>0</v>
      </c>
      <c r="AG1151" s="54">
        <f t="shared" si="209"/>
        <v>0</v>
      </c>
      <c r="AH1151" s="54">
        <f t="shared" si="210"/>
        <v>1</v>
      </c>
      <c r="AI1151" s="54">
        <f t="shared" si="211"/>
        <v>0</v>
      </c>
      <c r="AJ1151" s="54">
        <f t="shared" si="212"/>
        <v>0</v>
      </c>
      <c r="AK1151" s="54">
        <f t="shared" si="213"/>
        <v>0</v>
      </c>
      <c r="AL1151" s="54">
        <f t="shared" si="214"/>
        <v>0</v>
      </c>
      <c r="AM1151" s="54">
        <f t="shared" si="215"/>
        <v>1</v>
      </c>
      <c r="AN1151" s="54">
        <f t="shared" si="216"/>
        <v>0</v>
      </c>
      <c r="AO1151" s="54">
        <f t="shared" si="217"/>
        <v>0</v>
      </c>
      <c r="AP1151" s="7" t="s">
        <v>925</v>
      </c>
      <c r="AQ1151" s="12" t="s">
        <v>20</v>
      </c>
    </row>
    <row r="1152" spans="1:43" ht="33.950000000000003" hidden="1" customHeight="1" x14ac:dyDescent="0.25">
      <c r="A1152" s="7" t="s">
        <v>1497</v>
      </c>
      <c r="B1152" s="7" t="s">
        <v>1725</v>
      </c>
      <c r="C1152" s="7">
        <v>312915</v>
      </c>
      <c r="D1152" s="8" t="s">
        <v>1735</v>
      </c>
      <c r="E1152" s="8" t="s">
        <v>1071</v>
      </c>
      <c r="F1152" s="7">
        <v>2</v>
      </c>
      <c r="G1152" s="7"/>
      <c r="H1152" s="9">
        <v>1</v>
      </c>
      <c r="I1152" s="9"/>
      <c r="J1152" s="9"/>
      <c r="K1152" s="9"/>
      <c r="L1152" s="10">
        <v>568874.04</v>
      </c>
      <c r="M1152" s="11">
        <f t="shared" si="218"/>
        <v>2844.3702000000003</v>
      </c>
      <c r="N1152" s="11">
        <f t="shared" si="219"/>
        <v>566029.66980000003</v>
      </c>
      <c r="O1152" s="11"/>
      <c r="P1152" s="13" t="s">
        <v>1049</v>
      </c>
      <c r="Q1152" s="7"/>
      <c r="R1152" s="102" t="s">
        <v>2280</v>
      </c>
      <c r="S1152" s="7"/>
      <c r="T1152" s="66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53">
        <f t="shared" si="208"/>
        <v>0</v>
      </c>
      <c r="AG1152" s="54">
        <f t="shared" si="209"/>
        <v>0</v>
      </c>
      <c r="AH1152" s="54">
        <f t="shared" si="210"/>
        <v>1</v>
      </c>
      <c r="AI1152" s="54">
        <f t="shared" si="211"/>
        <v>0</v>
      </c>
      <c r="AJ1152" s="54">
        <f t="shared" si="212"/>
        <v>0</v>
      </c>
      <c r="AK1152" s="54">
        <f t="shared" si="213"/>
        <v>0</v>
      </c>
      <c r="AL1152" s="54">
        <f t="shared" si="214"/>
        <v>0</v>
      </c>
      <c r="AM1152" s="54">
        <f t="shared" si="215"/>
        <v>1</v>
      </c>
      <c r="AN1152" s="54">
        <f t="shared" si="216"/>
        <v>0</v>
      </c>
      <c r="AO1152" s="54">
        <f t="shared" si="217"/>
        <v>0</v>
      </c>
      <c r="AP1152" s="7" t="s">
        <v>925</v>
      </c>
      <c r="AQ1152" s="12" t="s">
        <v>20</v>
      </c>
    </row>
    <row r="1153" spans="1:43" ht="33.950000000000003" hidden="1" customHeight="1" x14ac:dyDescent="0.25">
      <c r="A1153" s="13" t="s">
        <v>1497</v>
      </c>
      <c r="B1153" s="13" t="s">
        <v>1736</v>
      </c>
      <c r="C1153" s="13">
        <v>303312</v>
      </c>
      <c r="D1153" s="14" t="s">
        <v>1737</v>
      </c>
      <c r="E1153" s="14" t="s">
        <v>1738</v>
      </c>
      <c r="F1153" s="13">
        <v>3</v>
      </c>
      <c r="G1153" s="13"/>
      <c r="H1153" s="15">
        <v>1</v>
      </c>
      <c r="I1153" s="15"/>
      <c r="J1153" s="15"/>
      <c r="K1153" s="15"/>
      <c r="L1153" s="16">
        <v>1068777.06</v>
      </c>
      <c r="M1153" s="11">
        <f t="shared" si="218"/>
        <v>5343.8853000000008</v>
      </c>
      <c r="N1153" s="11">
        <f t="shared" si="219"/>
        <v>1063433.1747000001</v>
      </c>
      <c r="O1153" s="11"/>
      <c r="P1153" s="13" t="s">
        <v>1049</v>
      </c>
      <c r="Q1153" s="7"/>
      <c r="R1153" s="102" t="s">
        <v>2280</v>
      </c>
      <c r="S1153" s="66"/>
      <c r="T1153" s="66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53">
        <f t="shared" si="208"/>
        <v>0</v>
      </c>
      <c r="AG1153" s="54">
        <f t="shared" si="209"/>
        <v>0</v>
      </c>
      <c r="AH1153" s="54">
        <f t="shared" si="210"/>
        <v>1</v>
      </c>
      <c r="AI1153" s="54">
        <f t="shared" si="211"/>
        <v>0</v>
      </c>
      <c r="AJ1153" s="54">
        <f t="shared" si="212"/>
        <v>0</v>
      </c>
      <c r="AK1153" s="54">
        <f t="shared" si="213"/>
        <v>0</v>
      </c>
      <c r="AL1153" s="54">
        <f t="shared" si="214"/>
        <v>0</v>
      </c>
      <c r="AM1153" s="54">
        <f t="shared" si="215"/>
        <v>1</v>
      </c>
      <c r="AN1153" s="54">
        <f t="shared" si="216"/>
        <v>0</v>
      </c>
      <c r="AO1153" s="54">
        <f t="shared" si="217"/>
        <v>0</v>
      </c>
      <c r="AP1153" s="7" t="s">
        <v>38</v>
      </c>
      <c r="AQ1153" s="17"/>
    </row>
    <row r="1154" spans="1:43" ht="33.950000000000003" hidden="1" customHeight="1" x14ac:dyDescent="0.25">
      <c r="A1154" s="13" t="s">
        <v>1497</v>
      </c>
      <c r="B1154" s="13" t="s">
        <v>1736</v>
      </c>
      <c r="C1154" s="13">
        <v>303310</v>
      </c>
      <c r="D1154" s="14" t="s">
        <v>1739</v>
      </c>
      <c r="E1154" s="14" t="s">
        <v>1738</v>
      </c>
      <c r="F1154" s="13">
        <v>3</v>
      </c>
      <c r="G1154" s="13"/>
      <c r="H1154" s="15">
        <v>1</v>
      </c>
      <c r="I1154" s="15"/>
      <c r="J1154" s="15"/>
      <c r="K1154" s="15"/>
      <c r="L1154" s="16">
        <v>798288.1</v>
      </c>
      <c r="M1154" s="11">
        <f t="shared" si="218"/>
        <v>3991.4405000000002</v>
      </c>
      <c r="N1154" s="11">
        <f t="shared" si="219"/>
        <v>794296.65949999995</v>
      </c>
      <c r="O1154" s="11"/>
      <c r="P1154" s="13" t="s">
        <v>1049</v>
      </c>
      <c r="Q1154" s="7"/>
      <c r="R1154" s="102" t="s">
        <v>2280</v>
      </c>
      <c r="S1154" s="66"/>
      <c r="T1154" s="66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53">
        <f t="shared" si="208"/>
        <v>0</v>
      </c>
      <c r="AG1154" s="54">
        <f t="shared" si="209"/>
        <v>0</v>
      </c>
      <c r="AH1154" s="54">
        <f t="shared" si="210"/>
        <v>1</v>
      </c>
      <c r="AI1154" s="54">
        <f t="shared" si="211"/>
        <v>0</v>
      </c>
      <c r="AJ1154" s="54">
        <f t="shared" si="212"/>
        <v>0</v>
      </c>
      <c r="AK1154" s="54">
        <f t="shared" si="213"/>
        <v>0</v>
      </c>
      <c r="AL1154" s="54">
        <f t="shared" si="214"/>
        <v>0</v>
      </c>
      <c r="AM1154" s="54">
        <f t="shared" si="215"/>
        <v>1</v>
      </c>
      <c r="AN1154" s="54">
        <f t="shared" si="216"/>
        <v>0</v>
      </c>
      <c r="AO1154" s="54">
        <f t="shared" si="217"/>
        <v>0</v>
      </c>
      <c r="AP1154" s="7" t="s">
        <v>38</v>
      </c>
      <c r="AQ1154" s="17"/>
    </row>
    <row r="1155" spans="1:43" ht="33.950000000000003" hidden="1" customHeight="1" x14ac:dyDescent="0.25">
      <c r="A1155" s="13" t="s">
        <v>1497</v>
      </c>
      <c r="B1155" s="13" t="s">
        <v>1736</v>
      </c>
      <c r="C1155" s="13">
        <v>303311</v>
      </c>
      <c r="D1155" s="14" t="s">
        <v>1740</v>
      </c>
      <c r="E1155" s="14" t="s">
        <v>1738</v>
      </c>
      <c r="F1155" s="13">
        <v>3</v>
      </c>
      <c r="G1155" s="13"/>
      <c r="H1155" s="15">
        <v>1</v>
      </c>
      <c r="I1155" s="15"/>
      <c r="J1155" s="15"/>
      <c r="K1155" s="15"/>
      <c r="L1155" s="16">
        <v>1601790.21</v>
      </c>
      <c r="M1155" s="11">
        <f t="shared" si="218"/>
        <v>8008.9510499999997</v>
      </c>
      <c r="N1155" s="11">
        <f t="shared" si="219"/>
        <v>1593781.2589499999</v>
      </c>
      <c r="O1155" s="11"/>
      <c r="P1155" s="13" t="s">
        <v>1049</v>
      </c>
      <c r="Q1155" s="7"/>
      <c r="R1155" s="102" t="s">
        <v>2280</v>
      </c>
      <c r="S1155" s="66"/>
      <c r="T1155" s="66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53">
        <f t="shared" si="208"/>
        <v>0</v>
      </c>
      <c r="AG1155" s="54">
        <f t="shared" si="209"/>
        <v>0</v>
      </c>
      <c r="AH1155" s="54">
        <f t="shared" si="210"/>
        <v>1</v>
      </c>
      <c r="AI1155" s="54">
        <f t="shared" si="211"/>
        <v>0</v>
      </c>
      <c r="AJ1155" s="54">
        <f t="shared" si="212"/>
        <v>0</v>
      </c>
      <c r="AK1155" s="54">
        <f t="shared" si="213"/>
        <v>0</v>
      </c>
      <c r="AL1155" s="54">
        <f t="shared" si="214"/>
        <v>0</v>
      </c>
      <c r="AM1155" s="54">
        <f t="shared" si="215"/>
        <v>1</v>
      </c>
      <c r="AN1155" s="54">
        <f t="shared" si="216"/>
        <v>0</v>
      </c>
      <c r="AO1155" s="54">
        <f t="shared" si="217"/>
        <v>0</v>
      </c>
      <c r="AP1155" s="7" t="s">
        <v>38</v>
      </c>
      <c r="AQ1155" s="17"/>
    </row>
    <row r="1156" spans="1:43" ht="33.950000000000003" hidden="1" customHeight="1" x14ac:dyDescent="0.25">
      <c r="A1156" s="7" t="s">
        <v>1497</v>
      </c>
      <c r="B1156" s="7" t="s">
        <v>1736</v>
      </c>
      <c r="C1156" s="7">
        <v>303307</v>
      </c>
      <c r="D1156" s="8" t="s">
        <v>1741</v>
      </c>
      <c r="E1156" s="8" t="s">
        <v>1738</v>
      </c>
      <c r="F1156" s="7">
        <v>3</v>
      </c>
      <c r="G1156" s="7"/>
      <c r="H1156" s="9">
        <v>1</v>
      </c>
      <c r="I1156" s="9"/>
      <c r="J1156" s="9"/>
      <c r="K1156" s="9"/>
      <c r="L1156" s="10">
        <v>1442889.59</v>
      </c>
      <c r="M1156" s="11">
        <f t="shared" si="218"/>
        <v>7214.4479500000007</v>
      </c>
      <c r="N1156" s="11">
        <f t="shared" si="219"/>
        <v>1435675.1420500001</v>
      </c>
      <c r="O1156" s="11"/>
      <c r="P1156" s="13" t="s">
        <v>1049</v>
      </c>
      <c r="Q1156" s="7"/>
      <c r="R1156" s="102" t="s">
        <v>2271</v>
      </c>
      <c r="S1156" s="66"/>
      <c r="T1156" s="66">
        <v>0.65</v>
      </c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53">
        <f t="shared" si="208"/>
        <v>0</v>
      </c>
      <c r="AG1156" s="54">
        <f t="shared" si="209"/>
        <v>0</v>
      </c>
      <c r="AH1156" s="54">
        <f t="shared" si="210"/>
        <v>0</v>
      </c>
      <c r="AI1156" s="54">
        <f t="shared" si="211"/>
        <v>1</v>
      </c>
      <c r="AJ1156" s="54">
        <f t="shared" si="212"/>
        <v>0</v>
      </c>
      <c r="AK1156" s="54">
        <f t="shared" si="213"/>
        <v>0</v>
      </c>
      <c r="AL1156" s="54">
        <f t="shared" si="214"/>
        <v>0</v>
      </c>
      <c r="AM1156" s="54">
        <f t="shared" si="215"/>
        <v>0</v>
      </c>
      <c r="AN1156" s="54">
        <f t="shared" si="216"/>
        <v>1</v>
      </c>
      <c r="AO1156" s="54">
        <f t="shared" si="217"/>
        <v>0</v>
      </c>
      <c r="AP1156" s="7" t="s">
        <v>925</v>
      </c>
      <c r="AQ1156" s="12" t="s">
        <v>20</v>
      </c>
    </row>
    <row r="1157" spans="1:43" ht="33.950000000000003" hidden="1" customHeight="1" x14ac:dyDescent="0.25">
      <c r="A1157" s="7" t="s">
        <v>1497</v>
      </c>
      <c r="B1157" s="7" t="s">
        <v>1736</v>
      </c>
      <c r="C1157" s="7">
        <v>303313</v>
      </c>
      <c r="D1157" s="8" t="s">
        <v>1742</v>
      </c>
      <c r="E1157" s="8" t="s">
        <v>1738</v>
      </c>
      <c r="F1157" s="7">
        <v>3</v>
      </c>
      <c r="G1157" s="7"/>
      <c r="H1157" s="9">
        <v>1</v>
      </c>
      <c r="I1157" s="9"/>
      <c r="J1157" s="9"/>
      <c r="K1157" s="9"/>
      <c r="L1157" s="10">
        <v>1578804.43</v>
      </c>
      <c r="M1157" s="11">
        <f t="shared" si="218"/>
        <v>7894.0221499999998</v>
      </c>
      <c r="N1157" s="11">
        <f t="shared" si="219"/>
        <v>1570910.4078499998</v>
      </c>
      <c r="O1157" s="11"/>
      <c r="P1157" s="13" t="s">
        <v>1049</v>
      </c>
      <c r="Q1157" s="7"/>
      <c r="R1157" s="102" t="s">
        <v>2271</v>
      </c>
      <c r="S1157" s="66"/>
      <c r="T1157" s="66">
        <v>0.7</v>
      </c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53">
        <f t="shared" si="208"/>
        <v>0</v>
      </c>
      <c r="AG1157" s="54">
        <f t="shared" si="209"/>
        <v>0</v>
      </c>
      <c r="AH1157" s="54">
        <f t="shared" si="210"/>
        <v>0</v>
      </c>
      <c r="AI1157" s="54">
        <f t="shared" si="211"/>
        <v>1</v>
      </c>
      <c r="AJ1157" s="54">
        <f t="shared" si="212"/>
        <v>0</v>
      </c>
      <c r="AK1157" s="54">
        <f t="shared" si="213"/>
        <v>0</v>
      </c>
      <c r="AL1157" s="54">
        <f t="shared" si="214"/>
        <v>0</v>
      </c>
      <c r="AM1157" s="54">
        <f t="shared" si="215"/>
        <v>0</v>
      </c>
      <c r="AN1157" s="54">
        <f t="shared" si="216"/>
        <v>1</v>
      </c>
      <c r="AO1157" s="54">
        <f t="shared" si="217"/>
        <v>0</v>
      </c>
      <c r="AP1157" s="7" t="s">
        <v>925</v>
      </c>
      <c r="AQ1157" s="12" t="s">
        <v>20</v>
      </c>
    </row>
    <row r="1158" spans="1:43" ht="33.950000000000003" hidden="1" customHeight="1" x14ac:dyDescent="0.25">
      <c r="A1158" s="7" t="s">
        <v>1497</v>
      </c>
      <c r="B1158" s="7" t="s">
        <v>1736</v>
      </c>
      <c r="C1158" s="7">
        <v>303316</v>
      </c>
      <c r="D1158" s="8" t="s">
        <v>1743</v>
      </c>
      <c r="E1158" s="8" t="s">
        <v>1738</v>
      </c>
      <c r="F1158" s="7">
        <v>3</v>
      </c>
      <c r="G1158" s="7"/>
      <c r="H1158" s="9">
        <v>1</v>
      </c>
      <c r="I1158" s="9"/>
      <c r="J1158" s="9"/>
      <c r="K1158" s="9"/>
      <c r="L1158" s="10">
        <v>854559.93</v>
      </c>
      <c r="M1158" s="11">
        <f t="shared" si="218"/>
        <v>4272.7996499999999</v>
      </c>
      <c r="N1158" s="11">
        <f t="shared" si="219"/>
        <v>850287.13035000011</v>
      </c>
      <c r="O1158" s="11"/>
      <c r="P1158" s="13" t="s">
        <v>1049</v>
      </c>
      <c r="Q1158" s="7"/>
      <c r="R1158" s="102" t="s">
        <v>2271</v>
      </c>
      <c r="S1158" s="66"/>
      <c r="T1158" s="66">
        <v>0.7</v>
      </c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53">
        <f t="shared" si="208"/>
        <v>0</v>
      </c>
      <c r="AG1158" s="54">
        <f t="shared" si="209"/>
        <v>0</v>
      </c>
      <c r="AH1158" s="54">
        <f t="shared" si="210"/>
        <v>0</v>
      </c>
      <c r="AI1158" s="54">
        <f t="shared" si="211"/>
        <v>1</v>
      </c>
      <c r="AJ1158" s="54">
        <f t="shared" si="212"/>
        <v>0</v>
      </c>
      <c r="AK1158" s="54">
        <f t="shared" si="213"/>
        <v>0</v>
      </c>
      <c r="AL1158" s="54">
        <f t="shared" si="214"/>
        <v>0</v>
      </c>
      <c r="AM1158" s="54">
        <f t="shared" si="215"/>
        <v>0</v>
      </c>
      <c r="AN1158" s="54">
        <f t="shared" si="216"/>
        <v>1</v>
      </c>
      <c r="AO1158" s="54">
        <f t="shared" si="217"/>
        <v>0</v>
      </c>
      <c r="AP1158" s="7" t="s">
        <v>925</v>
      </c>
      <c r="AQ1158" s="12" t="s">
        <v>20</v>
      </c>
    </row>
    <row r="1159" spans="1:43" ht="33.950000000000003" hidden="1" customHeight="1" x14ac:dyDescent="0.25">
      <c r="A1159" s="7" t="s">
        <v>1497</v>
      </c>
      <c r="B1159" s="7" t="s">
        <v>1736</v>
      </c>
      <c r="C1159" s="7">
        <v>303318</v>
      </c>
      <c r="D1159" s="8" t="s">
        <v>1744</v>
      </c>
      <c r="E1159" s="8" t="s">
        <v>1738</v>
      </c>
      <c r="F1159" s="7">
        <v>3</v>
      </c>
      <c r="G1159" s="7"/>
      <c r="H1159" s="9">
        <v>1</v>
      </c>
      <c r="I1159" s="9"/>
      <c r="J1159" s="9"/>
      <c r="K1159" s="9"/>
      <c r="L1159" s="10">
        <v>910940.96</v>
      </c>
      <c r="M1159" s="11">
        <f t="shared" si="218"/>
        <v>4554.7047999999995</v>
      </c>
      <c r="N1159" s="11">
        <f t="shared" si="219"/>
        <v>906386.25520000001</v>
      </c>
      <c r="O1159" s="11"/>
      <c r="P1159" s="13" t="s">
        <v>1049</v>
      </c>
      <c r="Q1159" s="7"/>
      <c r="R1159" s="102" t="s">
        <v>2271</v>
      </c>
      <c r="S1159" s="66"/>
      <c r="T1159" s="66">
        <v>0.65</v>
      </c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53">
        <f t="shared" ref="AF1159:AF1222" si="220">IF($R1159="Reverted",1,0)</f>
        <v>0</v>
      </c>
      <c r="AG1159" s="54">
        <f t="shared" ref="AG1159:AG1222" si="221">IF($R1159="Not yet started",1,0)</f>
        <v>0</v>
      </c>
      <c r="AH1159" s="54">
        <f t="shared" ref="AH1159:AH1222" si="222">IF($R1159="Under Procurement",1,0)</f>
        <v>0</v>
      </c>
      <c r="AI1159" s="54">
        <f t="shared" ref="AI1159:AI1222" si="223">IF($R1159="Ongoing",1,0)</f>
        <v>1</v>
      </c>
      <c r="AJ1159" s="54">
        <f t="shared" ref="AJ1159:AJ1222" si="224">IF($R1159="Completed",1,0)</f>
        <v>0</v>
      </c>
      <c r="AK1159" s="54">
        <f t="shared" ref="AK1159:AK1222" si="225">IF($AF1159=1,$H1159,0)</f>
        <v>0</v>
      </c>
      <c r="AL1159" s="54">
        <f t="shared" ref="AL1159:AL1222" si="226">IF($AG1159=1,$H1159,0)</f>
        <v>0</v>
      </c>
      <c r="AM1159" s="54">
        <f t="shared" ref="AM1159:AM1222" si="227">IF($AH1159=1,$H1159,0)</f>
        <v>0</v>
      </c>
      <c r="AN1159" s="54">
        <f t="shared" ref="AN1159:AN1222" si="228">IF($AI1159=1,$H1159,0)</f>
        <v>1</v>
      </c>
      <c r="AO1159" s="54">
        <f t="shared" ref="AO1159:AO1222" si="229">IF($AJ1159=1,$H1159,0)</f>
        <v>0</v>
      </c>
      <c r="AP1159" s="7" t="s">
        <v>925</v>
      </c>
      <c r="AQ1159" s="12" t="s">
        <v>20</v>
      </c>
    </row>
    <row r="1160" spans="1:43" ht="33.950000000000003" hidden="1" customHeight="1" x14ac:dyDescent="0.25">
      <c r="A1160" s="7" t="s">
        <v>1745</v>
      </c>
      <c r="B1160" s="7" t="s">
        <v>1746</v>
      </c>
      <c r="C1160" s="7">
        <v>121079</v>
      </c>
      <c r="D1160" s="8" t="s">
        <v>1747</v>
      </c>
      <c r="E1160" s="8" t="s">
        <v>1748</v>
      </c>
      <c r="F1160" s="7">
        <v>5</v>
      </c>
      <c r="G1160" s="7"/>
      <c r="H1160" s="9">
        <v>1</v>
      </c>
      <c r="I1160" s="9"/>
      <c r="J1160" s="9"/>
      <c r="K1160" s="9"/>
      <c r="L1160" s="10">
        <v>2027630.48</v>
      </c>
      <c r="M1160" s="11">
        <f t="shared" si="218"/>
        <v>10138.152400000001</v>
      </c>
      <c r="N1160" s="11">
        <f t="shared" si="219"/>
        <v>2017492.3276</v>
      </c>
      <c r="O1160" s="80"/>
      <c r="P1160" s="7" t="s">
        <v>1049</v>
      </c>
      <c r="Q1160" s="95" t="s">
        <v>2270</v>
      </c>
      <c r="R1160" s="7" t="s">
        <v>2271</v>
      </c>
      <c r="S1160" s="66">
        <v>0</v>
      </c>
      <c r="T1160" s="119">
        <v>0.7</v>
      </c>
      <c r="U1160" s="7"/>
      <c r="V1160" s="102"/>
      <c r="W1160" s="102" t="s">
        <v>2638</v>
      </c>
      <c r="X1160" s="102" t="s">
        <v>2638</v>
      </c>
      <c r="Y1160" s="102" t="s">
        <v>2639</v>
      </c>
      <c r="Z1160" s="102" t="s">
        <v>2640</v>
      </c>
      <c r="AA1160" s="102" t="s">
        <v>2641</v>
      </c>
      <c r="AB1160" s="102" t="s">
        <v>2642</v>
      </c>
      <c r="AC1160" s="102" t="s">
        <v>2643</v>
      </c>
      <c r="AD1160" s="102" t="s">
        <v>2644</v>
      </c>
      <c r="AE1160" s="10">
        <v>2007540.28</v>
      </c>
      <c r="AF1160" s="53">
        <f t="shared" si="220"/>
        <v>0</v>
      </c>
      <c r="AG1160" s="54">
        <f t="shared" si="221"/>
        <v>0</v>
      </c>
      <c r="AH1160" s="54">
        <f t="shared" si="222"/>
        <v>0</v>
      </c>
      <c r="AI1160" s="54">
        <f t="shared" si="223"/>
        <v>1</v>
      </c>
      <c r="AJ1160" s="54">
        <f t="shared" si="224"/>
        <v>0</v>
      </c>
      <c r="AK1160" s="54">
        <f t="shared" si="225"/>
        <v>0</v>
      </c>
      <c r="AL1160" s="54">
        <f t="shared" si="226"/>
        <v>0</v>
      </c>
      <c r="AM1160" s="54">
        <f t="shared" si="227"/>
        <v>0</v>
      </c>
      <c r="AN1160" s="54">
        <f t="shared" si="228"/>
        <v>1</v>
      </c>
      <c r="AO1160" s="54">
        <f t="shared" si="229"/>
        <v>0</v>
      </c>
      <c r="AP1160" s="7" t="s">
        <v>38</v>
      </c>
      <c r="AQ1160" s="17"/>
    </row>
    <row r="1161" spans="1:43" ht="33.950000000000003" hidden="1" customHeight="1" x14ac:dyDescent="0.25">
      <c r="A1161" s="7" t="s">
        <v>1745</v>
      </c>
      <c r="B1161" s="7" t="s">
        <v>1746</v>
      </c>
      <c r="C1161" s="7">
        <v>121121</v>
      </c>
      <c r="D1161" s="22" t="s">
        <v>1749</v>
      </c>
      <c r="E1161" s="8" t="s">
        <v>1748</v>
      </c>
      <c r="F1161" s="7">
        <v>5</v>
      </c>
      <c r="G1161" s="7"/>
      <c r="H1161" s="9">
        <v>1</v>
      </c>
      <c r="I1161" s="9"/>
      <c r="J1161" s="9"/>
      <c r="K1161" s="9"/>
      <c r="L1161" s="10">
        <v>794359.38</v>
      </c>
      <c r="M1161" s="11">
        <f t="shared" si="218"/>
        <v>3971.7969000000003</v>
      </c>
      <c r="N1161" s="11">
        <f t="shared" si="219"/>
        <v>790387.58310000005</v>
      </c>
      <c r="O1161" s="80"/>
      <c r="P1161" s="7" t="s">
        <v>1049</v>
      </c>
      <c r="Q1161" s="95" t="s">
        <v>2317</v>
      </c>
      <c r="R1161" s="7" t="s">
        <v>2547</v>
      </c>
      <c r="S1161" s="66">
        <v>0</v>
      </c>
      <c r="T1161" s="119">
        <v>1</v>
      </c>
      <c r="U1161" s="7"/>
      <c r="V1161" s="102" t="s">
        <v>2645</v>
      </c>
      <c r="W1161" s="102" t="s">
        <v>2646</v>
      </c>
      <c r="X1161" s="102" t="s">
        <v>2646</v>
      </c>
      <c r="Y1161" s="102" t="s">
        <v>2639</v>
      </c>
      <c r="Z1161" s="102" t="s">
        <v>2640</v>
      </c>
      <c r="AA1161" s="102" t="s">
        <v>2641</v>
      </c>
      <c r="AB1161" s="102" t="s">
        <v>2642</v>
      </c>
      <c r="AC1161" s="102" t="s">
        <v>2643</v>
      </c>
      <c r="AD1161" s="102" t="s">
        <v>2647</v>
      </c>
      <c r="AE1161" s="10">
        <v>780000</v>
      </c>
      <c r="AF1161" s="53">
        <f t="shared" si="220"/>
        <v>0</v>
      </c>
      <c r="AG1161" s="54">
        <f t="shared" si="221"/>
        <v>0</v>
      </c>
      <c r="AH1161" s="54">
        <f t="shared" si="222"/>
        <v>0</v>
      </c>
      <c r="AI1161" s="54">
        <f t="shared" si="223"/>
        <v>0</v>
      </c>
      <c r="AJ1161" s="54">
        <f t="shared" si="224"/>
        <v>1</v>
      </c>
      <c r="AK1161" s="54">
        <f t="shared" si="225"/>
        <v>0</v>
      </c>
      <c r="AL1161" s="54">
        <f t="shared" si="226"/>
        <v>0</v>
      </c>
      <c r="AM1161" s="54">
        <f t="shared" si="227"/>
        <v>0</v>
      </c>
      <c r="AN1161" s="54">
        <f t="shared" si="228"/>
        <v>0</v>
      </c>
      <c r="AO1161" s="54">
        <f t="shared" si="229"/>
        <v>1</v>
      </c>
      <c r="AP1161" s="7" t="s">
        <v>38</v>
      </c>
      <c r="AQ1161" s="17"/>
    </row>
    <row r="1162" spans="1:43" ht="33.950000000000003" hidden="1" customHeight="1" x14ac:dyDescent="0.25">
      <c r="A1162" s="7" t="s">
        <v>1745</v>
      </c>
      <c r="B1162" s="7" t="s">
        <v>1746</v>
      </c>
      <c r="C1162" s="7">
        <v>500672</v>
      </c>
      <c r="D1162" s="8" t="s">
        <v>1750</v>
      </c>
      <c r="E1162" s="8" t="s">
        <v>1748</v>
      </c>
      <c r="F1162" s="7">
        <v>5</v>
      </c>
      <c r="G1162" s="7"/>
      <c r="H1162" s="9">
        <v>1</v>
      </c>
      <c r="I1162" s="9"/>
      <c r="J1162" s="9"/>
      <c r="K1162" s="9"/>
      <c r="L1162" s="10">
        <v>2368113.65</v>
      </c>
      <c r="M1162" s="11">
        <f t="shared" si="218"/>
        <v>11840.56825</v>
      </c>
      <c r="N1162" s="11">
        <f t="shared" si="219"/>
        <v>2356273.0817499999</v>
      </c>
      <c r="O1162" s="80"/>
      <c r="P1162" s="7" t="s">
        <v>1049</v>
      </c>
      <c r="Q1162" s="95" t="s">
        <v>2270</v>
      </c>
      <c r="R1162" s="7" t="s">
        <v>2271</v>
      </c>
      <c r="S1162" s="66">
        <v>0</v>
      </c>
      <c r="T1162" s="119">
        <v>0.7</v>
      </c>
      <c r="U1162" s="7"/>
      <c r="V1162" s="102"/>
      <c r="W1162" s="102" t="s">
        <v>2648</v>
      </c>
      <c r="X1162" s="102" t="s">
        <v>2648</v>
      </c>
      <c r="Y1162" s="102" t="s">
        <v>2639</v>
      </c>
      <c r="Z1162" s="102" t="s">
        <v>2640</v>
      </c>
      <c r="AA1162" s="102" t="s">
        <v>2641</v>
      </c>
      <c r="AB1162" s="102" t="s">
        <v>2642</v>
      </c>
      <c r="AC1162" s="102" t="s">
        <v>2643</v>
      </c>
      <c r="AD1162" s="102" t="s">
        <v>2649</v>
      </c>
      <c r="AE1162" s="10">
        <v>2329314.4300000002</v>
      </c>
      <c r="AF1162" s="53">
        <f t="shared" si="220"/>
        <v>0</v>
      </c>
      <c r="AG1162" s="54">
        <f t="shared" si="221"/>
        <v>0</v>
      </c>
      <c r="AH1162" s="54">
        <f t="shared" si="222"/>
        <v>0</v>
      </c>
      <c r="AI1162" s="54">
        <f t="shared" si="223"/>
        <v>1</v>
      </c>
      <c r="AJ1162" s="54">
        <f t="shared" si="224"/>
        <v>0</v>
      </c>
      <c r="AK1162" s="54">
        <f t="shared" si="225"/>
        <v>0</v>
      </c>
      <c r="AL1162" s="54">
        <f t="shared" si="226"/>
        <v>0</v>
      </c>
      <c r="AM1162" s="54">
        <f t="shared" si="227"/>
        <v>0</v>
      </c>
      <c r="AN1162" s="54">
        <f t="shared" si="228"/>
        <v>1</v>
      </c>
      <c r="AO1162" s="54">
        <f t="shared" si="229"/>
        <v>0</v>
      </c>
      <c r="AP1162" s="7" t="s">
        <v>38</v>
      </c>
      <c r="AQ1162" s="17"/>
    </row>
    <row r="1163" spans="1:43" ht="33.950000000000003" hidden="1" customHeight="1" x14ac:dyDescent="0.25">
      <c r="A1163" s="7" t="s">
        <v>1745</v>
      </c>
      <c r="B1163" s="7" t="s">
        <v>1746</v>
      </c>
      <c r="C1163" s="7">
        <v>121099</v>
      </c>
      <c r="D1163" s="8" t="s">
        <v>1751</v>
      </c>
      <c r="E1163" s="8" t="s">
        <v>1748</v>
      </c>
      <c r="F1163" s="7">
        <v>5</v>
      </c>
      <c r="G1163" s="7"/>
      <c r="H1163" s="9">
        <v>1</v>
      </c>
      <c r="I1163" s="9"/>
      <c r="J1163" s="9"/>
      <c r="K1163" s="9"/>
      <c r="L1163" s="10">
        <v>552077.41</v>
      </c>
      <c r="M1163" s="11">
        <f t="shared" si="218"/>
        <v>2760.3870500000003</v>
      </c>
      <c r="N1163" s="11">
        <f t="shared" si="219"/>
        <v>549317.02295000001</v>
      </c>
      <c r="O1163" s="80"/>
      <c r="P1163" s="7" t="s">
        <v>1049</v>
      </c>
      <c r="Q1163" s="95" t="s">
        <v>2317</v>
      </c>
      <c r="R1163" s="7" t="s">
        <v>2547</v>
      </c>
      <c r="S1163" s="66">
        <v>0.5</v>
      </c>
      <c r="T1163" s="104">
        <v>1</v>
      </c>
      <c r="U1163" s="7"/>
      <c r="V1163" s="102" t="s">
        <v>2650</v>
      </c>
      <c r="W1163" s="102"/>
      <c r="X1163" s="102"/>
      <c r="Y1163" s="102"/>
      <c r="Z1163" s="102"/>
      <c r="AA1163" s="102"/>
      <c r="AB1163" s="102"/>
      <c r="AC1163" s="102" t="s">
        <v>2651</v>
      </c>
      <c r="AD1163" s="102" t="s">
        <v>2652</v>
      </c>
      <c r="AE1163" s="10">
        <v>548181.4</v>
      </c>
      <c r="AF1163" s="53">
        <f t="shared" si="220"/>
        <v>0</v>
      </c>
      <c r="AG1163" s="54">
        <f t="shared" si="221"/>
        <v>0</v>
      </c>
      <c r="AH1163" s="54">
        <f t="shared" si="222"/>
        <v>0</v>
      </c>
      <c r="AI1163" s="54">
        <f t="shared" si="223"/>
        <v>0</v>
      </c>
      <c r="AJ1163" s="54">
        <f t="shared" si="224"/>
        <v>1</v>
      </c>
      <c r="AK1163" s="54">
        <f t="shared" si="225"/>
        <v>0</v>
      </c>
      <c r="AL1163" s="54">
        <f t="shared" si="226"/>
        <v>0</v>
      </c>
      <c r="AM1163" s="54">
        <f t="shared" si="227"/>
        <v>0</v>
      </c>
      <c r="AN1163" s="54">
        <f t="shared" si="228"/>
        <v>0</v>
      </c>
      <c r="AO1163" s="54">
        <f t="shared" si="229"/>
        <v>1</v>
      </c>
      <c r="AP1163" s="7"/>
      <c r="AQ1163" s="12" t="s">
        <v>20</v>
      </c>
    </row>
    <row r="1164" spans="1:43" ht="33.950000000000003" hidden="1" customHeight="1" x14ac:dyDescent="0.25">
      <c r="A1164" s="7" t="s">
        <v>1745</v>
      </c>
      <c r="B1164" s="7" t="s">
        <v>1746</v>
      </c>
      <c r="C1164" s="7">
        <v>303360</v>
      </c>
      <c r="D1164" s="8" t="s">
        <v>1752</v>
      </c>
      <c r="E1164" s="8" t="s">
        <v>1748</v>
      </c>
      <c r="F1164" s="7">
        <v>5</v>
      </c>
      <c r="G1164" s="7"/>
      <c r="H1164" s="9">
        <v>1</v>
      </c>
      <c r="I1164" s="9"/>
      <c r="J1164" s="9"/>
      <c r="K1164" s="9"/>
      <c r="L1164" s="10">
        <v>2506936.9300000002</v>
      </c>
      <c r="M1164" s="11">
        <f t="shared" si="218"/>
        <v>12534.684650000001</v>
      </c>
      <c r="N1164" s="11">
        <f t="shared" si="219"/>
        <v>2494402.24535</v>
      </c>
      <c r="O1164" s="80"/>
      <c r="P1164" s="7" t="s">
        <v>1049</v>
      </c>
      <c r="Q1164" s="95" t="s">
        <v>2270</v>
      </c>
      <c r="R1164" s="102" t="s">
        <v>2271</v>
      </c>
      <c r="S1164" s="66">
        <v>0.5</v>
      </c>
      <c r="T1164" s="104">
        <v>0.9</v>
      </c>
      <c r="U1164" s="7"/>
      <c r="V1164" s="102"/>
      <c r="W1164" s="102"/>
      <c r="X1164" s="102"/>
      <c r="Y1164" s="102"/>
      <c r="Z1164" s="102"/>
      <c r="AA1164" s="102"/>
      <c r="AB1164" s="102"/>
      <c r="AC1164" s="102" t="s">
        <v>2651</v>
      </c>
      <c r="AD1164" s="102" t="s">
        <v>2653</v>
      </c>
      <c r="AE1164" s="10">
        <v>2486132.63</v>
      </c>
      <c r="AF1164" s="53">
        <f t="shared" si="220"/>
        <v>0</v>
      </c>
      <c r="AG1164" s="54">
        <f t="shared" si="221"/>
        <v>0</v>
      </c>
      <c r="AH1164" s="54">
        <f t="shared" si="222"/>
        <v>0</v>
      </c>
      <c r="AI1164" s="54">
        <f t="shared" si="223"/>
        <v>1</v>
      </c>
      <c r="AJ1164" s="54">
        <f t="shared" si="224"/>
        <v>0</v>
      </c>
      <c r="AK1164" s="54">
        <f t="shared" si="225"/>
        <v>0</v>
      </c>
      <c r="AL1164" s="54">
        <f t="shared" si="226"/>
        <v>0</v>
      </c>
      <c r="AM1164" s="54">
        <f t="shared" si="227"/>
        <v>0</v>
      </c>
      <c r="AN1164" s="54">
        <f t="shared" si="228"/>
        <v>1</v>
      </c>
      <c r="AO1164" s="54">
        <f t="shared" si="229"/>
        <v>0</v>
      </c>
      <c r="AP1164" s="7"/>
      <c r="AQ1164" s="12" t="s">
        <v>20</v>
      </c>
    </row>
    <row r="1165" spans="1:43" ht="33.950000000000003" hidden="1" customHeight="1" x14ac:dyDescent="0.25">
      <c r="A1165" s="7" t="s">
        <v>1745</v>
      </c>
      <c r="B1165" s="7" t="s">
        <v>1746</v>
      </c>
      <c r="C1165" s="7">
        <v>303419</v>
      </c>
      <c r="D1165" s="8" t="s">
        <v>1753</v>
      </c>
      <c r="E1165" s="8" t="s">
        <v>1748</v>
      </c>
      <c r="F1165" s="7">
        <v>5</v>
      </c>
      <c r="G1165" s="7"/>
      <c r="H1165" s="9">
        <v>1</v>
      </c>
      <c r="I1165" s="9"/>
      <c r="J1165" s="9"/>
      <c r="K1165" s="9"/>
      <c r="L1165" s="10">
        <v>2320890.7799999998</v>
      </c>
      <c r="M1165" s="11">
        <f t="shared" si="218"/>
        <v>11604.453899999999</v>
      </c>
      <c r="N1165" s="11">
        <f t="shared" si="219"/>
        <v>2309286.3260999997</v>
      </c>
      <c r="O1165" s="80"/>
      <c r="P1165" s="7" t="s">
        <v>1049</v>
      </c>
      <c r="Q1165" s="95" t="s">
        <v>2270</v>
      </c>
      <c r="R1165" s="102" t="s">
        <v>2271</v>
      </c>
      <c r="S1165" s="66">
        <v>0.5</v>
      </c>
      <c r="T1165" s="104">
        <v>0.9</v>
      </c>
      <c r="U1165" s="7"/>
      <c r="V1165" s="102"/>
      <c r="W1165" s="102"/>
      <c r="X1165" s="102"/>
      <c r="Y1165" s="102"/>
      <c r="Z1165" s="102"/>
      <c r="AA1165" s="102"/>
      <c r="AB1165" s="102"/>
      <c r="AC1165" s="102" t="s">
        <v>2651</v>
      </c>
      <c r="AD1165" s="102" t="s">
        <v>2654</v>
      </c>
      <c r="AE1165" s="179">
        <v>2268965.73</v>
      </c>
      <c r="AF1165" s="53">
        <f t="shared" si="220"/>
        <v>0</v>
      </c>
      <c r="AG1165" s="54">
        <f t="shared" si="221"/>
        <v>0</v>
      </c>
      <c r="AH1165" s="54">
        <f t="shared" si="222"/>
        <v>0</v>
      </c>
      <c r="AI1165" s="54">
        <f t="shared" si="223"/>
        <v>1</v>
      </c>
      <c r="AJ1165" s="54">
        <f t="shared" si="224"/>
        <v>0</v>
      </c>
      <c r="AK1165" s="54">
        <f t="shared" si="225"/>
        <v>0</v>
      </c>
      <c r="AL1165" s="54">
        <f t="shared" si="226"/>
        <v>0</v>
      </c>
      <c r="AM1165" s="54">
        <f t="shared" si="227"/>
        <v>0</v>
      </c>
      <c r="AN1165" s="54">
        <f t="shared" si="228"/>
        <v>1</v>
      </c>
      <c r="AO1165" s="54">
        <f t="shared" si="229"/>
        <v>0</v>
      </c>
      <c r="AP1165" s="7"/>
      <c r="AQ1165" s="12" t="s">
        <v>20</v>
      </c>
    </row>
    <row r="1166" spans="1:43" ht="33.950000000000003" hidden="1" customHeight="1" x14ac:dyDescent="0.25">
      <c r="A1166" s="7" t="s">
        <v>1745</v>
      </c>
      <c r="B1166" s="7" t="s">
        <v>1746</v>
      </c>
      <c r="C1166" s="7">
        <v>303420</v>
      </c>
      <c r="D1166" s="8" t="s">
        <v>1754</v>
      </c>
      <c r="E1166" s="8" t="s">
        <v>1748</v>
      </c>
      <c r="F1166" s="7">
        <v>5</v>
      </c>
      <c r="G1166" s="7"/>
      <c r="H1166" s="9">
        <v>1</v>
      </c>
      <c r="I1166" s="9"/>
      <c r="J1166" s="9"/>
      <c r="K1166" s="9"/>
      <c r="L1166" s="10">
        <v>2698921.42</v>
      </c>
      <c r="M1166" s="11">
        <f t="shared" si="218"/>
        <v>13494.607099999999</v>
      </c>
      <c r="N1166" s="11">
        <f t="shared" si="219"/>
        <v>2685426.8128999998</v>
      </c>
      <c r="O1166" s="80"/>
      <c r="P1166" s="7" t="s">
        <v>1049</v>
      </c>
      <c r="Q1166" s="95" t="s">
        <v>2270</v>
      </c>
      <c r="R1166" s="102" t="s">
        <v>2271</v>
      </c>
      <c r="S1166" s="66">
        <v>0.5</v>
      </c>
      <c r="T1166" s="104">
        <v>0.9</v>
      </c>
      <c r="U1166" s="7"/>
      <c r="V1166" s="102"/>
      <c r="W1166" s="102"/>
      <c r="X1166" s="102"/>
      <c r="Y1166" s="102"/>
      <c r="Z1166" s="102"/>
      <c r="AA1166" s="102"/>
      <c r="AB1166" s="102"/>
      <c r="AC1166" s="102" t="s">
        <v>2651</v>
      </c>
      <c r="AD1166" s="102" t="s">
        <v>2655</v>
      </c>
      <c r="AE1166" s="10">
        <v>2602929.56</v>
      </c>
      <c r="AF1166" s="53">
        <f t="shared" si="220"/>
        <v>0</v>
      </c>
      <c r="AG1166" s="54">
        <f t="shared" si="221"/>
        <v>0</v>
      </c>
      <c r="AH1166" s="54">
        <f t="shared" si="222"/>
        <v>0</v>
      </c>
      <c r="AI1166" s="54">
        <f t="shared" si="223"/>
        <v>1</v>
      </c>
      <c r="AJ1166" s="54">
        <f t="shared" si="224"/>
        <v>0</v>
      </c>
      <c r="AK1166" s="54">
        <f t="shared" si="225"/>
        <v>0</v>
      </c>
      <c r="AL1166" s="54">
        <f t="shared" si="226"/>
        <v>0</v>
      </c>
      <c r="AM1166" s="54">
        <f t="shared" si="227"/>
        <v>0</v>
      </c>
      <c r="AN1166" s="54">
        <f t="shared" si="228"/>
        <v>1</v>
      </c>
      <c r="AO1166" s="54">
        <f t="shared" si="229"/>
        <v>0</v>
      </c>
      <c r="AP1166" s="7"/>
      <c r="AQ1166" s="12" t="s">
        <v>20</v>
      </c>
    </row>
    <row r="1167" spans="1:43" ht="33.950000000000003" hidden="1" customHeight="1" x14ac:dyDescent="0.25">
      <c r="A1167" s="7" t="s">
        <v>1745</v>
      </c>
      <c r="B1167" s="7" t="s">
        <v>1746</v>
      </c>
      <c r="C1167" s="7">
        <v>313316</v>
      </c>
      <c r="D1167" s="8" t="s">
        <v>1755</v>
      </c>
      <c r="E1167" s="8" t="s">
        <v>1748</v>
      </c>
      <c r="F1167" s="7">
        <v>5</v>
      </c>
      <c r="G1167" s="7"/>
      <c r="H1167" s="9">
        <v>1</v>
      </c>
      <c r="I1167" s="9"/>
      <c r="J1167" s="9"/>
      <c r="K1167" s="9"/>
      <c r="L1167" s="10">
        <v>1293654.95</v>
      </c>
      <c r="M1167" s="11">
        <f t="shared" si="218"/>
        <v>6468.2747499999996</v>
      </c>
      <c r="N1167" s="11">
        <f t="shared" si="219"/>
        <v>1287186.6752499999</v>
      </c>
      <c r="O1167" s="80"/>
      <c r="P1167" s="7" t="s">
        <v>1049</v>
      </c>
      <c r="Q1167" s="95" t="s">
        <v>2270</v>
      </c>
      <c r="R1167" s="102" t="s">
        <v>2547</v>
      </c>
      <c r="S1167" s="66">
        <v>0.5</v>
      </c>
      <c r="T1167" s="104">
        <v>1</v>
      </c>
      <c r="U1167" s="7"/>
      <c r="V1167" s="102" t="s">
        <v>2656</v>
      </c>
      <c r="W1167" s="102"/>
      <c r="X1167" s="102"/>
      <c r="Y1167" s="102"/>
      <c r="Z1167" s="102"/>
      <c r="AA1167" s="102"/>
      <c r="AB1167" s="102"/>
      <c r="AC1167" s="102" t="s">
        <v>2651</v>
      </c>
      <c r="AD1167" s="102" t="s">
        <v>2649</v>
      </c>
      <c r="AE1167" s="10">
        <v>1260802.44</v>
      </c>
      <c r="AF1167" s="53">
        <f t="shared" si="220"/>
        <v>0</v>
      </c>
      <c r="AG1167" s="54">
        <f t="shared" si="221"/>
        <v>0</v>
      </c>
      <c r="AH1167" s="54">
        <f t="shared" si="222"/>
        <v>0</v>
      </c>
      <c r="AI1167" s="54">
        <f t="shared" si="223"/>
        <v>0</v>
      </c>
      <c r="AJ1167" s="54">
        <f t="shared" si="224"/>
        <v>1</v>
      </c>
      <c r="AK1167" s="54">
        <f t="shared" si="225"/>
        <v>0</v>
      </c>
      <c r="AL1167" s="54">
        <f t="shared" si="226"/>
        <v>0</v>
      </c>
      <c r="AM1167" s="54">
        <f t="shared" si="227"/>
        <v>0</v>
      </c>
      <c r="AN1167" s="54">
        <f t="shared" si="228"/>
        <v>0</v>
      </c>
      <c r="AO1167" s="54">
        <f t="shared" si="229"/>
        <v>1</v>
      </c>
      <c r="AP1167" s="7"/>
      <c r="AQ1167" s="12" t="s">
        <v>20</v>
      </c>
    </row>
    <row r="1168" spans="1:43" ht="33.950000000000003" hidden="1" customHeight="1" x14ac:dyDescent="0.25">
      <c r="A1168" s="7" t="s">
        <v>1745</v>
      </c>
      <c r="B1168" s="7" t="s">
        <v>1746</v>
      </c>
      <c r="C1168" s="7">
        <v>327501</v>
      </c>
      <c r="D1168" s="8" t="s">
        <v>1756</v>
      </c>
      <c r="E1168" s="8" t="s">
        <v>1748</v>
      </c>
      <c r="F1168" s="7">
        <v>5</v>
      </c>
      <c r="G1168" s="7"/>
      <c r="H1168" s="9">
        <v>1</v>
      </c>
      <c r="I1168" s="9"/>
      <c r="J1168" s="9"/>
      <c r="K1168" s="9"/>
      <c r="L1168" s="10">
        <v>833968.42</v>
      </c>
      <c r="M1168" s="11">
        <f t="shared" si="218"/>
        <v>4169.8420999999998</v>
      </c>
      <c r="N1168" s="11">
        <f t="shared" si="219"/>
        <v>829798.57790000003</v>
      </c>
      <c r="P1168" s="7" t="s">
        <v>1049</v>
      </c>
      <c r="Q1168" s="95" t="s">
        <v>2270</v>
      </c>
      <c r="R1168" s="102" t="s">
        <v>2271</v>
      </c>
      <c r="S1168" s="66">
        <v>0.5</v>
      </c>
      <c r="T1168" s="104">
        <v>0.9</v>
      </c>
      <c r="U1168" s="7"/>
      <c r="V1168" s="102"/>
      <c r="W1168" s="102"/>
      <c r="X1168" s="102"/>
      <c r="Y1168" s="102"/>
      <c r="Z1168" s="102"/>
      <c r="AA1168" s="102"/>
      <c r="AB1168" s="102"/>
      <c r="AC1168" s="102" t="s">
        <v>2651</v>
      </c>
      <c r="AD1168" s="102" t="s">
        <v>2657</v>
      </c>
      <c r="AE1168" s="10">
        <v>818355.58</v>
      </c>
      <c r="AF1168" s="53">
        <f t="shared" si="220"/>
        <v>0</v>
      </c>
      <c r="AG1168" s="54">
        <f t="shared" si="221"/>
        <v>0</v>
      </c>
      <c r="AH1168" s="54">
        <f t="shared" si="222"/>
        <v>0</v>
      </c>
      <c r="AI1168" s="54">
        <f t="shared" si="223"/>
        <v>1</v>
      </c>
      <c r="AJ1168" s="54">
        <f t="shared" si="224"/>
        <v>0</v>
      </c>
      <c r="AK1168" s="54">
        <f t="shared" si="225"/>
        <v>0</v>
      </c>
      <c r="AL1168" s="54">
        <f t="shared" si="226"/>
        <v>0</v>
      </c>
      <c r="AM1168" s="54">
        <f t="shared" si="227"/>
        <v>0</v>
      </c>
      <c r="AN1168" s="54">
        <f t="shared" si="228"/>
        <v>1</v>
      </c>
      <c r="AO1168" s="54">
        <f t="shared" si="229"/>
        <v>0</v>
      </c>
      <c r="AP1168" s="7"/>
      <c r="AQ1168" s="12" t="s">
        <v>20</v>
      </c>
    </row>
    <row r="1169" spans="1:43" ht="33.950000000000003" hidden="1" customHeight="1" x14ac:dyDescent="0.25">
      <c r="A1169" s="7" t="s">
        <v>1745</v>
      </c>
      <c r="B1169" s="7" t="s">
        <v>1757</v>
      </c>
      <c r="C1169" s="7">
        <v>120762</v>
      </c>
      <c r="D1169" s="8" t="s">
        <v>1758</v>
      </c>
      <c r="E1169" s="8" t="s">
        <v>1759</v>
      </c>
      <c r="F1169" s="7">
        <v>0</v>
      </c>
      <c r="G1169" s="7"/>
      <c r="H1169" s="9">
        <v>1</v>
      </c>
      <c r="I1169" s="9"/>
      <c r="J1169" s="9"/>
      <c r="K1169" s="9"/>
      <c r="L1169" s="10">
        <v>763488.68</v>
      </c>
      <c r="M1169" s="11">
        <f t="shared" si="218"/>
        <v>3817.4434000000001</v>
      </c>
      <c r="N1169" s="11">
        <f t="shared" si="219"/>
        <v>759671.23660000006</v>
      </c>
      <c r="O1169" s="11"/>
      <c r="P1169" s="20" t="s">
        <v>1049</v>
      </c>
      <c r="Q1169" s="95" t="s">
        <v>2317</v>
      </c>
      <c r="R1169" s="102" t="s">
        <v>2271</v>
      </c>
      <c r="S1169" s="7"/>
      <c r="T1169" s="119">
        <v>0.4</v>
      </c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53">
        <f t="shared" si="220"/>
        <v>0</v>
      </c>
      <c r="AG1169" s="54">
        <f t="shared" si="221"/>
        <v>0</v>
      </c>
      <c r="AH1169" s="54">
        <f t="shared" si="222"/>
        <v>0</v>
      </c>
      <c r="AI1169" s="54">
        <f t="shared" si="223"/>
        <v>1</v>
      </c>
      <c r="AJ1169" s="54">
        <f t="shared" si="224"/>
        <v>0</v>
      </c>
      <c r="AK1169" s="54">
        <f t="shared" si="225"/>
        <v>0</v>
      </c>
      <c r="AL1169" s="54">
        <f t="shared" si="226"/>
        <v>0</v>
      </c>
      <c r="AM1169" s="54">
        <f t="shared" si="227"/>
        <v>0</v>
      </c>
      <c r="AN1169" s="54">
        <f t="shared" si="228"/>
        <v>1</v>
      </c>
      <c r="AO1169" s="54">
        <f t="shared" si="229"/>
        <v>0</v>
      </c>
      <c r="AP1169" s="7" t="s">
        <v>38</v>
      </c>
      <c r="AQ1169" s="17"/>
    </row>
    <row r="1170" spans="1:43" ht="33.950000000000003" hidden="1" customHeight="1" x14ac:dyDescent="0.25">
      <c r="A1170" s="7" t="s">
        <v>1745</v>
      </c>
      <c r="B1170" s="7" t="s">
        <v>1757</v>
      </c>
      <c r="C1170" s="7">
        <v>120763</v>
      </c>
      <c r="D1170" s="8" t="s">
        <v>1760</v>
      </c>
      <c r="E1170" s="8" t="s">
        <v>1759</v>
      </c>
      <c r="F1170" s="7">
        <v>0</v>
      </c>
      <c r="G1170" s="7"/>
      <c r="H1170" s="9">
        <v>1</v>
      </c>
      <c r="I1170" s="9"/>
      <c r="J1170" s="9"/>
      <c r="K1170" s="9"/>
      <c r="L1170" s="10">
        <v>596700.51</v>
      </c>
      <c r="M1170" s="11">
        <f t="shared" si="218"/>
        <v>2983.5025500000002</v>
      </c>
      <c r="N1170" s="11">
        <f t="shared" si="219"/>
        <v>593717.00745000003</v>
      </c>
      <c r="O1170" s="11"/>
      <c r="P1170" s="97" t="s">
        <v>1049</v>
      </c>
      <c r="Q1170" s="95" t="s">
        <v>2317</v>
      </c>
      <c r="R1170" s="102" t="s">
        <v>2271</v>
      </c>
      <c r="S1170" s="7"/>
      <c r="T1170" s="119">
        <v>0.2</v>
      </c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53">
        <f t="shared" si="220"/>
        <v>0</v>
      </c>
      <c r="AG1170" s="54">
        <f t="shared" si="221"/>
        <v>0</v>
      </c>
      <c r="AH1170" s="54">
        <f t="shared" si="222"/>
        <v>0</v>
      </c>
      <c r="AI1170" s="54">
        <f t="shared" si="223"/>
        <v>1</v>
      </c>
      <c r="AJ1170" s="54">
        <f t="shared" si="224"/>
        <v>0</v>
      </c>
      <c r="AK1170" s="54">
        <f t="shared" si="225"/>
        <v>0</v>
      </c>
      <c r="AL1170" s="54">
        <f t="shared" si="226"/>
        <v>0</v>
      </c>
      <c r="AM1170" s="54">
        <f t="shared" si="227"/>
        <v>0</v>
      </c>
      <c r="AN1170" s="54">
        <f t="shared" si="228"/>
        <v>1</v>
      </c>
      <c r="AO1170" s="54">
        <f t="shared" si="229"/>
        <v>0</v>
      </c>
      <c r="AP1170" s="7" t="s">
        <v>38</v>
      </c>
      <c r="AQ1170" s="17"/>
    </row>
    <row r="1171" spans="1:43" ht="33.950000000000003" hidden="1" customHeight="1" x14ac:dyDescent="0.25">
      <c r="A1171" s="7" t="s">
        <v>1745</v>
      </c>
      <c r="B1171" s="7" t="s">
        <v>1757</v>
      </c>
      <c r="C1171" s="7">
        <v>120770</v>
      </c>
      <c r="D1171" s="8" t="s">
        <v>1761</v>
      </c>
      <c r="E1171" s="8" t="s">
        <v>1759</v>
      </c>
      <c r="F1171" s="7">
        <v>0</v>
      </c>
      <c r="G1171" s="7"/>
      <c r="H1171" s="9">
        <v>1</v>
      </c>
      <c r="I1171" s="9"/>
      <c r="J1171" s="9"/>
      <c r="K1171" s="9"/>
      <c r="L1171" s="10">
        <v>736334.67</v>
      </c>
      <c r="M1171" s="11">
        <f t="shared" si="218"/>
        <v>3681.6733500000005</v>
      </c>
      <c r="N1171" s="11">
        <f t="shared" si="219"/>
        <v>732652.99664999999</v>
      </c>
      <c r="O1171" s="11"/>
      <c r="P1171" s="97" t="s">
        <v>1049</v>
      </c>
      <c r="Q1171" s="95" t="s">
        <v>2317</v>
      </c>
      <c r="R1171" s="102" t="s">
        <v>2271</v>
      </c>
      <c r="S1171" s="7"/>
      <c r="T1171" s="119">
        <v>0.5</v>
      </c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53">
        <f t="shared" si="220"/>
        <v>0</v>
      </c>
      <c r="AG1171" s="54">
        <f t="shared" si="221"/>
        <v>0</v>
      </c>
      <c r="AH1171" s="54">
        <f t="shared" si="222"/>
        <v>0</v>
      </c>
      <c r="AI1171" s="54">
        <f t="shared" si="223"/>
        <v>1</v>
      </c>
      <c r="AJ1171" s="54">
        <f t="shared" si="224"/>
        <v>0</v>
      </c>
      <c r="AK1171" s="54">
        <f t="shared" si="225"/>
        <v>0</v>
      </c>
      <c r="AL1171" s="54">
        <f t="shared" si="226"/>
        <v>0</v>
      </c>
      <c r="AM1171" s="54">
        <f t="shared" si="227"/>
        <v>0</v>
      </c>
      <c r="AN1171" s="54">
        <f t="shared" si="228"/>
        <v>1</v>
      </c>
      <c r="AO1171" s="54">
        <f t="shared" si="229"/>
        <v>0</v>
      </c>
      <c r="AP1171" s="7" t="s">
        <v>38</v>
      </c>
      <c r="AQ1171" s="17"/>
    </row>
    <row r="1172" spans="1:43" ht="33.950000000000003" hidden="1" customHeight="1" x14ac:dyDescent="0.25">
      <c r="A1172" s="7" t="s">
        <v>1745</v>
      </c>
      <c r="B1172" s="7" t="s">
        <v>1757</v>
      </c>
      <c r="C1172" s="7">
        <v>120772</v>
      </c>
      <c r="D1172" s="8" t="s">
        <v>1762</v>
      </c>
      <c r="E1172" s="8" t="s">
        <v>1759</v>
      </c>
      <c r="F1172" s="7">
        <v>0</v>
      </c>
      <c r="G1172" s="7"/>
      <c r="H1172" s="9">
        <v>1</v>
      </c>
      <c r="I1172" s="9"/>
      <c r="J1172" s="9"/>
      <c r="K1172" s="9"/>
      <c r="L1172" s="10">
        <v>740876.75</v>
      </c>
      <c r="M1172" s="11">
        <f t="shared" si="218"/>
        <v>3704.38375</v>
      </c>
      <c r="N1172" s="11">
        <f t="shared" si="219"/>
        <v>737172.36624999996</v>
      </c>
      <c r="O1172" s="11"/>
      <c r="P1172" s="97" t="s">
        <v>1049</v>
      </c>
      <c r="Q1172" s="95" t="s">
        <v>2317</v>
      </c>
      <c r="R1172" s="102" t="s">
        <v>2271</v>
      </c>
      <c r="S1172" s="7"/>
      <c r="T1172" s="119">
        <v>0.4</v>
      </c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53">
        <f t="shared" si="220"/>
        <v>0</v>
      </c>
      <c r="AG1172" s="54">
        <f t="shared" si="221"/>
        <v>0</v>
      </c>
      <c r="AH1172" s="54">
        <f t="shared" si="222"/>
        <v>0</v>
      </c>
      <c r="AI1172" s="54">
        <f t="shared" si="223"/>
        <v>1</v>
      </c>
      <c r="AJ1172" s="54">
        <f t="shared" si="224"/>
        <v>0</v>
      </c>
      <c r="AK1172" s="54">
        <f t="shared" si="225"/>
        <v>0</v>
      </c>
      <c r="AL1172" s="54">
        <f t="shared" si="226"/>
        <v>0</v>
      </c>
      <c r="AM1172" s="54">
        <f t="shared" si="227"/>
        <v>0</v>
      </c>
      <c r="AN1172" s="54">
        <f t="shared" si="228"/>
        <v>1</v>
      </c>
      <c r="AO1172" s="54">
        <f t="shared" si="229"/>
        <v>0</v>
      </c>
      <c r="AP1172" s="7" t="s">
        <v>38</v>
      </c>
      <c r="AQ1172" s="17"/>
    </row>
    <row r="1173" spans="1:43" ht="33.950000000000003" hidden="1" customHeight="1" x14ac:dyDescent="0.25">
      <c r="A1173" s="7" t="s">
        <v>1745</v>
      </c>
      <c r="B1173" s="7" t="s">
        <v>1757</v>
      </c>
      <c r="C1173" s="7">
        <v>303319</v>
      </c>
      <c r="D1173" s="8" t="s">
        <v>1763</v>
      </c>
      <c r="E1173" s="8" t="s">
        <v>1759</v>
      </c>
      <c r="F1173" s="7">
        <v>0</v>
      </c>
      <c r="G1173" s="7"/>
      <c r="H1173" s="9">
        <v>1</v>
      </c>
      <c r="I1173" s="9"/>
      <c r="J1173" s="9"/>
      <c r="K1173" s="9"/>
      <c r="L1173" s="10">
        <v>2474179.0699999998</v>
      </c>
      <c r="M1173" s="11">
        <f t="shared" si="218"/>
        <v>12370.895349999999</v>
      </c>
      <c r="N1173" s="11">
        <f t="shared" si="219"/>
        <v>2461808.1746499999</v>
      </c>
      <c r="O1173" s="11"/>
      <c r="P1173" s="7" t="s">
        <v>1049</v>
      </c>
      <c r="Q1173" s="95" t="s">
        <v>2270</v>
      </c>
      <c r="R1173" s="7" t="s">
        <v>2271</v>
      </c>
      <c r="S1173" s="66">
        <v>0.2</v>
      </c>
      <c r="T1173" s="104">
        <v>0.9</v>
      </c>
      <c r="U1173" s="7"/>
      <c r="V1173" s="7"/>
      <c r="W1173" s="7"/>
      <c r="X1173" s="7"/>
      <c r="Y1173" s="67">
        <v>43404</v>
      </c>
      <c r="Z1173" s="67">
        <v>43411</v>
      </c>
      <c r="AA1173" s="67">
        <v>43425</v>
      </c>
      <c r="AB1173" s="67">
        <v>43439</v>
      </c>
      <c r="AC1173" s="67">
        <v>43724</v>
      </c>
      <c r="AD1173" s="102" t="s">
        <v>2552</v>
      </c>
      <c r="AE1173" s="10">
        <v>2451434.04</v>
      </c>
      <c r="AF1173" s="53">
        <f t="shared" si="220"/>
        <v>0</v>
      </c>
      <c r="AG1173" s="54">
        <f t="shared" si="221"/>
        <v>0</v>
      </c>
      <c r="AH1173" s="54">
        <f t="shared" si="222"/>
        <v>0</v>
      </c>
      <c r="AI1173" s="54">
        <f t="shared" si="223"/>
        <v>1</v>
      </c>
      <c r="AJ1173" s="54">
        <f t="shared" si="224"/>
        <v>0</v>
      </c>
      <c r="AK1173" s="54">
        <f t="shared" si="225"/>
        <v>0</v>
      </c>
      <c r="AL1173" s="54">
        <f t="shared" si="226"/>
        <v>0</v>
      </c>
      <c r="AM1173" s="54">
        <f t="shared" si="227"/>
        <v>0</v>
      </c>
      <c r="AN1173" s="54">
        <f t="shared" si="228"/>
        <v>1</v>
      </c>
      <c r="AO1173" s="54">
        <f t="shared" si="229"/>
        <v>0</v>
      </c>
      <c r="AP1173" s="7"/>
      <c r="AQ1173" s="12" t="s">
        <v>20</v>
      </c>
    </row>
    <row r="1174" spans="1:43" ht="33.950000000000003" hidden="1" customHeight="1" x14ac:dyDescent="0.25">
      <c r="A1174" s="7" t="s">
        <v>1745</v>
      </c>
      <c r="B1174" s="7" t="s">
        <v>1757</v>
      </c>
      <c r="C1174" s="7">
        <v>303332</v>
      </c>
      <c r="D1174" s="8" t="s">
        <v>1764</v>
      </c>
      <c r="E1174" s="8" t="s">
        <v>1759</v>
      </c>
      <c r="F1174" s="7">
        <v>0</v>
      </c>
      <c r="G1174" s="7"/>
      <c r="H1174" s="9">
        <v>1</v>
      </c>
      <c r="I1174" s="9"/>
      <c r="J1174" s="9"/>
      <c r="K1174" s="9"/>
      <c r="L1174" s="10">
        <v>1674198.95</v>
      </c>
      <c r="M1174" s="11">
        <f t="shared" si="218"/>
        <v>8370.9947499999998</v>
      </c>
      <c r="N1174" s="11">
        <f t="shared" si="219"/>
        <v>1665827.9552499999</v>
      </c>
      <c r="O1174" s="11"/>
      <c r="P1174" s="7" t="s">
        <v>1049</v>
      </c>
      <c r="Q1174" s="95" t="s">
        <v>2270</v>
      </c>
      <c r="R1174" s="102" t="s">
        <v>2547</v>
      </c>
      <c r="S1174" s="66">
        <v>0.9</v>
      </c>
      <c r="T1174" s="104">
        <v>1</v>
      </c>
      <c r="U1174" s="7"/>
      <c r="V1174" s="7"/>
      <c r="W1174" s="7"/>
      <c r="X1174" s="7"/>
      <c r="Y1174" s="67">
        <v>43404</v>
      </c>
      <c r="Z1174" s="67">
        <v>43411</v>
      </c>
      <c r="AA1174" s="67">
        <v>43425</v>
      </c>
      <c r="AB1174" s="67">
        <v>43439</v>
      </c>
      <c r="AC1174" s="67">
        <v>43707</v>
      </c>
      <c r="AD1174" s="102" t="s">
        <v>2658</v>
      </c>
      <c r="AE1174" s="10">
        <v>1643867.02</v>
      </c>
      <c r="AF1174" s="53">
        <f t="shared" si="220"/>
        <v>0</v>
      </c>
      <c r="AG1174" s="54">
        <f t="shared" si="221"/>
        <v>0</v>
      </c>
      <c r="AH1174" s="54">
        <f t="shared" si="222"/>
        <v>0</v>
      </c>
      <c r="AI1174" s="54">
        <f t="shared" si="223"/>
        <v>0</v>
      </c>
      <c r="AJ1174" s="54">
        <f t="shared" si="224"/>
        <v>1</v>
      </c>
      <c r="AK1174" s="54">
        <f t="shared" si="225"/>
        <v>0</v>
      </c>
      <c r="AL1174" s="54">
        <f t="shared" si="226"/>
        <v>0</v>
      </c>
      <c r="AM1174" s="54">
        <f t="shared" si="227"/>
        <v>0</v>
      </c>
      <c r="AN1174" s="54">
        <f t="shared" si="228"/>
        <v>0</v>
      </c>
      <c r="AO1174" s="54">
        <f t="shared" si="229"/>
        <v>1</v>
      </c>
      <c r="AP1174" s="7"/>
      <c r="AQ1174" s="12" t="s">
        <v>20</v>
      </c>
    </row>
    <row r="1175" spans="1:43" ht="33.950000000000003" hidden="1" customHeight="1" x14ac:dyDescent="0.25">
      <c r="A1175" s="7" t="s">
        <v>1745</v>
      </c>
      <c r="B1175" s="7" t="s">
        <v>1757</v>
      </c>
      <c r="C1175" s="7">
        <v>313201</v>
      </c>
      <c r="D1175" s="8" t="s">
        <v>1765</v>
      </c>
      <c r="E1175" s="8" t="s">
        <v>1759</v>
      </c>
      <c r="F1175" s="7">
        <v>0</v>
      </c>
      <c r="G1175" s="7"/>
      <c r="H1175" s="9">
        <v>1</v>
      </c>
      <c r="I1175" s="9"/>
      <c r="J1175" s="9"/>
      <c r="K1175" s="9"/>
      <c r="L1175" s="10">
        <v>1476540.44</v>
      </c>
      <c r="M1175" s="11">
        <f t="shared" ref="M1175:M1238" si="230">L1175*0.005</f>
        <v>7382.7021999999997</v>
      </c>
      <c r="N1175" s="11">
        <f t="shared" ref="N1175:N1238" si="231">L1175-M1175</f>
        <v>1469157.7378</v>
      </c>
      <c r="O1175" s="11"/>
      <c r="P1175" s="7" t="s">
        <v>1049</v>
      </c>
      <c r="Q1175" s="95" t="s">
        <v>2270</v>
      </c>
      <c r="R1175" s="7" t="s">
        <v>2271</v>
      </c>
      <c r="S1175" s="66">
        <v>0.15</v>
      </c>
      <c r="T1175" s="104">
        <v>0.9</v>
      </c>
      <c r="U1175" s="7"/>
      <c r="V1175" s="7"/>
      <c r="W1175" s="7"/>
      <c r="X1175" s="7"/>
      <c r="Y1175" s="67">
        <v>43404</v>
      </c>
      <c r="Z1175" s="67">
        <v>43411</v>
      </c>
      <c r="AA1175" s="67">
        <v>43425</v>
      </c>
      <c r="AB1175" s="67">
        <v>43439</v>
      </c>
      <c r="AC1175" s="67">
        <v>43693</v>
      </c>
      <c r="AD1175" s="102" t="s">
        <v>2659</v>
      </c>
      <c r="AE1175" s="10">
        <v>1464153.21</v>
      </c>
      <c r="AF1175" s="53">
        <f t="shared" si="220"/>
        <v>0</v>
      </c>
      <c r="AG1175" s="54">
        <f t="shared" si="221"/>
        <v>0</v>
      </c>
      <c r="AH1175" s="54">
        <f t="shared" si="222"/>
        <v>0</v>
      </c>
      <c r="AI1175" s="54">
        <f t="shared" si="223"/>
        <v>1</v>
      </c>
      <c r="AJ1175" s="54">
        <f t="shared" si="224"/>
        <v>0</v>
      </c>
      <c r="AK1175" s="54">
        <f t="shared" si="225"/>
        <v>0</v>
      </c>
      <c r="AL1175" s="54">
        <f t="shared" si="226"/>
        <v>0</v>
      </c>
      <c r="AM1175" s="54">
        <f t="shared" si="227"/>
        <v>0</v>
      </c>
      <c r="AN1175" s="54">
        <f t="shared" si="228"/>
        <v>1</v>
      </c>
      <c r="AO1175" s="54">
        <f t="shared" si="229"/>
        <v>0</v>
      </c>
      <c r="AP1175" s="7"/>
      <c r="AQ1175" s="12" t="s">
        <v>20</v>
      </c>
    </row>
    <row r="1176" spans="1:43" ht="33.950000000000003" hidden="1" customHeight="1" x14ac:dyDescent="0.25">
      <c r="A1176" s="7" t="s">
        <v>1745</v>
      </c>
      <c r="B1176" s="7" t="s">
        <v>1757</v>
      </c>
      <c r="C1176" s="7">
        <v>120778</v>
      </c>
      <c r="D1176" s="8" t="s">
        <v>1766</v>
      </c>
      <c r="E1176" s="8" t="s">
        <v>1767</v>
      </c>
      <c r="F1176" s="7">
        <v>0</v>
      </c>
      <c r="G1176" s="7"/>
      <c r="H1176" s="9">
        <v>1</v>
      </c>
      <c r="I1176" s="9"/>
      <c r="J1176" s="9"/>
      <c r="K1176" s="9"/>
      <c r="L1176" s="10">
        <v>518226.77</v>
      </c>
      <c r="M1176" s="11">
        <f t="shared" si="230"/>
        <v>2591.1338500000002</v>
      </c>
      <c r="N1176" s="11">
        <f t="shared" si="231"/>
        <v>515635.63615000003</v>
      </c>
      <c r="O1176" s="11"/>
      <c r="P1176" s="97" t="s">
        <v>1049</v>
      </c>
      <c r="Q1176" s="95" t="s">
        <v>2317</v>
      </c>
      <c r="R1176" s="102" t="s">
        <v>2271</v>
      </c>
      <c r="S1176" s="66"/>
      <c r="T1176" s="119">
        <v>0.3</v>
      </c>
      <c r="U1176" s="7"/>
      <c r="V1176" s="7"/>
      <c r="W1176" s="7"/>
      <c r="X1176" s="7"/>
      <c r="Y1176" s="102"/>
      <c r="Z1176" s="102"/>
      <c r="AA1176" s="102"/>
      <c r="AB1176" s="102"/>
      <c r="AC1176" s="102"/>
      <c r="AD1176" s="102"/>
      <c r="AE1176" s="10"/>
      <c r="AF1176" s="53">
        <f t="shared" si="220"/>
        <v>0</v>
      </c>
      <c r="AG1176" s="54">
        <f t="shared" si="221"/>
        <v>0</v>
      </c>
      <c r="AH1176" s="54">
        <f t="shared" si="222"/>
        <v>0</v>
      </c>
      <c r="AI1176" s="54">
        <f t="shared" si="223"/>
        <v>1</v>
      </c>
      <c r="AJ1176" s="54">
        <f t="shared" si="224"/>
        <v>0</v>
      </c>
      <c r="AK1176" s="54">
        <f t="shared" si="225"/>
        <v>0</v>
      </c>
      <c r="AL1176" s="54">
        <f t="shared" si="226"/>
        <v>0</v>
      </c>
      <c r="AM1176" s="54">
        <f t="shared" si="227"/>
        <v>0</v>
      </c>
      <c r="AN1176" s="54">
        <f t="shared" si="228"/>
        <v>1</v>
      </c>
      <c r="AO1176" s="54">
        <f t="shared" si="229"/>
        <v>0</v>
      </c>
      <c r="AP1176" s="7" t="s">
        <v>38</v>
      </c>
      <c r="AQ1176" s="17"/>
    </row>
    <row r="1177" spans="1:43" ht="33.950000000000003" hidden="1" customHeight="1" x14ac:dyDescent="0.25">
      <c r="A1177" s="7" t="s">
        <v>1745</v>
      </c>
      <c r="B1177" s="7" t="s">
        <v>1757</v>
      </c>
      <c r="C1177" s="7">
        <v>303320</v>
      </c>
      <c r="D1177" s="8" t="s">
        <v>1768</v>
      </c>
      <c r="E1177" s="8" t="s">
        <v>1767</v>
      </c>
      <c r="F1177" s="7">
        <v>0</v>
      </c>
      <c r="G1177" s="7"/>
      <c r="H1177" s="9">
        <v>1</v>
      </c>
      <c r="I1177" s="9"/>
      <c r="J1177" s="9"/>
      <c r="K1177" s="9"/>
      <c r="L1177" s="10">
        <v>4315524.95</v>
      </c>
      <c r="M1177" s="11">
        <f t="shared" si="230"/>
        <v>21577.624750000003</v>
      </c>
      <c r="N1177" s="11">
        <f t="shared" si="231"/>
        <v>4293947.3252499998</v>
      </c>
      <c r="O1177" s="11"/>
      <c r="P1177" s="7" t="s">
        <v>1049</v>
      </c>
      <c r="Q1177" s="95" t="s">
        <v>2270</v>
      </c>
      <c r="R1177" s="7" t="s">
        <v>2271</v>
      </c>
      <c r="S1177" s="66">
        <v>0.5</v>
      </c>
      <c r="T1177" s="104">
        <v>0.9</v>
      </c>
      <c r="U1177" s="7"/>
      <c r="V1177" s="7"/>
      <c r="W1177" s="7"/>
      <c r="X1177" s="7"/>
      <c r="Y1177" s="67">
        <v>43404</v>
      </c>
      <c r="Z1177" s="67">
        <v>43411</v>
      </c>
      <c r="AA1177" s="67">
        <v>43425</v>
      </c>
      <c r="AB1177" s="67">
        <v>43439</v>
      </c>
      <c r="AC1177" s="67">
        <v>43693</v>
      </c>
      <c r="AD1177" s="102" t="s">
        <v>2660</v>
      </c>
      <c r="AE1177" s="10">
        <v>4262590.55</v>
      </c>
      <c r="AF1177" s="53">
        <f t="shared" si="220"/>
        <v>0</v>
      </c>
      <c r="AG1177" s="54">
        <f t="shared" si="221"/>
        <v>0</v>
      </c>
      <c r="AH1177" s="54">
        <f t="shared" si="222"/>
        <v>0</v>
      </c>
      <c r="AI1177" s="54">
        <f t="shared" si="223"/>
        <v>1</v>
      </c>
      <c r="AJ1177" s="54">
        <f t="shared" si="224"/>
        <v>0</v>
      </c>
      <c r="AK1177" s="54">
        <f t="shared" si="225"/>
        <v>0</v>
      </c>
      <c r="AL1177" s="54">
        <f t="shared" si="226"/>
        <v>0</v>
      </c>
      <c r="AM1177" s="54">
        <f t="shared" si="227"/>
        <v>0</v>
      </c>
      <c r="AN1177" s="54">
        <f t="shared" si="228"/>
        <v>1</v>
      </c>
      <c r="AO1177" s="54">
        <f t="shared" si="229"/>
        <v>0</v>
      </c>
      <c r="AP1177" s="7"/>
      <c r="AQ1177" s="12" t="s">
        <v>20</v>
      </c>
    </row>
    <row r="1178" spans="1:43" ht="33.950000000000003" hidden="1" customHeight="1" x14ac:dyDescent="0.25">
      <c r="A1178" s="7" t="s">
        <v>1745</v>
      </c>
      <c r="B1178" s="7" t="s">
        <v>1757</v>
      </c>
      <c r="C1178" s="7">
        <v>313203</v>
      </c>
      <c r="D1178" s="8" t="s">
        <v>1769</v>
      </c>
      <c r="E1178" s="8" t="s">
        <v>1770</v>
      </c>
      <c r="F1178" s="7">
        <v>0</v>
      </c>
      <c r="G1178" s="7"/>
      <c r="H1178" s="9">
        <v>1</v>
      </c>
      <c r="I1178" s="9"/>
      <c r="J1178" s="9"/>
      <c r="K1178" s="9"/>
      <c r="L1178" s="10">
        <v>1716408.95</v>
      </c>
      <c r="M1178" s="11">
        <f t="shared" si="230"/>
        <v>8582.0447499999991</v>
      </c>
      <c r="N1178" s="11">
        <f t="shared" si="231"/>
        <v>1707826.9052500001</v>
      </c>
      <c r="O1178" s="11"/>
      <c r="P1178" s="7" t="s">
        <v>1049</v>
      </c>
      <c r="Q1178" s="95" t="s">
        <v>2270</v>
      </c>
      <c r="R1178" s="102" t="s">
        <v>2271</v>
      </c>
      <c r="S1178" s="66">
        <v>0.3</v>
      </c>
      <c r="T1178" s="104">
        <v>0.9</v>
      </c>
      <c r="U1178" s="7"/>
      <c r="V1178" s="7"/>
      <c r="W1178" s="7"/>
      <c r="X1178" s="7"/>
      <c r="Y1178" s="67">
        <v>43404</v>
      </c>
      <c r="Z1178" s="67">
        <v>43411</v>
      </c>
      <c r="AA1178" s="67">
        <v>43425</v>
      </c>
      <c r="AB1178" s="67">
        <v>43439</v>
      </c>
      <c r="AC1178" s="67">
        <v>43691</v>
      </c>
      <c r="AD1178" s="102" t="s">
        <v>2661</v>
      </c>
      <c r="AE1178" s="10">
        <v>1702869.6</v>
      </c>
      <c r="AF1178" s="53">
        <f t="shared" si="220"/>
        <v>0</v>
      </c>
      <c r="AG1178" s="54">
        <f t="shared" si="221"/>
        <v>0</v>
      </c>
      <c r="AH1178" s="54">
        <f t="shared" si="222"/>
        <v>0</v>
      </c>
      <c r="AI1178" s="54">
        <f t="shared" si="223"/>
        <v>1</v>
      </c>
      <c r="AJ1178" s="54">
        <f t="shared" si="224"/>
        <v>0</v>
      </c>
      <c r="AK1178" s="54">
        <f t="shared" si="225"/>
        <v>0</v>
      </c>
      <c r="AL1178" s="54">
        <f t="shared" si="226"/>
        <v>0</v>
      </c>
      <c r="AM1178" s="54">
        <f t="shared" si="227"/>
        <v>0</v>
      </c>
      <c r="AN1178" s="54">
        <f t="shared" si="228"/>
        <v>1</v>
      </c>
      <c r="AO1178" s="54">
        <f t="shared" si="229"/>
        <v>0</v>
      </c>
      <c r="AP1178" s="7"/>
      <c r="AQ1178" s="12" t="s">
        <v>20</v>
      </c>
    </row>
    <row r="1179" spans="1:43" ht="33.950000000000003" hidden="1" customHeight="1" x14ac:dyDescent="0.25">
      <c r="A1179" s="7" t="s">
        <v>1745</v>
      </c>
      <c r="B1179" s="7" t="s">
        <v>1757</v>
      </c>
      <c r="C1179" s="7">
        <v>303321</v>
      </c>
      <c r="D1179" s="8" t="s">
        <v>1771</v>
      </c>
      <c r="E1179" s="8" t="s">
        <v>1772</v>
      </c>
      <c r="F1179" s="7">
        <v>0</v>
      </c>
      <c r="G1179" s="7"/>
      <c r="H1179" s="9">
        <v>1</v>
      </c>
      <c r="I1179" s="9"/>
      <c r="J1179" s="9"/>
      <c r="K1179" s="9"/>
      <c r="L1179" s="10">
        <v>2683076.9700000002</v>
      </c>
      <c r="M1179" s="11">
        <f t="shared" si="230"/>
        <v>13415.384850000002</v>
      </c>
      <c r="N1179" s="11">
        <f t="shared" si="231"/>
        <v>2669661.5851500002</v>
      </c>
      <c r="O1179" s="11"/>
      <c r="P1179" s="7" t="s">
        <v>1049</v>
      </c>
      <c r="Q1179" s="95" t="s">
        <v>2270</v>
      </c>
      <c r="R1179" s="102" t="s">
        <v>2271</v>
      </c>
      <c r="S1179" s="66">
        <v>0.2</v>
      </c>
      <c r="T1179" s="104">
        <v>0.9</v>
      </c>
      <c r="U1179" s="7"/>
      <c r="V1179" s="7"/>
      <c r="W1179" s="7"/>
      <c r="X1179" s="7"/>
      <c r="Y1179" s="67">
        <v>43404</v>
      </c>
      <c r="Z1179" s="67">
        <v>43411</v>
      </c>
      <c r="AA1179" s="67">
        <v>43425</v>
      </c>
      <c r="AB1179" s="67">
        <v>43439</v>
      </c>
      <c r="AC1179" s="67">
        <v>43699</v>
      </c>
      <c r="AD1179" s="102" t="s">
        <v>2662</v>
      </c>
      <c r="AE1179" s="10">
        <v>2664076</v>
      </c>
      <c r="AF1179" s="53">
        <f t="shared" si="220"/>
        <v>0</v>
      </c>
      <c r="AG1179" s="54">
        <f t="shared" si="221"/>
        <v>0</v>
      </c>
      <c r="AH1179" s="54">
        <f t="shared" si="222"/>
        <v>0</v>
      </c>
      <c r="AI1179" s="54">
        <f t="shared" si="223"/>
        <v>1</v>
      </c>
      <c r="AJ1179" s="54">
        <f t="shared" si="224"/>
        <v>0</v>
      </c>
      <c r="AK1179" s="54">
        <f t="shared" si="225"/>
        <v>0</v>
      </c>
      <c r="AL1179" s="54">
        <f t="shared" si="226"/>
        <v>0</v>
      </c>
      <c r="AM1179" s="54">
        <f t="shared" si="227"/>
        <v>0</v>
      </c>
      <c r="AN1179" s="54">
        <f t="shared" si="228"/>
        <v>1</v>
      </c>
      <c r="AO1179" s="54">
        <f t="shared" si="229"/>
        <v>0</v>
      </c>
      <c r="AP1179" s="7"/>
      <c r="AQ1179" s="12" t="s">
        <v>20</v>
      </c>
    </row>
    <row r="1180" spans="1:43" ht="33.950000000000003" hidden="1" customHeight="1" x14ac:dyDescent="0.25">
      <c r="A1180" s="7" t="s">
        <v>1745</v>
      </c>
      <c r="B1180" s="7" t="s">
        <v>1757</v>
      </c>
      <c r="C1180" s="7">
        <v>120827</v>
      </c>
      <c r="D1180" s="8" t="s">
        <v>1773</v>
      </c>
      <c r="E1180" s="8" t="s">
        <v>1774</v>
      </c>
      <c r="F1180" s="7">
        <v>0</v>
      </c>
      <c r="G1180" s="7"/>
      <c r="H1180" s="9">
        <v>1</v>
      </c>
      <c r="I1180" s="9"/>
      <c r="J1180" s="9"/>
      <c r="K1180" s="9"/>
      <c r="L1180" s="10">
        <v>769843.88</v>
      </c>
      <c r="M1180" s="11">
        <f t="shared" si="230"/>
        <v>3849.2194</v>
      </c>
      <c r="N1180" s="11">
        <f t="shared" si="231"/>
        <v>765994.66060000006</v>
      </c>
      <c r="O1180" s="11"/>
      <c r="P1180" s="97" t="s">
        <v>1049</v>
      </c>
      <c r="Q1180" s="95" t="s">
        <v>2317</v>
      </c>
      <c r="R1180" s="102" t="s">
        <v>2271</v>
      </c>
      <c r="S1180" s="66"/>
      <c r="T1180" s="119">
        <v>0.4</v>
      </c>
      <c r="U1180" s="7"/>
      <c r="V1180" s="7"/>
      <c r="W1180" s="7"/>
      <c r="X1180" s="7"/>
      <c r="Y1180" s="102"/>
      <c r="Z1180" s="102"/>
      <c r="AA1180" s="102"/>
      <c r="AB1180" s="102"/>
      <c r="AC1180" s="67"/>
      <c r="AD1180" s="102"/>
      <c r="AE1180" s="10"/>
      <c r="AF1180" s="53">
        <f t="shared" si="220"/>
        <v>0</v>
      </c>
      <c r="AG1180" s="54">
        <f t="shared" si="221"/>
        <v>0</v>
      </c>
      <c r="AH1180" s="54">
        <f t="shared" si="222"/>
        <v>0</v>
      </c>
      <c r="AI1180" s="54">
        <f t="shared" si="223"/>
        <v>1</v>
      </c>
      <c r="AJ1180" s="54">
        <f t="shared" si="224"/>
        <v>0</v>
      </c>
      <c r="AK1180" s="54">
        <f t="shared" si="225"/>
        <v>0</v>
      </c>
      <c r="AL1180" s="54">
        <f t="shared" si="226"/>
        <v>0</v>
      </c>
      <c r="AM1180" s="54">
        <f t="shared" si="227"/>
        <v>0</v>
      </c>
      <c r="AN1180" s="54">
        <f t="shared" si="228"/>
        <v>1</v>
      </c>
      <c r="AO1180" s="54">
        <f t="shared" si="229"/>
        <v>0</v>
      </c>
      <c r="AP1180" s="7" t="s">
        <v>38</v>
      </c>
      <c r="AQ1180" s="17"/>
    </row>
    <row r="1181" spans="1:43" ht="33.950000000000003" hidden="1" customHeight="1" x14ac:dyDescent="0.25">
      <c r="A1181" s="7" t="s">
        <v>1745</v>
      </c>
      <c r="B1181" s="7" t="s">
        <v>1757</v>
      </c>
      <c r="C1181" s="7">
        <v>303326</v>
      </c>
      <c r="D1181" s="8" t="s">
        <v>1775</v>
      </c>
      <c r="E1181" s="8" t="s">
        <v>1774</v>
      </c>
      <c r="F1181" s="7">
        <v>0</v>
      </c>
      <c r="G1181" s="7"/>
      <c r="H1181" s="9">
        <v>1</v>
      </c>
      <c r="I1181" s="9"/>
      <c r="J1181" s="9"/>
      <c r="K1181" s="9"/>
      <c r="L1181" s="10">
        <v>2683076.9700000002</v>
      </c>
      <c r="M1181" s="11">
        <f t="shared" si="230"/>
        <v>13415.384850000002</v>
      </c>
      <c r="N1181" s="11">
        <f t="shared" si="231"/>
        <v>2669661.5851500002</v>
      </c>
      <c r="O1181" s="11"/>
      <c r="P1181" s="7" t="s">
        <v>1049</v>
      </c>
      <c r="Q1181" s="95" t="s">
        <v>2270</v>
      </c>
      <c r="R1181" s="102" t="s">
        <v>2271</v>
      </c>
      <c r="S1181" s="66"/>
      <c r="T1181" s="119">
        <v>0.5</v>
      </c>
      <c r="U1181" s="7"/>
      <c r="V1181" s="7"/>
      <c r="W1181" s="7"/>
      <c r="X1181" s="7"/>
      <c r="Y1181" s="102"/>
      <c r="Z1181" s="102"/>
      <c r="AA1181" s="102"/>
      <c r="AB1181" s="102"/>
      <c r="AC1181" s="102"/>
      <c r="AD1181" s="102"/>
      <c r="AE1181" s="10"/>
      <c r="AF1181" s="53">
        <f t="shared" si="220"/>
        <v>0</v>
      </c>
      <c r="AG1181" s="54">
        <f t="shared" si="221"/>
        <v>0</v>
      </c>
      <c r="AH1181" s="54">
        <f t="shared" si="222"/>
        <v>0</v>
      </c>
      <c r="AI1181" s="54">
        <f t="shared" si="223"/>
        <v>1</v>
      </c>
      <c r="AJ1181" s="54">
        <f t="shared" si="224"/>
        <v>0</v>
      </c>
      <c r="AK1181" s="54">
        <f t="shared" si="225"/>
        <v>0</v>
      </c>
      <c r="AL1181" s="54">
        <f t="shared" si="226"/>
        <v>0</v>
      </c>
      <c r="AM1181" s="54">
        <f t="shared" si="227"/>
        <v>0</v>
      </c>
      <c r="AN1181" s="54">
        <f t="shared" si="228"/>
        <v>1</v>
      </c>
      <c r="AO1181" s="54">
        <f t="shared" si="229"/>
        <v>0</v>
      </c>
      <c r="AP1181" s="7" t="s">
        <v>38</v>
      </c>
      <c r="AQ1181" s="17"/>
    </row>
    <row r="1182" spans="1:43" ht="33.950000000000003" hidden="1" customHeight="1" x14ac:dyDescent="0.25">
      <c r="A1182" s="7" t="s">
        <v>1745</v>
      </c>
      <c r="B1182" s="7" t="s">
        <v>1757</v>
      </c>
      <c r="C1182" s="7">
        <v>303333</v>
      </c>
      <c r="D1182" s="8" t="s">
        <v>1776</v>
      </c>
      <c r="E1182" s="8" t="s">
        <v>1774</v>
      </c>
      <c r="F1182" s="7">
        <v>0</v>
      </c>
      <c r="G1182" s="7"/>
      <c r="H1182" s="9">
        <v>1</v>
      </c>
      <c r="I1182" s="9"/>
      <c r="J1182" s="9"/>
      <c r="K1182" s="9"/>
      <c r="L1182" s="10">
        <v>1658247.21</v>
      </c>
      <c r="M1182" s="11">
        <f t="shared" si="230"/>
        <v>8291.2360499999995</v>
      </c>
      <c r="N1182" s="11">
        <f t="shared" si="231"/>
        <v>1649955.97395</v>
      </c>
      <c r="O1182" s="11"/>
      <c r="P1182" s="7" t="s">
        <v>1049</v>
      </c>
      <c r="Q1182" s="95" t="s">
        <v>2270</v>
      </c>
      <c r="R1182" s="7" t="s">
        <v>2547</v>
      </c>
      <c r="S1182" s="66">
        <v>0.7</v>
      </c>
      <c r="T1182" s="104">
        <v>1</v>
      </c>
      <c r="U1182" s="7"/>
      <c r="V1182" s="7"/>
      <c r="W1182" s="7"/>
      <c r="X1182" s="7"/>
      <c r="Y1182" s="67">
        <v>43404</v>
      </c>
      <c r="Z1182" s="67">
        <v>43411</v>
      </c>
      <c r="AA1182" s="67">
        <v>43425</v>
      </c>
      <c r="AB1182" s="67">
        <v>43439</v>
      </c>
      <c r="AC1182" s="67">
        <v>43700</v>
      </c>
      <c r="AD1182" s="102" t="s">
        <v>2663</v>
      </c>
      <c r="AE1182" s="10">
        <v>1634100</v>
      </c>
      <c r="AF1182" s="53">
        <f t="shared" si="220"/>
        <v>0</v>
      </c>
      <c r="AG1182" s="54">
        <f t="shared" si="221"/>
        <v>0</v>
      </c>
      <c r="AH1182" s="54">
        <f t="shared" si="222"/>
        <v>0</v>
      </c>
      <c r="AI1182" s="54">
        <f t="shared" si="223"/>
        <v>0</v>
      </c>
      <c r="AJ1182" s="54">
        <f t="shared" si="224"/>
        <v>1</v>
      </c>
      <c r="AK1182" s="54">
        <f t="shared" si="225"/>
        <v>0</v>
      </c>
      <c r="AL1182" s="54">
        <f t="shared" si="226"/>
        <v>0</v>
      </c>
      <c r="AM1182" s="54">
        <f t="shared" si="227"/>
        <v>0</v>
      </c>
      <c r="AN1182" s="54">
        <f t="shared" si="228"/>
        <v>0</v>
      </c>
      <c r="AO1182" s="54">
        <f t="shared" si="229"/>
        <v>1</v>
      </c>
      <c r="AP1182" s="7"/>
      <c r="AQ1182" s="12" t="s">
        <v>20</v>
      </c>
    </row>
    <row r="1183" spans="1:43" ht="33.950000000000003" hidden="1" customHeight="1" x14ac:dyDescent="0.25">
      <c r="A1183" s="7" t="s">
        <v>1745</v>
      </c>
      <c r="B1183" s="7" t="s">
        <v>1757</v>
      </c>
      <c r="C1183" s="7">
        <v>313204</v>
      </c>
      <c r="D1183" s="8" t="s">
        <v>1777</v>
      </c>
      <c r="E1183" s="8" t="s">
        <v>1778</v>
      </c>
      <c r="F1183" s="7">
        <v>0</v>
      </c>
      <c r="G1183" s="7"/>
      <c r="H1183" s="9">
        <v>1</v>
      </c>
      <c r="I1183" s="9"/>
      <c r="J1183" s="9"/>
      <c r="K1183" s="9"/>
      <c r="L1183" s="10">
        <v>1283291.55</v>
      </c>
      <c r="M1183" s="11">
        <f t="shared" si="230"/>
        <v>6416.4577500000005</v>
      </c>
      <c r="N1183" s="11">
        <f t="shared" si="231"/>
        <v>1276875.09225</v>
      </c>
      <c r="O1183" s="11"/>
      <c r="P1183" s="7" t="s">
        <v>1049</v>
      </c>
      <c r="Q1183" s="95" t="s">
        <v>2270</v>
      </c>
      <c r="R1183" s="7" t="s">
        <v>2271</v>
      </c>
      <c r="S1183" s="66">
        <v>0.3</v>
      </c>
      <c r="T1183" s="104">
        <v>0.9</v>
      </c>
      <c r="U1183" s="7"/>
      <c r="V1183" s="7"/>
      <c r="W1183" s="7"/>
      <c r="X1183" s="7"/>
      <c r="Y1183" s="67">
        <v>43404</v>
      </c>
      <c r="Z1183" s="67">
        <v>43411</v>
      </c>
      <c r="AA1183" s="67">
        <v>43425</v>
      </c>
      <c r="AB1183" s="67">
        <v>43439</v>
      </c>
      <c r="AC1183" s="67">
        <v>43705</v>
      </c>
      <c r="AD1183" s="102" t="s">
        <v>2664</v>
      </c>
      <c r="AE1183" s="10">
        <v>1271575.43</v>
      </c>
      <c r="AF1183" s="53">
        <f t="shared" si="220"/>
        <v>0</v>
      </c>
      <c r="AG1183" s="54">
        <f t="shared" si="221"/>
        <v>0</v>
      </c>
      <c r="AH1183" s="54">
        <f t="shared" si="222"/>
        <v>0</v>
      </c>
      <c r="AI1183" s="54">
        <f t="shared" si="223"/>
        <v>1</v>
      </c>
      <c r="AJ1183" s="54">
        <f t="shared" si="224"/>
        <v>0</v>
      </c>
      <c r="AK1183" s="54">
        <f t="shared" si="225"/>
        <v>0</v>
      </c>
      <c r="AL1183" s="54">
        <f t="shared" si="226"/>
        <v>0</v>
      </c>
      <c r="AM1183" s="54">
        <f t="shared" si="227"/>
        <v>0</v>
      </c>
      <c r="AN1183" s="54">
        <f t="shared" si="228"/>
        <v>1</v>
      </c>
      <c r="AO1183" s="54">
        <f t="shared" si="229"/>
        <v>0</v>
      </c>
      <c r="AP1183" s="7"/>
      <c r="AQ1183" s="12" t="s">
        <v>20</v>
      </c>
    </row>
    <row r="1184" spans="1:43" ht="33.950000000000003" hidden="1" customHeight="1" x14ac:dyDescent="0.25">
      <c r="A1184" s="7" t="s">
        <v>1745</v>
      </c>
      <c r="B1184" s="7" t="s">
        <v>1779</v>
      </c>
      <c r="C1184" s="7">
        <v>122362</v>
      </c>
      <c r="D1184" s="8" t="s">
        <v>1780</v>
      </c>
      <c r="E1184" s="8" t="s">
        <v>1781</v>
      </c>
      <c r="F1184" s="7">
        <v>0</v>
      </c>
      <c r="G1184" s="7"/>
      <c r="H1184" s="9">
        <v>1</v>
      </c>
      <c r="I1184" s="9"/>
      <c r="J1184" s="9"/>
      <c r="K1184" s="9"/>
      <c r="L1184" s="10">
        <v>1295134.72</v>
      </c>
      <c r="M1184" s="11">
        <f t="shared" si="230"/>
        <v>6475.6736000000001</v>
      </c>
      <c r="N1184" s="11">
        <f t="shared" si="231"/>
        <v>1288659.0463999999</v>
      </c>
      <c r="O1184" s="11"/>
      <c r="P1184" s="7" t="s">
        <v>1049</v>
      </c>
      <c r="Q1184" s="95" t="s">
        <v>2270</v>
      </c>
      <c r="R1184" s="7" t="s">
        <v>2547</v>
      </c>
      <c r="S1184" s="66">
        <v>0.5</v>
      </c>
      <c r="T1184" s="66">
        <v>1</v>
      </c>
      <c r="U1184" s="124">
        <f>AC1184+110+7</f>
        <v>43832</v>
      </c>
      <c r="V1184" s="102"/>
      <c r="W1184" s="102" t="s">
        <v>2506</v>
      </c>
      <c r="X1184" s="102" t="s">
        <v>2507</v>
      </c>
      <c r="Y1184" s="124">
        <v>43637</v>
      </c>
      <c r="Z1184" s="124">
        <v>43647</v>
      </c>
      <c r="AA1184" s="124">
        <v>43662</v>
      </c>
      <c r="AB1184" s="124">
        <v>43686</v>
      </c>
      <c r="AC1184" s="124">
        <v>43715</v>
      </c>
      <c r="AD1184" s="102" t="s">
        <v>2322</v>
      </c>
      <c r="AE1184" s="10">
        <v>1279785.5900000001</v>
      </c>
      <c r="AF1184" s="53">
        <f t="shared" si="220"/>
        <v>0</v>
      </c>
      <c r="AG1184" s="54">
        <f t="shared" si="221"/>
        <v>0</v>
      </c>
      <c r="AH1184" s="54">
        <f t="shared" si="222"/>
        <v>0</v>
      </c>
      <c r="AI1184" s="54">
        <f t="shared" si="223"/>
        <v>0</v>
      </c>
      <c r="AJ1184" s="54">
        <f t="shared" si="224"/>
        <v>1</v>
      </c>
      <c r="AK1184" s="54">
        <f t="shared" si="225"/>
        <v>0</v>
      </c>
      <c r="AL1184" s="54">
        <f t="shared" si="226"/>
        <v>0</v>
      </c>
      <c r="AM1184" s="54">
        <f t="shared" si="227"/>
        <v>0</v>
      </c>
      <c r="AN1184" s="54">
        <f t="shared" si="228"/>
        <v>0</v>
      </c>
      <c r="AO1184" s="54">
        <f t="shared" si="229"/>
        <v>1</v>
      </c>
      <c r="AP1184" s="7" t="s">
        <v>38</v>
      </c>
      <c r="AQ1184" s="17"/>
    </row>
    <row r="1185" spans="1:43" ht="33.950000000000003" hidden="1" customHeight="1" x14ac:dyDescent="0.25">
      <c r="A1185" s="7" t="s">
        <v>1745</v>
      </c>
      <c r="B1185" s="7" t="s">
        <v>1779</v>
      </c>
      <c r="C1185" s="7">
        <v>122368</v>
      </c>
      <c r="D1185" s="8" t="s">
        <v>1782</v>
      </c>
      <c r="E1185" s="8" t="s">
        <v>1781</v>
      </c>
      <c r="F1185" s="7">
        <v>0</v>
      </c>
      <c r="G1185" s="7"/>
      <c r="H1185" s="9">
        <v>1</v>
      </c>
      <c r="I1185" s="9"/>
      <c r="J1185" s="9"/>
      <c r="K1185" s="9"/>
      <c r="L1185" s="10">
        <v>371928.57</v>
      </c>
      <c r="M1185" s="11">
        <f t="shared" si="230"/>
        <v>1859.6428500000002</v>
      </c>
      <c r="N1185" s="11">
        <f t="shared" si="231"/>
        <v>370068.92715</v>
      </c>
      <c r="O1185" s="11"/>
      <c r="P1185" s="97" t="s">
        <v>1049</v>
      </c>
      <c r="Q1185" s="95" t="s">
        <v>2317</v>
      </c>
      <c r="R1185" s="102" t="s">
        <v>2547</v>
      </c>
      <c r="S1185" s="66">
        <v>0.5</v>
      </c>
      <c r="T1185" s="66">
        <v>1</v>
      </c>
      <c r="U1185" s="124">
        <f t="shared" ref="U1185:U1188" si="232">AC1185+110+7</f>
        <v>43832</v>
      </c>
      <c r="V1185" s="102"/>
      <c r="W1185" s="102" t="s">
        <v>2506</v>
      </c>
      <c r="X1185" s="102" t="s">
        <v>2507</v>
      </c>
      <c r="Y1185" s="124">
        <v>43637</v>
      </c>
      <c r="Z1185" s="124">
        <v>43647</v>
      </c>
      <c r="AA1185" s="124">
        <v>43662</v>
      </c>
      <c r="AB1185" s="124">
        <v>43686</v>
      </c>
      <c r="AC1185" s="124">
        <v>43715</v>
      </c>
      <c r="AD1185" s="102" t="s">
        <v>2322</v>
      </c>
      <c r="AE1185" s="10">
        <v>365497.76</v>
      </c>
      <c r="AF1185" s="53">
        <f t="shared" si="220"/>
        <v>0</v>
      </c>
      <c r="AG1185" s="54">
        <f t="shared" si="221"/>
        <v>0</v>
      </c>
      <c r="AH1185" s="54">
        <f t="shared" si="222"/>
        <v>0</v>
      </c>
      <c r="AI1185" s="54">
        <f t="shared" si="223"/>
        <v>0</v>
      </c>
      <c r="AJ1185" s="54">
        <f t="shared" si="224"/>
        <v>1</v>
      </c>
      <c r="AK1185" s="54">
        <f t="shared" si="225"/>
        <v>0</v>
      </c>
      <c r="AL1185" s="54">
        <f t="shared" si="226"/>
        <v>0</v>
      </c>
      <c r="AM1185" s="54">
        <f t="shared" si="227"/>
        <v>0</v>
      </c>
      <c r="AN1185" s="54">
        <f t="shared" si="228"/>
        <v>0</v>
      </c>
      <c r="AO1185" s="54">
        <f t="shared" si="229"/>
        <v>1</v>
      </c>
      <c r="AP1185" s="7" t="s">
        <v>38</v>
      </c>
      <c r="AQ1185" s="17"/>
    </row>
    <row r="1186" spans="1:43" ht="33.950000000000003" hidden="1" customHeight="1" x14ac:dyDescent="0.25">
      <c r="A1186" s="7" t="s">
        <v>1745</v>
      </c>
      <c r="B1186" s="7" t="s">
        <v>1779</v>
      </c>
      <c r="C1186" s="7">
        <v>122392</v>
      </c>
      <c r="D1186" s="8" t="s">
        <v>1783</v>
      </c>
      <c r="E1186" s="8" t="s">
        <v>1781</v>
      </c>
      <c r="F1186" s="7">
        <v>0</v>
      </c>
      <c r="G1186" s="7"/>
      <c r="H1186" s="9">
        <v>1</v>
      </c>
      <c r="I1186" s="9"/>
      <c r="J1186" s="9"/>
      <c r="K1186" s="9"/>
      <c r="L1186" s="10">
        <v>344753.14</v>
      </c>
      <c r="M1186" s="11">
        <f t="shared" si="230"/>
        <v>1723.7657000000002</v>
      </c>
      <c r="N1186" s="11">
        <f t="shared" si="231"/>
        <v>343029.37430000002</v>
      </c>
      <c r="O1186" s="11"/>
      <c r="P1186" s="97" t="s">
        <v>1049</v>
      </c>
      <c r="Q1186" s="95" t="s">
        <v>2317</v>
      </c>
      <c r="R1186" s="102" t="s">
        <v>2547</v>
      </c>
      <c r="S1186" s="66">
        <v>0.6</v>
      </c>
      <c r="T1186" s="66">
        <v>1</v>
      </c>
      <c r="U1186" s="124">
        <f t="shared" si="232"/>
        <v>43832</v>
      </c>
      <c r="V1186" s="102"/>
      <c r="W1186" s="102" t="s">
        <v>2506</v>
      </c>
      <c r="X1186" s="102" t="s">
        <v>2508</v>
      </c>
      <c r="Y1186" s="124">
        <v>43637</v>
      </c>
      <c r="Z1186" s="124">
        <v>43647</v>
      </c>
      <c r="AA1186" s="124">
        <v>43662</v>
      </c>
      <c r="AB1186" s="124">
        <v>43686</v>
      </c>
      <c r="AC1186" s="124">
        <v>43715</v>
      </c>
      <c r="AD1186" s="102" t="s">
        <v>2322</v>
      </c>
      <c r="AE1186" s="10">
        <v>341857.58</v>
      </c>
      <c r="AF1186" s="53">
        <f t="shared" si="220"/>
        <v>0</v>
      </c>
      <c r="AG1186" s="54">
        <f t="shared" si="221"/>
        <v>0</v>
      </c>
      <c r="AH1186" s="54">
        <f t="shared" si="222"/>
        <v>0</v>
      </c>
      <c r="AI1186" s="54">
        <f t="shared" si="223"/>
        <v>0</v>
      </c>
      <c r="AJ1186" s="54">
        <f t="shared" si="224"/>
        <v>1</v>
      </c>
      <c r="AK1186" s="54">
        <f t="shared" si="225"/>
        <v>0</v>
      </c>
      <c r="AL1186" s="54">
        <f t="shared" si="226"/>
        <v>0</v>
      </c>
      <c r="AM1186" s="54">
        <f t="shared" si="227"/>
        <v>0</v>
      </c>
      <c r="AN1186" s="54">
        <f t="shared" si="228"/>
        <v>0</v>
      </c>
      <c r="AO1186" s="54">
        <f t="shared" si="229"/>
        <v>1</v>
      </c>
      <c r="AP1186" s="7" t="s">
        <v>38</v>
      </c>
      <c r="AQ1186" s="17"/>
    </row>
    <row r="1187" spans="1:43" ht="33.950000000000003" hidden="1" customHeight="1" x14ac:dyDescent="0.25">
      <c r="A1187" s="7" t="s">
        <v>1745</v>
      </c>
      <c r="B1187" s="7" t="s">
        <v>1779</v>
      </c>
      <c r="C1187" s="7">
        <v>122394</v>
      </c>
      <c r="D1187" s="8" t="s">
        <v>1784</v>
      </c>
      <c r="E1187" s="8" t="s">
        <v>1781</v>
      </c>
      <c r="F1187" s="7">
        <v>0</v>
      </c>
      <c r="G1187" s="7"/>
      <c r="H1187" s="9">
        <v>1</v>
      </c>
      <c r="I1187" s="9"/>
      <c r="J1187" s="9"/>
      <c r="K1187" s="9"/>
      <c r="L1187" s="10">
        <v>1079665.6599999999</v>
      </c>
      <c r="M1187" s="11">
        <f t="shared" si="230"/>
        <v>5398.3283000000001</v>
      </c>
      <c r="N1187" s="11">
        <f t="shared" si="231"/>
        <v>1074267.3317</v>
      </c>
      <c r="O1187" s="11"/>
      <c r="P1187" s="7" t="s">
        <v>1049</v>
      </c>
      <c r="Q1187" s="95" t="s">
        <v>2270</v>
      </c>
      <c r="R1187" s="102" t="s">
        <v>2547</v>
      </c>
      <c r="S1187" s="66">
        <v>0.55000000000000004</v>
      </c>
      <c r="T1187" s="66">
        <v>1</v>
      </c>
      <c r="U1187" s="124">
        <f t="shared" si="232"/>
        <v>43832</v>
      </c>
      <c r="V1187" s="102"/>
      <c r="W1187" s="102" t="s">
        <v>2506</v>
      </c>
      <c r="X1187" s="102" t="s">
        <v>2508</v>
      </c>
      <c r="Y1187" s="124">
        <v>43637</v>
      </c>
      <c r="Z1187" s="124">
        <v>43647</v>
      </c>
      <c r="AA1187" s="124">
        <v>43662</v>
      </c>
      <c r="AB1187" s="124">
        <v>43686</v>
      </c>
      <c r="AC1187" s="124">
        <v>43715</v>
      </c>
      <c r="AD1187" s="102" t="s">
        <v>2322</v>
      </c>
      <c r="AE1187" s="10">
        <v>1072602.03</v>
      </c>
      <c r="AF1187" s="53">
        <f t="shared" si="220"/>
        <v>0</v>
      </c>
      <c r="AG1187" s="54">
        <f t="shared" si="221"/>
        <v>0</v>
      </c>
      <c r="AH1187" s="54">
        <f t="shared" si="222"/>
        <v>0</v>
      </c>
      <c r="AI1187" s="54">
        <f t="shared" si="223"/>
        <v>0</v>
      </c>
      <c r="AJ1187" s="54">
        <f t="shared" si="224"/>
        <v>1</v>
      </c>
      <c r="AK1187" s="54">
        <f t="shared" si="225"/>
        <v>0</v>
      </c>
      <c r="AL1187" s="54">
        <f t="shared" si="226"/>
        <v>0</v>
      </c>
      <c r="AM1187" s="54">
        <f t="shared" si="227"/>
        <v>0</v>
      </c>
      <c r="AN1187" s="54">
        <f t="shared" si="228"/>
        <v>0</v>
      </c>
      <c r="AO1187" s="54">
        <f t="shared" si="229"/>
        <v>1</v>
      </c>
      <c r="AP1187" s="7" t="s">
        <v>38</v>
      </c>
      <c r="AQ1187" s="17"/>
    </row>
    <row r="1188" spans="1:43" ht="33.950000000000003" hidden="1" customHeight="1" x14ac:dyDescent="0.25">
      <c r="A1188" s="7" t="s">
        <v>1745</v>
      </c>
      <c r="B1188" s="7" t="s">
        <v>1779</v>
      </c>
      <c r="C1188" s="7">
        <v>122405</v>
      </c>
      <c r="D1188" s="8" t="s">
        <v>1785</v>
      </c>
      <c r="E1188" s="8" t="s">
        <v>1781</v>
      </c>
      <c r="F1188" s="7">
        <v>0</v>
      </c>
      <c r="G1188" s="7"/>
      <c r="H1188" s="9">
        <v>1</v>
      </c>
      <c r="I1188" s="9"/>
      <c r="J1188" s="9"/>
      <c r="K1188" s="9"/>
      <c r="L1188" s="10">
        <v>443748.2</v>
      </c>
      <c r="M1188" s="11">
        <f t="shared" si="230"/>
        <v>2218.741</v>
      </c>
      <c r="N1188" s="11">
        <f t="shared" si="231"/>
        <v>441529.45900000003</v>
      </c>
      <c r="O1188" s="11"/>
      <c r="P1188" s="97" t="s">
        <v>1049</v>
      </c>
      <c r="Q1188" s="95" t="s">
        <v>2317</v>
      </c>
      <c r="R1188" s="102" t="s">
        <v>2547</v>
      </c>
      <c r="S1188" s="66">
        <v>0.6</v>
      </c>
      <c r="T1188" s="66">
        <v>1</v>
      </c>
      <c r="U1188" s="124">
        <f t="shared" si="232"/>
        <v>43832</v>
      </c>
      <c r="V1188" s="102"/>
      <c r="W1188" s="102" t="s">
        <v>2506</v>
      </c>
      <c r="X1188" s="102" t="s">
        <v>2508</v>
      </c>
      <c r="Y1188" s="124">
        <v>43637</v>
      </c>
      <c r="Z1188" s="124">
        <v>43647</v>
      </c>
      <c r="AA1188" s="124">
        <v>43662</v>
      </c>
      <c r="AB1188" s="124">
        <v>43686</v>
      </c>
      <c r="AC1188" s="124">
        <v>43715</v>
      </c>
      <c r="AD1188" s="102" t="s">
        <v>2322</v>
      </c>
      <c r="AE1188" s="10">
        <v>439836.86</v>
      </c>
      <c r="AF1188" s="53">
        <f t="shared" si="220"/>
        <v>0</v>
      </c>
      <c r="AG1188" s="54">
        <f t="shared" si="221"/>
        <v>0</v>
      </c>
      <c r="AH1188" s="54">
        <f t="shared" si="222"/>
        <v>0</v>
      </c>
      <c r="AI1188" s="54">
        <f t="shared" si="223"/>
        <v>0</v>
      </c>
      <c r="AJ1188" s="54">
        <f t="shared" si="224"/>
        <v>1</v>
      </c>
      <c r="AK1188" s="54">
        <f t="shared" si="225"/>
        <v>0</v>
      </c>
      <c r="AL1188" s="54">
        <f t="shared" si="226"/>
        <v>0</v>
      </c>
      <c r="AM1188" s="54">
        <f t="shared" si="227"/>
        <v>0</v>
      </c>
      <c r="AN1188" s="54">
        <f t="shared" si="228"/>
        <v>0</v>
      </c>
      <c r="AO1188" s="54">
        <f t="shared" si="229"/>
        <v>1</v>
      </c>
      <c r="AP1188" s="7" t="s">
        <v>38</v>
      </c>
      <c r="AQ1188" s="17"/>
    </row>
    <row r="1189" spans="1:43" ht="33.950000000000003" hidden="1" customHeight="1" x14ac:dyDescent="0.25">
      <c r="A1189" s="7" t="s">
        <v>1745</v>
      </c>
      <c r="B1189" s="7" t="s">
        <v>1779</v>
      </c>
      <c r="C1189" s="7">
        <v>122357</v>
      </c>
      <c r="D1189" s="8" t="s">
        <v>1786</v>
      </c>
      <c r="E1189" s="8" t="s">
        <v>1781</v>
      </c>
      <c r="F1189" s="7">
        <v>0</v>
      </c>
      <c r="G1189" s="7"/>
      <c r="H1189" s="9">
        <v>1</v>
      </c>
      <c r="I1189" s="9"/>
      <c r="J1189" s="9"/>
      <c r="K1189" s="9"/>
      <c r="L1189" s="10">
        <v>601189.1</v>
      </c>
      <c r="M1189" s="11">
        <f t="shared" si="230"/>
        <v>3005.9454999999998</v>
      </c>
      <c r="N1189" s="11">
        <f t="shared" si="231"/>
        <v>598183.15449999995</v>
      </c>
      <c r="O1189" s="11"/>
      <c r="P1189" s="97" t="s">
        <v>1049</v>
      </c>
      <c r="Q1189" s="95" t="s">
        <v>2317</v>
      </c>
      <c r="R1189" s="102" t="s">
        <v>2547</v>
      </c>
      <c r="S1189" s="104">
        <v>0.9</v>
      </c>
      <c r="T1189" s="123">
        <v>1</v>
      </c>
      <c r="U1189" s="125">
        <f>AC1189+110+7</f>
        <v>43802</v>
      </c>
      <c r="V1189" s="126"/>
      <c r="W1189" s="126" t="s">
        <v>2509</v>
      </c>
      <c r="X1189" s="126" t="s">
        <v>2507</v>
      </c>
      <c r="Y1189" s="125">
        <v>43391</v>
      </c>
      <c r="Z1189" s="125">
        <v>43399</v>
      </c>
      <c r="AA1189" s="125">
        <v>43411</v>
      </c>
      <c r="AB1189" s="125">
        <v>43420</v>
      </c>
      <c r="AC1189" s="125">
        <v>43685</v>
      </c>
      <c r="AD1189" s="126" t="s">
        <v>2512</v>
      </c>
      <c r="AE1189" s="127">
        <v>594787.29</v>
      </c>
      <c r="AF1189" s="53">
        <f t="shared" si="220"/>
        <v>0</v>
      </c>
      <c r="AG1189" s="54">
        <f t="shared" si="221"/>
        <v>0</v>
      </c>
      <c r="AH1189" s="54">
        <f t="shared" si="222"/>
        <v>0</v>
      </c>
      <c r="AI1189" s="54">
        <f t="shared" si="223"/>
        <v>0</v>
      </c>
      <c r="AJ1189" s="54">
        <f t="shared" si="224"/>
        <v>1</v>
      </c>
      <c r="AK1189" s="54">
        <f t="shared" si="225"/>
        <v>0</v>
      </c>
      <c r="AL1189" s="54">
        <f t="shared" si="226"/>
        <v>0</v>
      </c>
      <c r="AM1189" s="54">
        <f t="shared" si="227"/>
        <v>0</v>
      </c>
      <c r="AN1189" s="54">
        <f t="shared" si="228"/>
        <v>0</v>
      </c>
      <c r="AO1189" s="54">
        <f t="shared" si="229"/>
        <v>1</v>
      </c>
      <c r="AP1189" s="7"/>
      <c r="AQ1189" s="12" t="s">
        <v>20</v>
      </c>
    </row>
    <row r="1190" spans="1:43" ht="33.950000000000003" hidden="1" customHeight="1" x14ac:dyDescent="0.25">
      <c r="A1190" s="7" t="s">
        <v>1745</v>
      </c>
      <c r="B1190" s="7" t="s">
        <v>1779</v>
      </c>
      <c r="C1190" s="7">
        <v>122363</v>
      </c>
      <c r="D1190" s="8" t="s">
        <v>1787</v>
      </c>
      <c r="E1190" s="8" t="s">
        <v>1781</v>
      </c>
      <c r="F1190" s="7">
        <v>0</v>
      </c>
      <c r="G1190" s="7"/>
      <c r="H1190" s="9">
        <v>1</v>
      </c>
      <c r="I1190" s="9"/>
      <c r="J1190" s="9"/>
      <c r="K1190" s="9"/>
      <c r="L1190" s="10">
        <v>1120481.9099999999</v>
      </c>
      <c r="M1190" s="11">
        <f t="shared" si="230"/>
        <v>5602.4095499999994</v>
      </c>
      <c r="N1190" s="11">
        <f t="shared" si="231"/>
        <v>1114879.5004499999</v>
      </c>
      <c r="O1190" s="11"/>
      <c r="P1190" s="7" t="s">
        <v>1049</v>
      </c>
      <c r="Q1190" s="95" t="s">
        <v>2270</v>
      </c>
      <c r="R1190" s="102" t="s">
        <v>2547</v>
      </c>
      <c r="S1190" s="104">
        <v>0.9</v>
      </c>
      <c r="T1190" s="123">
        <v>1</v>
      </c>
      <c r="U1190" s="125">
        <f t="shared" ref="U1190:U1194" si="233">AC1190+110+7</f>
        <v>43802</v>
      </c>
      <c r="V1190" s="126"/>
      <c r="W1190" s="126" t="s">
        <v>2509</v>
      </c>
      <c r="X1190" s="126" t="s">
        <v>2508</v>
      </c>
      <c r="Y1190" s="125">
        <v>43391</v>
      </c>
      <c r="Z1190" s="125">
        <v>43399</v>
      </c>
      <c r="AA1190" s="125">
        <v>43411</v>
      </c>
      <c r="AB1190" s="125">
        <v>43420</v>
      </c>
      <c r="AC1190" s="125">
        <v>43685</v>
      </c>
      <c r="AD1190" s="126" t="s">
        <v>2512</v>
      </c>
      <c r="AE1190" s="127">
        <v>1106232.3700000001</v>
      </c>
      <c r="AF1190" s="53">
        <f t="shared" si="220"/>
        <v>0</v>
      </c>
      <c r="AG1190" s="54">
        <f t="shared" si="221"/>
        <v>0</v>
      </c>
      <c r="AH1190" s="54">
        <f t="shared" si="222"/>
        <v>0</v>
      </c>
      <c r="AI1190" s="54">
        <f t="shared" si="223"/>
        <v>0</v>
      </c>
      <c r="AJ1190" s="54">
        <f t="shared" si="224"/>
        <v>1</v>
      </c>
      <c r="AK1190" s="54">
        <f t="shared" si="225"/>
        <v>0</v>
      </c>
      <c r="AL1190" s="54">
        <f t="shared" si="226"/>
        <v>0</v>
      </c>
      <c r="AM1190" s="54">
        <f t="shared" si="227"/>
        <v>0</v>
      </c>
      <c r="AN1190" s="54">
        <f t="shared" si="228"/>
        <v>0</v>
      </c>
      <c r="AO1190" s="54">
        <f t="shared" si="229"/>
        <v>1</v>
      </c>
      <c r="AP1190" s="7"/>
      <c r="AQ1190" s="12" t="s">
        <v>20</v>
      </c>
    </row>
    <row r="1191" spans="1:43" ht="33.950000000000003" hidden="1" customHeight="1" x14ac:dyDescent="0.25">
      <c r="A1191" s="7" t="s">
        <v>1745</v>
      </c>
      <c r="B1191" s="7" t="s">
        <v>1779</v>
      </c>
      <c r="C1191" s="7">
        <v>122379</v>
      </c>
      <c r="D1191" s="8" t="s">
        <v>1788</v>
      </c>
      <c r="E1191" s="8" t="s">
        <v>1781</v>
      </c>
      <c r="F1191" s="7">
        <v>0</v>
      </c>
      <c r="G1191" s="7"/>
      <c r="H1191" s="9">
        <v>1</v>
      </c>
      <c r="I1191" s="9"/>
      <c r="J1191" s="9"/>
      <c r="K1191" s="9"/>
      <c r="L1191" s="10">
        <v>1918464.33</v>
      </c>
      <c r="M1191" s="11">
        <f t="shared" si="230"/>
        <v>9592.3216499999999</v>
      </c>
      <c r="N1191" s="11">
        <f t="shared" si="231"/>
        <v>1908872.00835</v>
      </c>
      <c r="O1191" s="11"/>
      <c r="P1191" s="7" t="s">
        <v>1049</v>
      </c>
      <c r="Q1191" s="95" t="s">
        <v>2270</v>
      </c>
      <c r="R1191" s="102" t="s">
        <v>2547</v>
      </c>
      <c r="S1191" s="104">
        <v>0.8</v>
      </c>
      <c r="T1191" s="123">
        <v>1</v>
      </c>
      <c r="U1191" s="125">
        <f t="shared" si="233"/>
        <v>43802</v>
      </c>
      <c r="V1191" s="126"/>
      <c r="W1191" s="126" t="s">
        <v>2509</v>
      </c>
      <c r="X1191" s="126" t="s">
        <v>2510</v>
      </c>
      <c r="Y1191" s="125">
        <v>43391</v>
      </c>
      <c r="Z1191" s="125">
        <v>43399</v>
      </c>
      <c r="AA1191" s="125">
        <v>43411</v>
      </c>
      <c r="AB1191" s="125">
        <v>43420</v>
      </c>
      <c r="AC1191" s="125">
        <v>43685</v>
      </c>
      <c r="AD1191" s="126" t="s">
        <v>2512</v>
      </c>
      <c r="AE1191" s="127">
        <v>1898117.84</v>
      </c>
      <c r="AF1191" s="53">
        <f t="shared" si="220"/>
        <v>0</v>
      </c>
      <c r="AG1191" s="54">
        <f t="shared" si="221"/>
        <v>0</v>
      </c>
      <c r="AH1191" s="54">
        <f t="shared" si="222"/>
        <v>0</v>
      </c>
      <c r="AI1191" s="54">
        <f t="shared" si="223"/>
        <v>0</v>
      </c>
      <c r="AJ1191" s="54">
        <f t="shared" si="224"/>
        <v>1</v>
      </c>
      <c r="AK1191" s="54">
        <f t="shared" si="225"/>
        <v>0</v>
      </c>
      <c r="AL1191" s="54">
        <f t="shared" si="226"/>
        <v>0</v>
      </c>
      <c r="AM1191" s="54">
        <f t="shared" si="227"/>
        <v>0</v>
      </c>
      <c r="AN1191" s="54">
        <f t="shared" si="228"/>
        <v>0</v>
      </c>
      <c r="AO1191" s="54">
        <f t="shared" si="229"/>
        <v>1</v>
      </c>
      <c r="AP1191" s="7"/>
      <c r="AQ1191" s="12" t="s">
        <v>20</v>
      </c>
    </row>
    <row r="1192" spans="1:43" ht="33.950000000000003" hidden="1" customHeight="1" x14ac:dyDescent="0.25">
      <c r="A1192" s="7" t="s">
        <v>1745</v>
      </c>
      <c r="B1192" s="7" t="s">
        <v>1779</v>
      </c>
      <c r="C1192" s="7">
        <v>122381</v>
      </c>
      <c r="D1192" s="8" t="s">
        <v>1789</v>
      </c>
      <c r="E1192" s="8" t="s">
        <v>1781</v>
      </c>
      <c r="F1192" s="7">
        <v>0</v>
      </c>
      <c r="G1192" s="7"/>
      <c r="H1192" s="9">
        <v>1</v>
      </c>
      <c r="I1192" s="9"/>
      <c r="J1192" s="9"/>
      <c r="K1192" s="9"/>
      <c r="L1192" s="10">
        <v>585891.5</v>
      </c>
      <c r="M1192" s="11">
        <f t="shared" si="230"/>
        <v>2929.4575</v>
      </c>
      <c r="N1192" s="11">
        <f t="shared" si="231"/>
        <v>582962.04249999998</v>
      </c>
      <c r="O1192" s="11"/>
      <c r="P1192" s="97" t="s">
        <v>1049</v>
      </c>
      <c r="Q1192" s="95" t="s">
        <v>2317</v>
      </c>
      <c r="R1192" s="102" t="s">
        <v>2547</v>
      </c>
      <c r="S1192" s="104">
        <v>0.9</v>
      </c>
      <c r="T1192" s="123">
        <v>1</v>
      </c>
      <c r="U1192" s="125">
        <f t="shared" si="233"/>
        <v>43802</v>
      </c>
      <c r="V1192" s="126"/>
      <c r="W1192" s="126" t="s">
        <v>2509</v>
      </c>
      <c r="X1192" s="126" t="s">
        <v>2507</v>
      </c>
      <c r="Y1192" s="125">
        <v>43391</v>
      </c>
      <c r="Z1192" s="125">
        <v>43399</v>
      </c>
      <c r="AA1192" s="125">
        <v>43411</v>
      </c>
      <c r="AB1192" s="125">
        <v>43420</v>
      </c>
      <c r="AC1192" s="125">
        <v>43685</v>
      </c>
      <c r="AD1192" s="126" t="s">
        <v>2512</v>
      </c>
      <c r="AE1192" s="127">
        <v>579210.98</v>
      </c>
      <c r="AF1192" s="53">
        <f t="shared" si="220"/>
        <v>0</v>
      </c>
      <c r="AG1192" s="54">
        <f t="shared" si="221"/>
        <v>0</v>
      </c>
      <c r="AH1192" s="54">
        <f t="shared" si="222"/>
        <v>0</v>
      </c>
      <c r="AI1192" s="54">
        <f t="shared" si="223"/>
        <v>0</v>
      </c>
      <c r="AJ1192" s="54">
        <f t="shared" si="224"/>
        <v>1</v>
      </c>
      <c r="AK1192" s="54">
        <f t="shared" si="225"/>
        <v>0</v>
      </c>
      <c r="AL1192" s="54">
        <f t="shared" si="226"/>
        <v>0</v>
      </c>
      <c r="AM1192" s="54">
        <f t="shared" si="227"/>
        <v>0</v>
      </c>
      <c r="AN1192" s="54">
        <f t="shared" si="228"/>
        <v>0</v>
      </c>
      <c r="AO1192" s="54">
        <f t="shared" si="229"/>
        <v>1</v>
      </c>
      <c r="AP1192" s="7"/>
      <c r="AQ1192" s="12" t="s">
        <v>20</v>
      </c>
    </row>
    <row r="1193" spans="1:43" ht="33.950000000000003" hidden="1" customHeight="1" x14ac:dyDescent="0.25">
      <c r="A1193" s="7" t="s">
        <v>1745</v>
      </c>
      <c r="B1193" s="7" t="s">
        <v>1779</v>
      </c>
      <c r="C1193" s="7">
        <v>122383</v>
      </c>
      <c r="D1193" s="8" t="s">
        <v>1790</v>
      </c>
      <c r="E1193" s="8" t="s">
        <v>1781</v>
      </c>
      <c r="F1193" s="7">
        <v>0</v>
      </c>
      <c r="G1193" s="7"/>
      <c r="H1193" s="9">
        <v>1</v>
      </c>
      <c r="I1193" s="9"/>
      <c r="J1193" s="9"/>
      <c r="K1193" s="9"/>
      <c r="L1193" s="10">
        <v>374798</v>
      </c>
      <c r="M1193" s="11">
        <f t="shared" si="230"/>
        <v>1873.99</v>
      </c>
      <c r="N1193" s="11">
        <f t="shared" si="231"/>
        <v>372924.01</v>
      </c>
      <c r="O1193" s="11"/>
      <c r="P1193" s="97" t="s">
        <v>1049</v>
      </c>
      <c r="Q1193" s="95" t="s">
        <v>2317</v>
      </c>
      <c r="R1193" s="102" t="s">
        <v>2547</v>
      </c>
      <c r="S1193" s="104">
        <v>0.4</v>
      </c>
      <c r="T1193" s="123">
        <v>1</v>
      </c>
      <c r="U1193" s="125">
        <f t="shared" si="233"/>
        <v>43802</v>
      </c>
      <c r="V1193" s="126"/>
      <c r="W1193" s="126" t="s">
        <v>2509</v>
      </c>
      <c r="X1193" s="126" t="s">
        <v>2508</v>
      </c>
      <c r="Y1193" s="125">
        <v>43391</v>
      </c>
      <c r="Z1193" s="125">
        <v>43399</v>
      </c>
      <c r="AA1193" s="125">
        <v>43411</v>
      </c>
      <c r="AB1193" s="125">
        <v>43420</v>
      </c>
      <c r="AC1193" s="125">
        <v>43685</v>
      </c>
      <c r="AD1193" s="126" t="s">
        <v>2512</v>
      </c>
      <c r="AE1193" s="127">
        <v>371346.72</v>
      </c>
      <c r="AF1193" s="53">
        <f t="shared" si="220"/>
        <v>0</v>
      </c>
      <c r="AG1193" s="54">
        <f t="shared" si="221"/>
        <v>0</v>
      </c>
      <c r="AH1193" s="54">
        <f t="shared" si="222"/>
        <v>0</v>
      </c>
      <c r="AI1193" s="54">
        <f t="shared" si="223"/>
        <v>0</v>
      </c>
      <c r="AJ1193" s="54">
        <f t="shared" si="224"/>
        <v>1</v>
      </c>
      <c r="AK1193" s="54">
        <f t="shared" si="225"/>
        <v>0</v>
      </c>
      <c r="AL1193" s="54">
        <f t="shared" si="226"/>
        <v>0</v>
      </c>
      <c r="AM1193" s="54">
        <f t="shared" si="227"/>
        <v>0</v>
      </c>
      <c r="AN1193" s="54">
        <f t="shared" si="228"/>
        <v>0</v>
      </c>
      <c r="AO1193" s="54">
        <f t="shared" si="229"/>
        <v>1</v>
      </c>
      <c r="AP1193" s="7"/>
      <c r="AQ1193" s="12" t="s">
        <v>20</v>
      </c>
    </row>
    <row r="1194" spans="1:43" ht="33.950000000000003" hidden="1" customHeight="1" x14ac:dyDescent="0.25">
      <c r="A1194" s="7" t="s">
        <v>1745</v>
      </c>
      <c r="B1194" s="7" t="s">
        <v>1779</v>
      </c>
      <c r="C1194" s="7">
        <v>122388</v>
      </c>
      <c r="D1194" s="8" t="s">
        <v>1791</v>
      </c>
      <c r="E1194" s="8" t="s">
        <v>1781</v>
      </c>
      <c r="F1194" s="7">
        <v>0</v>
      </c>
      <c r="G1194" s="7"/>
      <c r="H1194" s="9">
        <v>1</v>
      </c>
      <c r="I1194" s="9"/>
      <c r="J1194" s="9"/>
      <c r="K1194" s="9"/>
      <c r="L1194" s="10">
        <v>593062.41</v>
      </c>
      <c r="M1194" s="11">
        <f t="shared" si="230"/>
        <v>2965.31205</v>
      </c>
      <c r="N1194" s="11">
        <f t="shared" si="231"/>
        <v>590097.09795000008</v>
      </c>
      <c r="O1194" s="11"/>
      <c r="P1194" s="97" t="s">
        <v>1049</v>
      </c>
      <c r="Q1194" s="95" t="s">
        <v>2317</v>
      </c>
      <c r="R1194" s="102" t="s">
        <v>2547</v>
      </c>
      <c r="S1194" s="104">
        <v>0.9</v>
      </c>
      <c r="T1194" s="123">
        <v>1</v>
      </c>
      <c r="U1194" s="125">
        <f t="shared" si="233"/>
        <v>43802</v>
      </c>
      <c r="V1194" s="126"/>
      <c r="W1194" s="126" t="s">
        <v>2509</v>
      </c>
      <c r="X1194" s="126" t="s">
        <v>2507</v>
      </c>
      <c r="Y1194" s="125">
        <v>43391</v>
      </c>
      <c r="Z1194" s="125">
        <v>43399</v>
      </c>
      <c r="AA1194" s="125">
        <v>43411</v>
      </c>
      <c r="AB1194" s="125">
        <v>43420</v>
      </c>
      <c r="AC1194" s="125">
        <v>43685</v>
      </c>
      <c r="AD1194" s="126" t="s">
        <v>2512</v>
      </c>
      <c r="AE1194" s="127">
        <v>586638.66</v>
      </c>
      <c r="AF1194" s="53">
        <f t="shared" si="220"/>
        <v>0</v>
      </c>
      <c r="AG1194" s="54">
        <f t="shared" si="221"/>
        <v>0</v>
      </c>
      <c r="AH1194" s="54">
        <f t="shared" si="222"/>
        <v>0</v>
      </c>
      <c r="AI1194" s="54">
        <f t="shared" si="223"/>
        <v>0</v>
      </c>
      <c r="AJ1194" s="54">
        <f t="shared" si="224"/>
        <v>1</v>
      </c>
      <c r="AK1194" s="54">
        <f t="shared" si="225"/>
        <v>0</v>
      </c>
      <c r="AL1194" s="54">
        <f t="shared" si="226"/>
        <v>0</v>
      </c>
      <c r="AM1194" s="54">
        <f t="shared" si="227"/>
        <v>0</v>
      </c>
      <c r="AN1194" s="54">
        <f t="shared" si="228"/>
        <v>0</v>
      </c>
      <c r="AO1194" s="54">
        <f t="shared" si="229"/>
        <v>1</v>
      </c>
      <c r="AP1194" s="7"/>
      <c r="AQ1194" s="12" t="s">
        <v>20</v>
      </c>
    </row>
    <row r="1195" spans="1:43" ht="33.950000000000003" hidden="1" customHeight="1" x14ac:dyDescent="0.25">
      <c r="A1195" s="7" t="s">
        <v>1745</v>
      </c>
      <c r="B1195" s="7" t="s">
        <v>1792</v>
      </c>
      <c r="C1195" s="7">
        <v>303648</v>
      </c>
      <c r="D1195" s="22" t="s">
        <v>1793</v>
      </c>
      <c r="E1195" s="8" t="s">
        <v>1794</v>
      </c>
      <c r="F1195" s="7">
        <v>1</v>
      </c>
      <c r="G1195" s="7"/>
      <c r="H1195" s="9">
        <v>1</v>
      </c>
      <c r="I1195" s="9"/>
      <c r="J1195" s="9"/>
      <c r="K1195" s="9"/>
      <c r="L1195" s="10">
        <v>2764113.16</v>
      </c>
      <c r="M1195" s="11">
        <f t="shared" si="230"/>
        <v>13820.5658</v>
      </c>
      <c r="N1195" s="11">
        <f t="shared" si="231"/>
        <v>2750292.5942000002</v>
      </c>
      <c r="O1195" s="11"/>
      <c r="P1195" s="7" t="s">
        <v>1049</v>
      </c>
      <c r="Q1195" s="95" t="s">
        <v>2270</v>
      </c>
      <c r="R1195" s="7" t="s">
        <v>2271</v>
      </c>
      <c r="S1195" s="66">
        <v>0.1</v>
      </c>
      <c r="T1195" s="123">
        <v>0.2</v>
      </c>
      <c r="U1195" s="102"/>
      <c r="V1195" s="102"/>
      <c r="W1195" s="102" t="s">
        <v>2292</v>
      </c>
      <c r="X1195" s="102" t="s">
        <v>2293</v>
      </c>
      <c r="Y1195" s="102" t="s">
        <v>2294</v>
      </c>
      <c r="Z1195" s="102" t="s">
        <v>2295</v>
      </c>
      <c r="AA1195" s="102" t="s">
        <v>2296</v>
      </c>
      <c r="AB1195" s="102" t="s">
        <v>2297</v>
      </c>
      <c r="AC1195" s="102" t="s">
        <v>2293</v>
      </c>
      <c r="AD1195" s="102" t="s">
        <v>2298</v>
      </c>
      <c r="AE1195" s="102">
        <v>2061162.77</v>
      </c>
      <c r="AF1195" s="53">
        <f t="shared" si="220"/>
        <v>0</v>
      </c>
      <c r="AG1195" s="54">
        <f t="shared" si="221"/>
        <v>0</v>
      </c>
      <c r="AH1195" s="54">
        <f t="shared" si="222"/>
        <v>0</v>
      </c>
      <c r="AI1195" s="54">
        <f t="shared" si="223"/>
        <v>1</v>
      </c>
      <c r="AJ1195" s="54">
        <f t="shared" si="224"/>
        <v>0</v>
      </c>
      <c r="AK1195" s="54">
        <f t="shared" si="225"/>
        <v>0</v>
      </c>
      <c r="AL1195" s="54">
        <f t="shared" si="226"/>
        <v>0</v>
      </c>
      <c r="AM1195" s="54">
        <f t="shared" si="227"/>
        <v>0</v>
      </c>
      <c r="AN1195" s="54">
        <f t="shared" si="228"/>
        <v>1</v>
      </c>
      <c r="AO1195" s="54">
        <f t="shared" si="229"/>
        <v>0</v>
      </c>
      <c r="AP1195" s="7" t="s">
        <v>38</v>
      </c>
      <c r="AQ1195" s="17"/>
    </row>
    <row r="1196" spans="1:43" ht="33.950000000000003" hidden="1" customHeight="1" x14ac:dyDescent="0.25">
      <c r="A1196" s="7" t="s">
        <v>1745</v>
      </c>
      <c r="B1196" s="7" t="s">
        <v>1792</v>
      </c>
      <c r="C1196" s="7">
        <v>303649</v>
      </c>
      <c r="D1196" s="8" t="s">
        <v>1795</v>
      </c>
      <c r="E1196" s="8" t="s">
        <v>1794</v>
      </c>
      <c r="F1196" s="7">
        <v>1</v>
      </c>
      <c r="G1196" s="7"/>
      <c r="H1196" s="9">
        <v>1</v>
      </c>
      <c r="I1196" s="9"/>
      <c r="J1196" s="9"/>
      <c r="K1196" s="9"/>
      <c r="L1196" s="10">
        <v>3066543.55</v>
      </c>
      <c r="M1196" s="11">
        <f t="shared" si="230"/>
        <v>15332.71775</v>
      </c>
      <c r="N1196" s="11">
        <f t="shared" si="231"/>
        <v>3051210.83225</v>
      </c>
      <c r="O1196" s="11"/>
      <c r="P1196" s="7" t="s">
        <v>1049</v>
      </c>
      <c r="Q1196" s="95" t="s">
        <v>2270</v>
      </c>
      <c r="R1196" s="102" t="s">
        <v>2271</v>
      </c>
      <c r="S1196" s="66">
        <v>0.1</v>
      </c>
      <c r="T1196" s="123">
        <v>0.45</v>
      </c>
      <c r="U1196" s="102"/>
      <c r="V1196" s="102"/>
      <c r="W1196" s="102" t="s">
        <v>2299</v>
      </c>
      <c r="X1196" s="102" t="s">
        <v>2293</v>
      </c>
      <c r="Y1196" s="102" t="s">
        <v>2294</v>
      </c>
      <c r="Z1196" s="102" t="s">
        <v>2295</v>
      </c>
      <c r="AA1196" s="102" t="s">
        <v>2296</v>
      </c>
      <c r="AB1196" s="102" t="s">
        <v>2297</v>
      </c>
      <c r="AC1196" s="102" t="s">
        <v>2293</v>
      </c>
      <c r="AD1196" s="102" t="s">
        <v>2300</v>
      </c>
      <c r="AE1196" s="102">
        <v>2010360</v>
      </c>
      <c r="AF1196" s="53">
        <f t="shared" si="220"/>
        <v>0</v>
      </c>
      <c r="AG1196" s="54">
        <f t="shared" si="221"/>
        <v>0</v>
      </c>
      <c r="AH1196" s="54">
        <f t="shared" si="222"/>
        <v>0</v>
      </c>
      <c r="AI1196" s="54">
        <f t="shared" si="223"/>
        <v>1</v>
      </c>
      <c r="AJ1196" s="54">
        <f t="shared" si="224"/>
        <v>0</v>
      </c>
      <c r="AK1196" s="54">
        <f t="shared" si="225"/>
        <v>0</v>
      </c>
      <c r="AL1196" s="54">
        <f t="shared" si="226"/>
        <v>0</v>
      </c>
      <c r="AM1196" s="54">
        <f t="shared" si="227"/>
        <v>0</v>
      </c>
      <c r="AN1196" s="54">
        <f t="shared" si="228"/>
        <v>1</v>
      </c>
      <c r="AO1196" s="54">
        <f t="shared" si="229"/>
        <v>0</v>
      </c>
      <c r="AP1196" s="7" t="s">
        <v>38</v>
      </c>
      <c r="AQ1196" s="17"/>
    </row>
    <row r="1197" spans="1:43" ht="33.950000000000003" hidden="1" customHeight="1" x14ac:dyDescent="0.25">
      <c r="A1197" s="7" t="s">
        <v>1745</v>
      </c>
      <c r="B1197" s="7" t="s">
        <v>1792</v>
      </c>
      <c r="C1197" s="7">
        <v>303650</v>
      </c>
      <c r="D1197" s="22" t="s">
        <v>1796</v>
      </c>
      <c r="E1197" s="8" t="s">
        <v>1794</v>
      </c>
      <c r="F1197" s="7">
        <v>1</v>
      </c>
      <c r="G1197" s="7"/>
      <c r="H1197" s="9">
        <v>1</v>
      </c>
      <c r="I1197" s="9"/>
      <c r="J1197" s="9"/>
      <c r="K1197" s="9"/>
      <c r="L1197" s="10">
        <v>3066543.55</v>
      </c>
      <c r="M1197" s="11">
        <f t="shared" si="230"/>
        <v>15332.71775</v>
      </c>
      <c r="N1197" s="11">
        <f t="shared" si="231"/>
        <v>3051210.83225</v>
      </c>
      <c r="O1197" s="11"/>
      <c r="P1197" s="7" t="s">
        <v>1049</v>
      </c>
      <c r="Q1197" s="95" t="s">
        <v>2270</v>
      </c>
      <c r="R1197" s="102" t="s">
        <v>2271</v>
      </c>
      <c r="S1197" s="66">
        <v>0.1</v>
      </c>
      <c r="T1197" s="123">
        <v>0.35</v>
      </c>
      <c r="U1197" s="102"/>
      <c r="V1197" s="102"/>
      <c r="W1197" s="102" t="s">
        <v>2301</v>
      </c>
      <c r="X1197" s="102" t="s">
        <v>2293</v>
      </c>
      <c r="Y1197" s="102" t="s">
        <v>2294</v>
      </c>
      <c r="Z1197" s="102" t="s">
        <v>2295</v>
      </c>
      <c r="AA1197" s="102" t="s">
        <v>2296</v>
      </c>
      <c r="AB1197" s="102" t="s">
        <v>2297</v>
      </c>
      <c r="AC1197" s="102" t="s">
        <v>2293</v>
      </c>
      <c r="AD1197" s="102" t="s">
        <v>2300</v>
      </c>
      <c r="AE1197" s="102">
        <v>2010360</v>
      </c>
      <c r="AF1197" s="53">
        <f t="shared" si="220"/>
        <v>0</v>
      </c>
      <c r="AG1197" s="54">
        <f t="shared" si="221"/>
        <v>0</v>
      </c>
      <c r="AH1197" s="54">
        <f t="shared" si="222"/>
        <v>0</v>
      </c>
      <c r="AI1197" s="54">
        <f t="shared" si="223"/>
        <v>1</v>
      </c>
      <c r="AJ1197" s="54">
        <f t="shared" si="224"/>
        <v>0</v>
      </c>
      <c r="AK1197" s="54">
        <f t="shared" si="225"/>
        <v>0</v>
      </c>
      <c r="AL1197" s="54">
        <f t="shared" si="226"/>
        <v>0</v>
      </c>
      <c r="AM1197" s="54">
        <f t="shared" si="227"/>
        <v>0</v>
      </c>
      <c r="AN1197" s="54">
        <f t="shared" si="228"/>
        <v>1</v>
      </c>
      <c r="AO1197" s="54">
        <f t="shared" si="229"/>
        <v>0</v>
      </c>
      <c r="AP1197" s="7" t="s">
        <v>38</v>
      </c>
      <c r="AQ1197" s="17"/>
    </row>
    <row r="1198" spans="1:43" ht="33.950000000000003" hidden="1" customHeight="1" x14ac:dyDescent="0.25">
      <c r="A1198" s="7" t="s">
        <v>1745</v>
      </c>
      <c r="B1198" s="7" t="s">
        <v>1792</v>
      </c>
      <c r="C1198" s="7">
        <v>313811</v>
      </c>
      <c r="D1198" s="8" t="s">
        <v>1797</v>
      </c>
      <c r="E1198" s="8" t="s">
        <v>1794</v>
      </c>
      <c r="F1198" s="7">
        <v>1</v>
      </c>
      <c r="G1198" s="7"/>
      <c r="H1198" s="9">
        <v>1</v>
      </c>
      <c r="I1198" s="9"/>
      <c r="J1198" s="9"/>
      <c r="K1198" s="9"/>
      <c r="L1198" s="10">
        <v>1756058.96</v>
      </c>
      <c r="M1198" s="11">
        <f t="shared" si="230"/>
        <v>8780.2947999999997</v>
      </c>
      <c r="N1198" s="11">
        <f t="shared" si="231"/>
        <v>1747278.6651999999</v>
      </c>
      <c r="O1198" s="11"/>
      <c r="P1198" s="7" t="s">
        <v>1049</v>
      </c>
      <c r="Q1198" s="95" t="s">
        <v>2270</v>
      </c>
      <c r="R1198" s="102" t="s">
        <v>2271</v>
      </c>
      <c r="S1198" s="66">
        <v>0.15</v>
      </c>
      <c r="T1198" s="123">
        <v>0.25</v>
      </c>
      <c r="U1198" s="102"/>
      <c r="V1198" s="102"/>
      <c r="W1198" s="102" t="s">
        <v>2302</v>
      </c>
      <c r="X1198" s="102" t="s">
        <v>2293</v>
      </c>
      <c r="Y1198" s="102" t="s">
        <v>2294</v>
      </c>
      <c r="Z1198" s="102" t="s">
        <v>2295</v>
      </c>
      <c r="AA1198" s="102" t="s">
        <v>2296</v>
      </c>
      <c r="AB1198" s="102" t="s">
        <v>2297</v>
      </c>
      <c r="AC1198" s="102" t="s">
        <v>2293</v>
      </c>
      <c r="AD1198" s="102" t="s">
        <v>2298</v>
      </c>
      <c r="AE1198" s="102">
        <v>1467398.23</v>
      </c>
      <c r="AF1198" s="53">
        <f t="shared" si="220"/>
        <v>0</v>
      </c>
      <c r="AG1198" s="54">
        <f t="shared" si="221"/>
        <v>0</v>
      </c>
      <c r="AH1198" s="54">
        <f t="shared" si="222"/>
        <v>0</v>
      </c>
      <c r="AI1198" s="54">
        <f t="shared" si="223"/>
        <v>1</v>
      </c>
      <c r="AJ1198" s="54">
        <f t="shared" si="224"/>
        <v>0</v>
      </c>
      <c r="AK1198" s="54">
        <f t="shared" si="225"/>
        <v>0</v>
      </c>
      <c r="AL1198" s="54">
        <f t="shared" si="226"/>
        <v>0</v>
      </c>
      <c r="AM1198" s="54">
        <f t="shared" si="227"/>
        <v>0</v>
      </c>
      <c r="AN1198" s="54">
        <f t="shared" si="228"/>
        <v>1</v>
      </c>
      <c r="AO1198" s="54">
        <f t="shared" si="229"/>
        <v>0</v>
      </c>
      <c r="AP1198" s="7" t="s">
        <v>38</v>
      </c>
      <c r="AQ1198" s="17"/>
    </row>
    <row r="1199" spans="1:43" ht="33.950000000000003" hidden="1" customHeight="1" x14ac:dyDescent="0.25">
      <c r="A1199" s="7" t="s">
        <v>1745</v>
      </c>
      <c r="B1199" s="7" t="s">
        <v>1792</v>
      </c>
      <c r="C1199" s="7">
        <v>303651</v>
      </c>
      <c r="D1199" s="8" t="s">
        <v>1798</v>
      </c>
      <c r="E1199" s="8" t="s">
        <v>1794</v>
      </c>
      <c r="F1199" s="7">
        <v>1</v>
      </c>
      <c r="G1199" s="7"/>
      <c r="H1199" s="9">
        <v>1</v>
      </c>
      <c r="I1199" s="9"/>
      <c r="J1199" s="9"/>
      <c r="K1199" s="9"/>
      <c r="L1199" s="10">
        <v>2864923.29</v>
      </c>
      <c r="M1199" s="11">
        <f t="shared" si="230"/>
        <v>14324.616450000001</v>
      </c>
      <c r="N1199" s="11">
        <f t="shared" si="231"/>
        <v>2850598.6735499999</v>
      </c>
      <c r="O1199" s="11"/>
      <c r="P1199" s="7" t="s">
        <v>1049</v>
      </c>
      <c r="Q1199" s="95" t="s">
        <v>2270</v>
      </c>
      <c r="R1199" s="102" t="s">
        <v>2271</v>
      </c>
      <c r="S1199" s="66">
        <v>0.75</v>
      </c>
      <c r="T1199" s="123">
        <v>0.85</v>
      </c>
      <c r="U1199" s="102" t="s">
        <v>2511</v>
      </c>
      <c r="V1199" s="102"/>
      <c r="W1199" s="102" t="s">
        <v>2303</v>
      </c>
      <c r="X1199" s="102" t="s">
        <v>2293</v>
      </c>
      <c r="Y1199" s="102" t="s">
        <v>2304</v>
      </c>
      <c r="Z1199" s="102" t="s">
        <v>2305</v>
      </c>
      <c r="AA1199" s="102" t="s">
        <v>2306</v>
      </c>
      <c r="AB1199" s="102" t="s">
        <v>2293</v>
      </c>
      <c r="AC1199" s="102" t="s">
        <v>2293</v>
      </c>
      <c r="AD1199" s="102" t="s">
        <v>2307</v>
      </c>
      <c r="AE1199" s="102">
        <v>2835596.49</v>
      </c>
      <c r="AF1199" s="53">
        <f t="shared" si="220"/>
        <v>0</v>
      </c>
      <c r="AG1199" s="54">
        <f t="shared" si="221"/>
        <v>0</v>
      </c>
      <c r="AH1199" s="54">
        <f t="shared" si="222"/>
        <v>0</v>
      </c>
      <c r="AI1199" s="54">
        <f t="shared" si="223"/>
        <v>1</v>
      </c>
      <c r="AJ1199" s="54">
        <f t="shared" si="224"/>
        <v>0</v>
      </c>
      <c r="AK1199" s="54">
        <f t="shared" si="225"/>
        <v>0</v>
      </c>
      <c r="AL1199" s="54">
        <f t="shared" si="226"/>
        <v>0</v>
      </c>
      <c r="AM1199" s="54">
        <f t="shared" si="227"/>
        <v>0</v>
      </c>
      <c r="AN1199" s="54">
        <f t="shared" si="228"/>
        <v>1</v>
      </c>
      <c r="AO1199" s="54">
        <f t="shared" si="229"/>
        <v>0</v>
      </c>
      <c r="AP1199" s="7"/>
      <c r="AQ1199" s="12" t="s">
        <v>20</v>
      </c>
    </row>
    <row r="1200" spans="1:43" ht="33.950000000000003" hidden="1" customHeight="1" x14ac:dyDescent="0.25">
      <c r="A1200" s="7" t="s">
        <v>1745</v>
      </c>
      <c r="B1200" s="7" t="s">
        <v>1792</v>
      </c>
      <c r="C1200" s="7">
        <v>303652</v>
      </c>
      <c r="D1200" s="8" t="s">
        <v>1799</v>
      </c>
      <c r="E1200" s="8" t="s">
        <v>1794</v>
      </c>
      <c r="F1200" s="7">
        <v>1</v>
      </c>
      <c r="G1200" s="7"/>
      <c r="H1200" s="9">
        <v>1</v>
      </c>
      <c r="I1200" s="9"/>
      <c r="J1200" s="9"/>
      <c r="K1200" s="9"/>
      <c r="L1200" s="10">
        <v>2461682.77</v>
      </c>
      <c r="M1200" s="11">
        <f t="shared" si="230"/>
        <v>12308.413850000001</v>
      </c>
      <c r="N1200" s="11">
        <f t="shared" si="231"/>
        <v>2449374.3561499999</v>
      </c>
      <c r="O1200" s="11"/>
      <c r="P1200" s="7" t="s">
        <v>1049</v>
      </c>
      <c r="Q1200" s="95" t="s">
        <v>2270</v>
      </c>
      <c r="R1200" s="102" t="s">
        <v>2547</v>
      </c>
      <c r="S1200" s="66">
        <v>0.9</v>
      </c>
      <c r="T1200" s="123">
        <v>1</v>
      </c>
      <c r="U1200" s="102" t="s">
        <v>2511</v>
      </c>
      <c r="V1200" s="102"/>
      <c r="W1200" s="102" t="s">
        <v>2308</v>
      </c>
      <c r="X1200" s="102" t="s">
        <v>2293</v>
      </c>
      <c r="Y1200" s="102" t="s">
        <v>2304</v>
      </c>
      <c r="Z1200" s="102" t="s">
        <v>2305</v>
      </c>
      <c r="AA1200" s="102" t="s">
        <v>2306</v>
      </c>
      <c r="AB1200" s="102" t="s">
        <v>2293</v>
      </c>
      <c r="AC1200" s="102" t="s">
        <v>2293</v>
      </c>
      <c r="AD1200" s="102" t="s">
        <v>2309</v>
      </c>
      <c r="AE1200" s="102">
        <v>2418917.79</v>
      </c>
      <c r="AF1200" s="53">
        <f t="shared" si="220"/>
        <v>0</v>
      </c>
      <c r="AG1200" s="54">
        <f t="shared" si="221"/>
        <v>0</v>
      </c>
      <c r="AH1200" s="54">
        <f t="shared" si="222"/>
        <v>0</v>
      </c>
      <c r="AI1200" s="54">
        <f t="shared" si="223"/>
        <v>0</v>
      </c>
      <c r="AJ1200" s="54">
        <f t="shared" si="224"/>
        <v>1</v>
      </c>
      <c r="AK1200" s="54">
        <f t="shared" si="225"/>
        <v>0</v>
      </c>
      <c r="AL1200" s="54">
        <f t="shared" si="226"/>
        <v>0</v>
      </c>
      <c r="AM1200" s="54">
        <f t="shared" si="227"/>
        <v>0</v>
      </c>
      <c r="AN1200" s="54">
        <f t="shared" si="228"/>
        <v>0</v>
      </c>
      <c r="AO1200" s="54">
        <f t="shared" si="229"/>
        <v>1</v>
      </c>
      <c r="AP1200" s="7"/>
      <c r="AQ1200" s="12" t="s">
        <v>20</v>
      </c>
    </row>
    <row r="1201" spans="1:43" ht="33.950000000000003" hidden="1" customHeight="1" x14ac:dyDescent="0.25">
      <c r="A1201" s="7" t="s">
        <v>1745</v>
      </c>
      <c r="B1201" s="7" t="s">
        <v>1792</v>
      </c>
      <c r="C1201" s="7">
        <v>313801</v>
      </c>
      <c r="D1201" s="8" t="s">
        <v>1800</v>
      </c>
      <c r="E1201" s="8" t="s">
        <v>1794</v>
      </c>
      <c r="F1201" s="7">
        <v>1</v>
      </c>
      <c r="G1201" s="7"/>
      <c r="H1201" s="9">
        <v>1</v>
      </c>
      <c r="I1201" s="9"/>
      <c r="J1201" s="9"/>
      <c r="K1201" s="9"/>
      <c r="L1201" s="10">
        <v>3167353.68</v>
      </c>
      <c r="M1201" s="11">
        <f t="shared" si="230"/>
        <v>15836.768400000001</v>
      </c>
      <c r="N1201" s="11">
        <f t="shared" si="231"/>
        <v>3151516.9116000002</v>
      </c>
      <c r="O1201" s="11"/>
      <c r="P1201" s="7" t="s">
        <v>1049</v>
      </c>
      <c r="Q1201" s="95" t="s">
        <v>2270</v>
      </c>
      <c r="R1201" s="102" t="s">
        <v>2547</v>
      </c>
      <c r="S1201" s="66">
        <v>0.65</v>
      </c>
      <c r="T1201" s="123">
        <v>1</v>
      </c>
      <c r="U1201" s="102" t="s">
        <v>2511</v>
      </c>
      <c r="V1201" s="102"/>
      <c r="W1201" s="102" t="s">
        <v>2310</v>
      </c>
      <c r="X1201" s="102" t="s">
        <v>2293</v>
      </c>
      <c r="Y1201" s="102" t="s">
        <v>2304</v>
      </c>
      <c r="Z1201" s="102" t="s">
        <v>2305</v>
      </c>
      <c r="AA1201" s="102" t="s">
        <v>2306</v>
      </c>
      <c r="AB1201" s="102" t="s">
        <v>2293</v>
      </c>
      <c r="AC1201" s="102" t="s">
        <v>2293</v>
      </c>
      <c r="AD1201" s="102" t="s">
        <v>2311</v>
      </c>
      <c r="AE1201" s="102">
        <v>3120777.4</v>
      </c>
      <c r="AF1201" s="53">
        <f t="shared" si="220"/>
        <v>0</v>
      </c>
      <c r="AG1201" s="54">
        <f t="shared" si="221"/>
        <v>0</v>
      </c>
      <c r="AH1201" s="54">
        <f t="shared" si="222"/>
        <v>0</v>
      </c>
      <c r="AI1201" s="54">
        <f t="shared" si="223"/>
        <v>0</v>
      </c>
      <c r="AJ1201" s="54">
        <f t="shared" si="224"/>
        <v>1</v>
      </c>
      <c r="AK1201" s="54">
        <f t="shared" si="225"/>
        <v>0</v>
      </c>
      <c r="AL1201" s="54">
        <f t="shared" si="226"/>
        <v>0</v>
      </c>
      <c r="AM1201" s="54">
        <f t="shared" si="227"/>
        <v>0</v>
      </c>
      <c r="AN1201" s="54">
        <f t="shared" si="228"/>
        <v>0</v>
      </c>
      <c r="AO1201" s="54">
        <f t="shared" si="229"/>
        <v>1</v>
      </c>
      <c r="AP1201" s="7"/>
      <c r="AQ1201" s="12" t="s">
        <v>20</v>
      </c>
    </row>
    <row r="1202" spans="1:43" ht="33.950000000000003" hidden="1" customHeight="1" x14ac:dyDescent="0.25">
      <c r="A1202" s="7" t="s">
        <v>1745</v>
      </c>
      <c r="B1202" s="7" t="s">
        <v>1792</v>
      </c>
      <c r="C1202" s="7">
        <v>313802</v>
      </c>
      <c r="D1202" s="8" t="s">
        <v>1801</v>
      </c>
      <c r="E1202" s="8" t="s">
        <v>1794</v>
      </c>
      <c r="F1202" s="7">
        <v>1</v>
      </c>
      <c r="G1202" s="7"/>
      <c r="H1202" s="9">
        <v>1</v>
      </c>
      <c r="I1202" s="9"/>
      <c r="J1202" s="9"/>
      <c r="K1202" s="9"/>
      <c r="L1202" s="10">
        <v>2058442.24</v>
      </c>
      <c r="M1202" s="11">
        <f t="shared" si="230"/>
        <v>10292.2112</v>
      </c>
      <c r="N1202" s="11">
        <f t="shared" si="231"/>
        <v>2048150.0288</v>
      </c>
      <c r="O1202" s="11"/>
      <c r="P1202" s="7" t="s">
        <v>1049</v>
      </c>
      <c r="Q1202" s="95" t="s">
        <v>2270</v>
      </c>
      <c r="R1202" s="102" t="s">
        <v>2547</v>
      </c>
      <c r="S1202" s="66">
        <v>0.9</v>
      </c>
      <c r="T1202" s="123">
        <v>1</v>
      </c>
      <c r="U1202" s="102" t="s">
        <v>2511</v>
      </c>
      <c r="V1202" s="102"/>
      <c r="W1202" s="102" t="s">
        <v>2312</v>
      </c>
      <c r="X1202" s="102" t="s">
        <v>2293</v>
      </c>
      <c r="Y1202" s="102" t="s">
        <v>2304</v>
      </c>
      <c r="Z1202" s="102" t="s">
        <v>2305</v>
      </c>
      <c r="AA1202" s="102" t="s">
        <v>2306</v>
      </c>
      <c r="AB1202" s="102" t="s">
        <v>2293</v>
      </c>
      <c r="AC1202" s="102" t="s">
        <v>2293</v>
      </c>
      <c r="AD1202" s="102" t="s">
        <v>2313</v>
      </c>
      <c r="AE1202" s="102">
        <v>2038083.44</v>
      </c>
      <c r="AF1202" s="53">
        <f t="shared" si="220"/>
        <v>0</v>
      </c>
      <c r="AG1202" s="54">
        <f t="shared" si="221"/>
        <v>0</v>
      </c>
      <c r="AH1202" s="54">
        <f t="shared" si="222"/>
        <v>0</v>
      </c>
      <c r="AI1202" s="54">
        <f t="shared" si="223"/>
        <v>0</v>
      </c>
      <c r="AJ1202" s="54">
        <f t="shared" si="224"/>
        <v>1</v>
      </c>
      <c r="AK1202" s="54">
        <f t="shared" si="225"/>
        <v>0</v>
      </c>
      <c r="AL1202" s="54">
        <f t="shared" si="226"/>
        <v>0</v>
      </c>
      <c r="AM1202" s="54">
        <f t="shared" si="227"/>
        <v>0</v>
      </c>
      <c r="AN1202" s="54">
        <f t="shared" si="228"/>
        <v>0</v>
      </c>
      <c r="AO1202" s="54">
        <f t="shared" si="229"/>
        <v>1</v>
      </c>
      <c r="AP1202" s="7"/>
      <c r="AQ1202" s="12" t="s">
        <v>20</v>
      </c>
    </row>
    <row r="1203" spans="1:43" ht="33.950000000000003" hidden="1" customHeight="1" x14ac:dyDescent="0.25">
      <c r="A1203" s="7" t="s">
        <v>1745</v>
      </c>
      <c r="B1203" s="7" t="s">
        <v>1792</v>
      </c>
      <c r="C1203" s="7">
        <v>313806</v>
      </c>
      <c r="D1203" s="8" t="s">
        <v>1802</v>
      </c>
      <c r="E1203" s="8" t="s">
        <v>1794</v>
      </c>
      <c r="F1203" s="7">
        <v>1</v>
      </c>
      <c r="G1203" s="7"/>
      <c r="H1203" s="9">
        <v>1</v>
      </c>
      <c r="I1203" s="9"/>
      <c r="J1203" s="9"/>
      <c r="K1203" s="9"/>
      <c r="L1203" s="10">
        <v>2260062.5099999998</v>
      </c>
      <c r="M1203" s="11">
        <f t="shared" si="230"/>
        <v>11300.312549999999</v>
      </c>
      <c r="N1203" s="11">
        <f t="shared" si="231"/>
        <v>2248762.1974499999</v>
      </c>
      <c r="O1203" s="11"/>
      <c r="P1203" s="7" t="s">
        <v>1049</v>
      </c>
      <c r="Q1203" s="95" t="s">
        <v>2270</v>
      </c>
      <c r="R1203" s="102" t="s">
        <v>2271</v>
      </c>
      <c r="S1203" s="66">
        <v>0.75</v>
      </c>
      <c r="T1203" s="123">
        <v>0.9</v>
      </c>
      <c r="U1203" s="102" t="s">
        <v>2511</v>
      </c>
      <c r="V1203" s="102"/>
      <c r="W1203" s="102" t="s">
        <v>2314</v>
      </c>
      <c r="X1203" s="102" t="s">
        <v>2293</v>
      </c>
      <c r="Y1203" s="102" t="s">
        <v>2304</v>
      </c>
      <c r="Z1203" s="102" t="s">
        <v>2305</v>
      </c>
      <c r="AA1203" s="102" t="s">
        <v>2306</v>
      </c>
      <c r="AB1203" s="102" t="s">
        <v>2293</v>
      </c>
      <c r="AC1203" s="102" t="s">
        <v>2293</v>
      </c>
      <c r="AD1203" s="102" t="s">
        <v>2307</v>
      </c>
      <c r="AE1203" s="102">
        <v>2233700.4300000002</v>
      </c>
      <c r="AF1203" s="53">
        <f t="shared" si="220"/>
        <v>0</v>
      </c>
      <c r="AG1203" s="54">
        <f t="shared" si="221"/>
        <v>0</v>
      </c>
      <c r="AH1203" s="54">
        <f t="shared" si="222"/>
        <v>0</v>
      </c>
      <c r="AI1203" s="54">
        <f t="shared" si="223"/>
        <v>1</v>
      </c>
      <c r="AJ1203" s="54">
        <f t="shared" si="224"/>
        <v>0</v>
      </c>
      <c r="AK1203" s="54">
        <f t="shared" si="225"/>
        <v>0</v>
      </c>
      <c r="AL1203" s="54">
        <f t="shared" si="226"/>
        <v>0</v>
      </c>
      <c r="AM1203" s="54">
        <f t="shared" si="227"/>
        <v>0</v>
      </c>
      <c r="AN1203" s="54">
        <f t="shared" si="228"/>
        <v>1</v>
      </c>
      <c r="AO1203" s="54">
        <f t="shared" si="229"/>
        <v>0</v>
      </c>
      <c r="AP1203" s="7"/>
      <c r="AQ1203" s="12" t="s">
        <v>20</v>
      </c>
    </row>
    <row r="1204" spans="1:43" ht="33.950000000000003" hidden="1" customHeight="1" x14ac:dyDescent="0.25">
      <c r="A1204" s="7" t="s">
        <v>1745</v>
      </c>
      <c r="B1204" s="7" t="s">
        <v>1792</v>
      </c>
      <c r="C1204" s="7">
        <v>344634</v>
      </c>
      <c r="D1204" s="8" t="s">
        <v>1803</v>
      </c>
      <c r="E1204" s="8" t="s">
        <v>1794</v>
      </c>
      <c r="F1204" s="7">
        <v>1</v>
      </c>
      <c r="G1204" s="7"/>
      <c r="H1204" s="9">
        <v>1</v>
      </c>
      <c r="I1204" s="9"/>
      <c r="J1204" s="9"/>
      <c r="K1204" s="9"/>
      <c r="L1204" s="10">
        <v>1521797.1</v>
      </c>
      <c r="M1204" s="11">
        <f t="shared" si="230"/>
        <v>7608.9855000000007</v>
      </c>
      <c r="N1204" s="11">
        <f t="shared" si="231"/>
        <v>1514188.1145000001</v>
      </c>
      <c r="O1204" s="11"/>
      <c r="P1204" s="7" t="s">
        <v>1049</v>
      </c>
      <c r="Q1204" s="95" t="s">
        <v>2270</v>
      </c>
      <c r="R1204" s="102" t="s">
        <v>2547</v>
      </c>
      <c r="S1204" s="66">
        <v>0.6</v>
      </c>
      <c r="T1204" s="123">
        <v>1</v>
      </c>
      <c r="U1204" s="102" t="s">
        <v>2511</v>
      </c>
      <c r="V1204" s="102"/>
      <c r="W1204" s="102" t="s">
        <v>2315</v>
      </c>
      <c r="X1204" s="102" t="s">
        <v>2293</v>
      </c>
      <c r="Y1204" s="102" t="s">
        <v>2304</v>
      </c>
      <c r="Z1204" s="102" t="s">
        <v>2305</v>
      </c>
      <c r="AA1204" s="102" t="s">
        <v>2306</v>
      </c>
      <c r="AB1204" s="102" t="s">
        <v>2293</v>
      </c>
      <c r="AC1204" s="102" t="s">
        <v>2293</v>
      </c>
      <c r="AD1204" s="102" t="s">
        <v>2316</v>
      </c>
      <c r="AE1204" s="102">
        <v>1503534.84</v>
      </c>
      <c r="AF1204" s="53">
        <f t="shared" si="220"/>
        <v>0</v>
      </c>
      <c r="AG1204" s="54">
        <f t="shared" si="221"/>
        <v>0</v>
      </c>
      <c r="AH1204" s="54">
        <f t="shared" si="222"/>
        <v>0</v>
      </c>
      <c r="AI1204" s="54">
        <f t="shared" si="223"/>
        <v>0</v>
      </c>
      <c r="AJ1204" s="54">
        <f t="shared" si="224"/>
        <v>1</v>
      </c>
      <c r="AK1204" s="54">
        <f t="shared" si="225"/>
        <v>0</v>
      </c>
      <c r="AL1204" s="54">
        <f t="shared" si="226"/>
        <v>0</v>
      </c>
      <c r="AM1204" s="54">
        <f t="shared" si="227"/>
        <v>0</v>
      </c>
      <c r="AN1204" s="54">
        <f t="shared" si="228"/>
        <v>0</v>
      </c>
      <c r="AO1204" s="54">
        <f t="shared" si="229"/>
        <v>1</v>
      </c>
      <c r="AP1204" s="7"/>
      <c r="AQ1204" s="12" t="s">
        <v>20</v>
      </c>
    </row>
    <row r="1205" spans="1:43" ht="33.950000000000003" hidden="1" customHeight="1" x14ac:dyDescent="0.25">
      <c r="A1205" s="7" t="s">
        <v>1745</v>
      </c>
      <c r="B1205" s="7" t="s">
        <v>1804</v>
      </c>
      <c r="C1205" s="7">
        <v>123397</v>
      </c>
      <c r="D1205" s="8" t="s">
        <v>1805</v>
      </c>
      <c r="E1205" s="8" t="s">
        <v>1806</v>
      </c>
      <c r="F1205" s="7">
        <v>2</v>
      </c>
      <c r="G1205" s="7"/>
      <c r="H1205" s="9">
        <v>1</v>
      </c>
      <c r="I1205" s="9"/>
      <c r="J1205" s="9"/>
      <c r="K1205" s="9"/>
      <c r="L1205" s="10">
        <v>3073527.29</v>
      </c>
      <c r="M1205" s="11">
        <f t="shared" si="230"/>
        <v>15367.63645</v>
      </c>
      <c r="N1205" s="11">
        <f t="shared" si="231"/>
        <v>3058159.6535499999</v>
      </c>
      <c r="O1205" s="11"/>
      <c r="P1205" s="7" t="s">
        <v>1049</v>
      </c>
      <c r="Q1205" s="95" t="s">
        <v>2270</v>
      </c>
      <c r="R1205" s="102" t="s">
        <v>2547</v>
      </c>
      <c r="S1205" s="180">
        <v>0.85</v>
      </c>
      <c r="T1205" s="181">
        <v>1</v>
      </c>
      <c r="U1205" s="126"/>
      <c r="V1205" s="126"/>
      <c r="W1205" s="126" t="s">
        <v>2513</v>
      </c>
      <c r="X1205" s="126" t="s">
        <v>2513</v>
      </c>
      <c r="Y1205" s="128">
        <v>43472</v>
      </c>
      <c r="Z1205" s="128">
        <v>43480</v>
      </c>
      <c r="AA1205" s="128">
        <v>43494</v>
      </c>
      <c r="AB1205" s="166">
        <v>43528</v>
      </c>
      <c r="AC1205" s="166">
        <v>43718</v>
      </c>
      <c r="AD1205" s="126" t="s">
        <v>2514</v>
      </c>
      <c r="AE1205" s="127">
        <v>3032885.2</v>
      </c>
      <c r="AF1205" s="53">
        <f t="shared" si="220"/>
        <v>0</v>
      </c>
      <c r="AG1205" s="54">
        <f t="shared" si="221"/>
        <v>0</v>
      </c>
      <c r="AH1205" s="54">
        <f t="shared" si="222"/>
        <v>0</v>
      </c>
      <c r="AI1205" s="54">
        <f t="shared" si="223"/>
        <v>0</v>
      </c>
      <c r="AJ1205" s="54">
        <f t="shared" si="224"/>
        <v>1</v>
      </c>
      <c r="AK1205" s="54">
        <f t="shared" si="225"/>
        <v>0</v>
      </c>
      <c r="AL1205" s="54">
        <f t="shared" si="226"/>
        <v>0</v>
      </c>
      <c r="AM1205" s="54">
        <f t="shared" si="227"/>
        <v>0</v>
      </c>
      <c r="AN1205" s="54">
        <f t="shared" si="228"/>
        <v>0</v>
      </c>
      <c r="AO1205" s="54">
        <f t="shared" si="229"/>
        <v>1</v>
      </c>
      <c r="AP1205" s="7" t="s">
        <v>73</v>
      </c>
      <c r="AQ1205" s="19"/>
    </row>
    <row r="1206" spans="1:43" ht="33.950000000000003" hidden="1" customHeight="1" x14ac:dyDescent="0.25">
      <c r="A1206" s="7" t="s">
        <v>1745</v>
      </c>
      <c r="B1206" s="7" t="s">
        <v>1804</v>
      </c>
      <c r="C1206" s="7">
        <v>123412</v>
      </c>
      <c r="D1206" s="8" t="s">
        <v>1807</v>
      </c>
      <c r="E1206" s="8" t="s">
        <v>1806</v>
      </c>
      <c r="F1206" s="7">
        <v>2</v>
      </c>
      <c r="G1206" s="7"/>
      <c r="H1206" s="9">
        <v>1</v>
      </c>
      <c r="I1206" s="9"/>
      <c r="J1206" s="9"/>
      <c r="K1206" s="9"/>
      <c r="L1206" s="10">
        <v>1944453.82</v>
      </c>
      <c r="M1206" s="11">
        <f t="shared" si="230"/>
        <v>9722.2691000000013</v>
      </c>
      <c r="N1206" s="11">
        <f t="shared" si="231"/>
        <v>1934731.5509000001</v>
      </c>
      <c r="O1206" s="11"/>
      <c r="P1206" s="7" t="s">
        <v>1049</v>
      </c>
      <c r="Q1206" s="95" t="s">
        <v>2270</v>
      </c>
      <c r="R1206" s="102" t="s">
        <v>2271</v>
      </c>
      <c r="S1206" s="180">
        <v>0.8</v>
      </c>
      <c r="T1206" s="182">
        <v>0.9</v>
      </c>
      <c r="U1206" s="126"/>
      <c r="V1206" s="126"/>
      <c r="W1206" s="126" t="s">
        <v>2515</v>
      </c>
      <c r="X1206" s="126" t="s">
        <v>2515</v>
      </c>
      <c r="Y1206" s="128">
        <v>43472</v>
      </c>
      <c r="Z1206" s="128">
        <v>43480</v>
      </c>
      <c r="AA1206" s="128">
        <v>43494</v>
      </c>
      <c r="AB1206" s="169">
        <v>43528</v>
      </c>
      <c r="AC1206" s="169">
        <v>43719</v>
      </c>
      <c r="AD1206" s="126" t="s">
        <v>2516</v>
      </c>
      <c r="AE1206" s="127">
        <v>1914317.18</v>
      </c>
      <c r="AF1206" s="53">
        <f t="shared" si="220"/>
        <v>0</v>
      </c>
      <c r="AG1206" s="54">
        <f t="shared" si="221"/>
        <v>0</v>
      </c>
      <c r="AH1206" s="54">
        <f t="shared" si="222"/>
        <v>0</v>
      </c>
      <c r="AI1206" s="54">
        <f t="shared" si="223"/>
        <v>1</v>
      </c>
      <c r="AJ1206" s="54">
        <f t="shared" si="224"/>
        <v>0</v>
      </c>
      <c r="AK1206" s="54">
        <f t="shared" si="225"/>
        <v>0</v>
      </c>
      <c r="AL1206" s="54">
        <f t="shared" si="226"/>
        <v>0</v>
      </c>
      <c r="AM1206" s="54">
        <f t="shared" si="227"/>
        <v>0</v>
      </c>
      <c r="AN1206" s="54">
        <f t="shared" si="228"/>
        <v>1</v>
      </c>
      <c r="AO1206" s="54">
        <f t="shared" si="229"/>
        <v>0</v>
      </c>
      <c r="AP1206" s="7" t="s">
        <v>73</v>
      </c>
      <c r="AQ1206" s="19"/>
    </row>
    <row r="1207" spans="1:43" ht="33.950000000000003" hidden="1" customHeight="1" x14ac:dyDescent="0.25">
      <c r="A1207" s="7" t="s">
        <v>1745</v>
      </c>
      <c r="B1207" s="7" t="s">
        <v>1804</v>
      </c>
      <c r="C1207" s="7">
        <v>123413</v>
      </c>
      <c r="D1207" s="8" t="s">
        <v>1808</v>
      </c>
      <c r="E1207" s="8" t="s">
        <v>1806</v>
      </c>
      <c r="F1207" s="7">
        <v>2</v>
      </c>
      <c r="G1207" s="7"/>
      <c r="H1207" s="9">
        <v>1</v>
      </c>
      <c r="I1207" s="9"/>
      <c r="J1207" s="9"/>
      <c r="K1207" s="9"/>
      <c r="L1207" s="10">
        <v>2055580.5</v>
      </c>
      <c r="M1207" s="11">
        <f t="shared" si="230"/>
        <v>10277.9025</v>
      </c>
      <c r="N1207" s="11">
        <f t="shared" si="231"/>
        <v>2045302.5974999999</v>
      </c>
      <c r="O1207" s="11"/>
      <c r="P1207" s="7" t="s">
        <v>1049</v>
      </c>
      <c r="Q1207" s="95" t="s">
        <v>2270</v>
      </c>
      <c r="R1207" s="102" t="s">
        <v>2271</v>
      </c>
      <c r="S1207" s="180">
        <v>0.6</v>
      </c>
      <c r="T1207" s="183">
        <v>0.9</v>
      </c>
      <c r="U1207" s="126"/>
      <c r="V1207" s="126"/>
      <c r="W1207" s="126" t="s">
        <v>2517</v>
      </c>
      <c r="X1207" s="126" t="s">
        <v>2517</v>
      </c>
      <c r="Y1207" s="128">
        <v>43472</v>
      </c>
      <c r="Z1207" s="128">
        <v>43480</v>
      </c>
      <c r="AA1207" s="128">
        <v>43494</v>
      </c>
      <c r="AB1207" s="169">
        <v>43528</v>
      </c>
      <c r="AC1207" s="169">
        <v>43719</v>
      </c>
      <c r="AD1207" s="126" t="s">
        <v>2516</v>
      </c>
      <c r="AE1207" s="127">
        <v>2039541.59</v>
      </c>
      <c r="AF1207" s="53">
        <f t="shared" si="220"/>
        <v>0</v>
      </c>
      <c r="AG1207" s="54">
        <f t="shared" si="221"/>
        <v>0</v>
      </c>
      <c r="AH1207" s="54">
        <f t="shared" si="222"/>
        <v>0</v>
      </c>
      <c r="AI1207" s="54">
        <f t="shared" si="223"/>
        <v>1</v>
      </c>
      <c r="AJ1207" s="54">
        <f t="shared" si="224"/>
        <v>0</v>
      </c>
      <c r="AK1207" s="54">
        <f t="shared" si="225"/>
        <v>0</v>
      </c>
      <c r="AL1207" s="54">
        <f t="shared" si="226"/>
        <v>0</v>
      </c>
      <c r="AM1207" s="54">
        <f t="shared" si="227"/>
        <v>0</v>
      </c>
      <c r="AN1207" s="54">
        <f t="shared" si="228"/>
        <v>1</v>
      </c>
      <c r="AO1207" s="54">
        <f t="shared" si="229"/>
        <v>0</v>
      </c>
      <c r="AP1207" s="7" t="s">
        <v>73</v>
      </c>
      <c r="AQ1207" s="19"/>
    </row>
    <row r="1208" spans="1:43" ht="33.950000000000003" hidden="1" customHeight="1" x14ac:dyDescent="0.25">
      <c r="A1208" s="7" t="s">
        <v>1745</v>
      </c>
      <c r="B1208" s="7" t="s">
        <v>1804</v>
      </c>
      <c r="C1208" s="7">
        <v>123414</v>
      </c>
      <c r="D1208" s="8" t="s">
        <v>1809</v>
      </c>
      <c r="E1208" s="8" t="s">
        <v>1806</v>
      </c>
      <c r="F1208" s="7">
        <v>2</v>
      </c>
      <c r="G1208" s="7"/>
      <c r="H1208" s="9">
        <v>1</v>
      </c>
      <c r="I1208" s="9"/>
      <c r="J1208" s="9"/>
      <c r="K1208" s="9"/>
      <c r="L1208" s="10">
        <v>1980883.65</v>
      </c>
      <c r="M1208" s="11">
        <f t="shared" si="230"/>
        <v>9904.4182500000006</v>
      </c>
      <c r="N1208" s="11">
        <f t="shared" si="231"/>
        <v>1970979.2317499998</v>
      </c>
      <c r="O1208" s="11"/>
      <c r="P1208" s="7" t="s">
        <v>1049</v>
      </c>
      <c r="Q1208" s="95" t="s">
        <v>2270</v>
      </c>
      <c r="R1208" s="102" t="s">
        <v>2271</v>
      </c>
      <c r="S1208" s="180">
        <v>0.65</v>
      </c>
      <c r="T1208" s="183">
        <v>0.9</v>
      </c>
      <c r="U1208" s="126"/>
      <c r="V1208" s="126"/>
      <c r="W1208" s="126" t="s">
        <v>2518</v>
      </c>
      <c r="X1208" s="126" t="s">
        <v>2518</v>
      </c>
      <c r="Y1208" s="128">
        <v>43472</v>
      </c>
      <c r="Z1208" s="128">
        <v>43480</v>
      </c>
      <c r="AA1208" s="128">
        <v>43494</v>
      </c>
      <c r="AB1208" s="169">
        <v>43528</v>
      </c>
      <c r="AC1208" s="169">
        <v>43719</v>
      </c>
      <c r="AD1208" s="126" t="s">
        <v>2516</v>
      </c>
      <c r="AE1208" s="127">
        <v>1955629.43</v>
      </c>
      <c r="AF1208" s="53">
        <f t="shared" si="220"/>
        <v>0</v>
      </c>
      <c r="AG1208" s="54">
        <f t="shared" si="221"/>
        <v>0</v>
      </c>
      <c r="AH1208" s="54">
        <f t="shared" si="222"/>
        <v>0</v>
      </c>
      <c r="AI1208" s="54">
        <f t="shared" si="223"/>
        <v>1</v>
      </c>
      <c r="AJ1208" s="54">
        <f t="shared" si="224"/>
        <v>0</v>
      </c>
      <c r="AK1208" s="54">
        <f t="shared" si="225"/>
        <v>0</v>
      </c>
      <c r="AL1208" s="54">
        <f t="shared" si="226"/>
        <v>0</v>
      </c>
      <c r="AM1208" s="54">
        <f t="shared" si="227"/>
        <v>0</v>
      </c>
      <c r="AN1208" s="54">
        <f t="shared" si="228"/>
        <v>1</v>
      </c>
      <c r="AO1208" s="54">
        <f t="shared" si="229"/>
        <v>0</v>
      </c>
      <c r="AP1208" s="7" t="s">
        <v>73</v>
      </c>
      <c r="AQ1208" s="19"/>
    </row>
    <row r="1209" spans="1:43" ht="33.950000000000003" hidden="1" customHeight="1" x14ac:dyDescent="0.25">
      <c r="A1209" s="7" t="s">
        <v>1745</v>
      </c>
      <c r="B1209" s="7" t="s">
        <v>1804</v>
      </c>
      <c r="C1209" s="7">
        <v>123416</v>
      </c>
      <c r="D1209" s="8" t="s">
        <v>1810</v>
      </c>
      <c r="E1209" s="8" t="s">
        <v>1806</v>
      </c>
      <c r="F1209" s="7">
        <v>2</v>
      </c>
      <c r="G1209" s="7"/>
      <c r="H1209" s="9">
        <v>1</v>
      </c>
      <c r="I1209" s="9"/>
      <c r="J1209" s="9"/>
      <c r="K1209" s="9"/>
      <c r="L1209" s="10">
        <v>3024692.47</v>
      </c>
      <c r="M1209" s="11">
        <f t="shared" si="230"/>
        <v>15123.462350000002</v>
      </c>
      <c r="N1209" s="11">
        <f t="shared" si="231"/>
        <v>3009569.00765</v>
      </c>
      <c r="O1209" s="11"/>
      <c r="P1209" s="7" t="s">
        <v>1049</v>
      </c>
      <c r="Q1209" s="95" t="s">
        <v>2270</v>
      </c>
      <c r="R1209" s="102" t="s">
        <v>2271</v>
      </c>
      <c r="S1209" s="180">
        <v>0.6</v>
      </c>
      <c r="T1209" s="183">
        <v>0.9</v>
      </c>
      <c r="U1209" s="126"/>
      <c r="V1209" s="126"/>
      <c r="W1209" s="126" t="s">
        <v>2519</v>
      </c>
      <c r="X1209" s="126" t="s">
        <v>2519</v>
      </c>
      <c r="Y1209" s="128">
        <v>43472</v>
      </c>
      <c r="Z1209" s="128">
        <v>43480</v>
      </c>
      <c r="AA1209" s="128">
        <v>43494</v>
      </c>
      <c r="AB1209" s="169">
        <v>43528</v>
      </c>
      <c r="AC1209" s="169">
        <v>43720</v>
      </c>
      <c r="AD1209" s="126" t="s">
        <v>2520</v>
      </c>
      <c r="AE1209" s="127">
        <v>2462009.4500000002</v>
      </c>
      <c r="AF1209" s="53">
        <f t="shared" si="220"/>
        <v>0</v>
      </c>
      <c r="AG1209" s="54">
        <f t="shared" si="221"/>
        <v>0</v>
      </c>
      <c r="AH1209" s="54">
        <f t="shared" si="222"/>
        <v>0</v>
      </c>
      <c r="AI1209" s="54">
        <f t="shared" si="223"/>
        <v>1</v>
      </c>
      <c r="AJ1209" s="54">
        <f t="shared" si="224"/>
        <v>0</v>
      </c>
      <c r="AK1209" s="54">
        <f t="shared" si="225"/>
        <v>0</v>
      </c>
      <c r="AL1209" s="54">
        <f t="shared" si="226"/>
        <v>0</v>
      </c>
      <c r="AM1209" s="54">
        <f t="shared" si="227"/>
        <v>0</v>
      </c>
      <c r="AN1209" s="54">
        <f t="shared" si="228"/>
        <v>1</v>
      </c>
      <c r="AO1209" s="54">
        <f t="shared" si="229"/>
        <v>0</v>
      </c>
      <c r="AP1209" s="7" t="s">
        <v>73</v>
      </c>
      <c r="AQ1209" s="19"/>
    </row>
    <row r="1210" spans="1:43" ht="33.950000000000003" hidden="1" customHeight="1" x14ac:dyDescent="0.25">
      <c r="A1210" s="7" t="s">
        <v>1745</v>
      </c>
      <c r="B1210" s="7" t="s">
        <v>1804</v>
      </c>
      <c r="C1210" s="7">
        <v>123417</v>
      </c>
      <c r="D1210" s="8" t="s">
        <v>1811</v>
      </c>
      <c r="E1210" s="8" t="s">
        <v>1806</v>
      </c>
      <c r="F1210" s="7">
        <v>2</v>
      </c>
      <c r="G1210" s="7"/>
      <c r="H1210" s="9">
        <v>1</v>
      </c>
      <c r="I1210" s="9"/>
      <c r="J1210" s="9"/>
      <c r="K1210" s="9"/>
      <c r="L1210" s="10">
        <v>2651694.9900000002</v>
      </c>
      <c r="M1210" s="11">
        <f t="shared" si="230"/>
        <v>13258.474950000002</v>
      </c>
      <c r="N1210" s="11">
        <f t="shared" si="231"/>
        <v>2638436.51505</v>
      </c>
      <c r="O1210" s="11"/>
      <c r="P1210" s="7" t="s">
        <v>1049</v>
      </c>
      <c r="Q1210" s="95" t="s">
        <v>2270</v>
      </c>
      <c r="R1210" s="102" t="s">
        <v>2271</v>
      </c>
      <c r="S1210" s="180">
        <v>0.45</v>
      </c>
      <c r="T1210" s="183">
        <v>0.9</v>
      </c>
      <c r="U1210" s="126"/>
      <c r="V1210" s="126"/>
      <c r="W1210" s="126" t="s">
        <v>2521</v>
      </c>
      <c r="X1210" s="126" t="s">
        <v>2521</v>
      </c>
      <c r="Y1210" s="128">
        <v>43472</v>
      </c>
      <c r="Z1210" s="128">
        <v>43480</v>
      </c>
      <c r="AA1210" s="128">
        <v>43494</v>
      </c>
      <c r="AB1210" s="169">
        <v>43528</v>
      </c>
      <c r="AC1210" s="169">
        <v>43718</v>
      </c>
      <c r="AD1210" s="126" t="s">
        <v>2522</v>
      </c>
      <c r="AE1210" s="127">
        <v>2627508.2400000002</v>
      </c>
      <c r="AF1210" s="53">
        <f t="shared" si="220"/>
        <v>0</v>
      </c>
      <c r="AG1210" s="54">
        <f t="shared" si="221"/>
        <v>0</v>
      </c>
      <c r="AH1210" s="54">
        <f t="shared" si="222"/>
        <v>0</v>
      </c>
      <c r="AI1210" s="54">
        <f t="shared" si="223"/>
        <v>1</v>
      </c>
      <c r="AJ1210" s="54">
        <f t="shared" si="224"/>
        <v>0</v>
      </c>
      <c r="AK1210" s="54">
        <f t="shared" si="225"/>
        <v>0</v>
      </c>
      <c r="AL1210" s="54">
        <f t="shared" si="226"/>
        <v>0</v>
      </c>
      <c r="AM1210" s="54">
        <f t="shared" si="227"/>
        <v>0</v>
      </c>
      <c r="AN1210" s="54">
        <f t="shared" si="228"/>
        <v>1</v>
      </c>
      <c r="AO1210" s="54">
        <f t="shared" si="229"/>
        <v>0</v>
      </c>
      <c r="AP1210" s="7" t="s">
        <v>73</v>
      </c>
      <c r="AQ1210" s="19"/>
    </row>
    <row r="1211" spans="1:43" ht="33.950000000000003" hidden="1" customHeight="1" x14ac:dyDescent="0.25">
      <c r="A1211" s="7" t="s">
        <v>1745</v>
      </c>
      <c r="B1211" s="7" t="s">
        <v>1804</v>
      </c>
      <c r="C1211" s="7">
        <v>123419</v>
      </c>
      <c r="D1211" s="8" t="s">
        <v>1812</v>
      </c>
      <c r="E1211" s="8" t="s">
        <v>1806</v>
      </c>
      <c r="F1211" s="7">
        <v>2</v>
      </c>
      <c r="G1211" s="7"/>
      <c r="H1211" s="9">
        <v>1</v>
      </c>
      <c r="I1211" s="9"/>
      <c r="J1211" s="9"/>
      <c r="K1211" s="9"/>
      <c r="L1211" s="10">
        <v>2347694.34</v>
      </c>
      <c r="M1211" s="11">
        <f t="shared" si="230"/>
        <v>11738.4717</v>
      </c>
      <c r="N1211" s="11">
        <f t="shared" si="231"/>
        <v>2335955.8682999997</v>
      </c>
      <c r="O1211" s="11"/>
      <c r="P1211" s="7" t="s">
        <v>1049</v>
      </c>
      <c r="Q1211" s="95" t="s">
        <v>2270</v>
      </c>
      <c r="R1211" s="102" t="s">
        <v>2547</v>
      </c>
      <c r="S1211" s="180">
        <v>0.95</v>
      </c>
      <c r="T1211" s="181">
        <v>1</v>
      </c>
      <c r="U1211" s="126"/>
      <c r="V1211" s="126"/>
      <c r="W1211" s="126" t="s">
        <v>2523</v>
      </c>
      <c r="X1211" s="126" t="s">
        <v>2523</v>
      </c>
      <c r="Y1211" s="128">
        <v>43472</v>
      </c>
      <c r="Z1211" s="128">
        <v>43480</v>
      </c>
      <c r="AA1211" s="128">
        <v>43494</v>
      </c>
      <c r="AB1211" s="166">
        <v>43528</v>
      </c>
      <c r="AC1211" s="166">
        <v>43718</v>
      </c>
      <c r="AD1211" s="126" t="s">
        <v>2514</v>
      </c>
      <c r="AE1211" s="127">
        <v>2310452.23</v>
      </c>
      <c r="AF1211" s="53">
        <f t="shared" si="220"/>
        <v>0</v>
      </c>
      <c r="AG1211" s="54">
        <f t="shared" si="221"/>
        <v>0</v>
      </c>
      <c r="AH1211" s="54">
        <f t="shared" si="222"/>
        <v>0</v>
      </c>
      <c r="AI1211" s="54">
        <f t="shared" si="223"/>
        <v>0</v>
      </c>
      <c r="AJ1211" s="54">
        <f t="shared" si="224"/>
        <v>1</v>
      </c>
      <c r="AK1211" s="54">
        <f t="shared" si="225"/>
        <v>0</v>
      </c>
      <c r="AL1211" s="54">
        <f t="shared" si="226"/>
        <v>0</v>
      </c>
      <c r="AM1211" s="54">
        <f t="shared" si="227"/>
        <v>0</v>
      </c>
      <c r="AN1211" s="54">
        <f t="shared" si="228"/>
        <v>0</v>
      </c>
      <c r="AO1211" s="54">
        <f t="shared" si="229"/>
        <v>1</v>
      </c>
      <c r="AP1211" s="7" t="s">
        <v>73</v>
      </c>
      <c r="AQ1211" s="19"/>
    </row>
    <row r="1212" spans="1:43" ht="33.950000000000003" hidden="1" customHeight="1" x14ac:dyDescent="0.25">
      <c r="A1212" s="7" t="s">
        <v>1745</v>
      </c>
      <c r="B1212" s="7" t="s">
        <v>1804</v>
      </c>
      <c r="C1212" s="7">
        <v>123423</v>
      </c>
      <c r="D1212" s="8" t="s">
        <v>1813</v>
      </c>
      <c r="E1212" s="8" t="s">
        <v>1806</v>
      </c>
      <c r="F1212" s="7">
        <v>2</v>
      </c>
      <c r="G1212" s="7"/>
      <c r="H1212" s="9">
        <v>1</v>
      </c>
      <c r="I1212" s="9"/>
      <c r="J1212" s="9"/>
      <c r="K1212" s="9"/>
      <c r="L1212" s="10">
        <v>3043381.6</v>
      </c>
      <c r="M1212" s="11">
        <f t="shared" si="230"/>
        <v>15216.908000000001</v>
      </c>
      <c r="N1212" s="11">
        <f t="shared" si="231"/>
        <v>3028164.6920000003</v>
      </c>
      <c r="O1212" s="11"/>
      <c r="P1212" s="7" t="s">
        <v>1049</v>
      </c>
      <c r="Q1212" s="95" t="s">
        <v>2270</v>
      </c>
      <c r="R1212" s="102" t="s">
        <v>2271</v>
      </c>
      <c r="S1212" s="180">
        <v>0.4</v>
      </c>
      <c r="T1212" s="182">
        <v>0.9</v>
      </c>
      <c r="U1212" s="126"/>
      <c r="V1212" s="126"/>
      <c r="W1212" s="126" t="s">
        <v>2524</v>
      </c>
      <c r="X1212" s="126" t="s">
        <v>2524</v>
      </c>
      <c r="Y1212" s="128">
        <v>43472</v>
      </c>
      <c r="Z1212" s="128">
        <v>43480</v>
      </c>
      <c r="AA1212" s="128">
        <v>43494</v>
      </c>
      <c r="AB1212" s="169">
        <v>43528</v>
      </c>
      <c r="AC1212" s="169">
        <v>43720</v>
      </c>
      <c r="AD1212" s="126" t="s">
        <v>2520</v>
      </c>
      <c r="AE1212" s="127">
        <v>2540401.8199999998</v>
      </c>
      <c r="AF1212" s="53">
        <f t="shared" si="220"/>
        <v>0</v>
      </c>
      <c r="AG1212" s="54">
        <f t="shared" si="221"/>
        <v>0</v>
      </c>
      <c r="AH1212" s="54">
        <f t="shared" si="222"/>
        <v>0</v>
      </c>
      <c r="AI1212" s="54">
        <f t="shared" si="223"/>
        <v>1</v>
      </c>
      <c r="AJ1212" s="54">
        <f t="shared" si="224"/>
        <v>0</v>
      </c>
      <c r="AK1212" s="54">
        <f t="shared" si="225"/>
        <v>0</v>
      </c>
      <c r="AL1212" s="54">
        <f t="shared" si="226"/>
        <v>0</v>
      </c>
      <c r="AM1212" s="54">
        <f t="shared" si="227"/>
        <v>0</v>
      </c>
      <c r="AN1212" s="54">
        <f t="shared" si="228"/>
        <v>1</v>
      </c>
      <c r="AO1212" s="54">
        <f t="shared" si="229"/>
        <v>0</v>
      </c>
      <c r="AP1212" s="7" t="s">
        <v>73</v>
      </c>
      <c r="AQ1212" s="19"/>
    </row>
    <row r="1213" spans="1:43" ht="33.950000000000003" hidden="1" customHeight="1" x14ac:dyDescent="0.25">
      <c r="A1213" s="7" t="s">
        <v>1745</v>
      </c>
      <c r="B1213" s="7" t="s">
        <v>1804</v>
      </c>
      <c r="C1213" s="7">
        <v>123431</v>
      </c>
      <c r="D1213" s="8" t="s">
        <v>1814</v>
      </c>
      <c r="E1213" s="8" t="s">
        <v>1806</v>
      </c>
      <c r="F1213" s="7">
        <v>2</v>
      </c>
      <c r="G1213" s="7"/>
      <c r="H1213" s="9">
        <v>1</v>
      </c>
      <c r="I1213" s="9"/>
      <c r="J1213" s="9"/>
      <c r="K1213" s="9"/>
      <c r="L1213" s="10">
        <v>2853315.25</v>
      </c>
      <c r="M1213" s="11">
        <f t="shared" si="230"/>
        <v>14266.57625</v>
      </c>
      <c r="N1213" s="11">
        <f t="shared" si="231"/>
        <v>2839048.6737500001</v>
      </c>
      <c r="O1213" s="11"/>
      <c r="P1213" s="7" t="s">
        <v>1049</v>
      </c>
      <c r="Q1213" s="95" t="s">
        <v>2270</v>
      </c>
      <c r="R1213" s="102" t="s">
        <v>2271</v>
      </c>
      <c r="S1213" s="180">
        <v>0.45</v>
      </c>
      <c r="T1213" s="182">
        <v>0.9</v>
      </c>
      <c r="U1213" s="126"/>
      <c r="V1213" s="126"/>
      <c r="W1213" s="126" t="s">
        <v>2525</v>
      </c>
      <c r="X1213" s="126" t="s">
        <v>2525</v>
      </c>
      <c r="Y1213" s="128">
        <v>43472</v>
      </c>
      <c r="Z1213" s="128">
        <v>43480</v>
      </c>
      <c r="AA1213" s="128">
        <v>43494</v>
      </c>
      <c r="AB1213" s="169">
        <v>43528</v>
      </c>
      <c r="AC1213" s="169">
        <v>43719</v>
      </c>
      <c r="AD1213" s="126" t="s">
        <v>2516</v>
      </c>
      <c r="AE1213" s="127">
        <v>2818239.45</v>
      </c>
      <c r="AF1213" s="53">
        <f t="shared" si="220"/>
        <v>0</v>
      </c>
      <c r="AG1213" s="54">
        <f t="shared" si="221"/>
        <v>0</v>
      </c>
      <c r="AH1213" s="54">
        <f t="shared" si="222"/>
        <v>0</v>
      </c>
      <c r="AI1213" s="54">
        <f t="shared" si="223"/>
        <v>1</v>
      </c>
      <c r="AJ1213" s="54">
        <f t="shared" si="224"/>
        <v>0</v>
      </c>
      <c r="AK1213" s="54">
        <f t="shared" si="225"/>
        <v>0</v>
      </c>
      <c r="AL1213" s="54">
        <f t="shared" si="226"/>
        <v>0</v>
      </c>
      <c r="AM1213" s="54">
        <f t="shared" si="227"/>
        <v>0</v>
      </c>
      <c r="AN1213" s="54">
        <f t="shared" si="228"/>
        <v>1</v>
      </c>
      <c r="AO1213" s="54">
        <f t="shared" si="229"/>
        <v>0</v>
      </c>
      <c r="AP1213" s="7" t="s">
        <v>73</v>
      </c>
      <c r="AQ1213" s="19"/>
    </row>
    <row r="1214" spans="1:43" ht="33.950000000000003" hidden="1" customHeight="1" x14ac:dyDescent="0.25">
      <c r="A1214" s="7" t="s">
        <v>1745</v>
      </c>
      <c r="B1214" s="7" t="s">
        <v>1804</v>
      </c>
      <c r="C1214" s="7">
        <v>123435</v>
      </c>
      <c r="D1214" s="8" t="s">
        <v>1815</v>
      </c>
      <c r="E1214" s="8" t="s">
        <v>1806</v>
      </c>
      <c r="F1214" s="7">
        <v>2</v>
      </c>
      <c r="G1214" s="7"/>
      <c r="H1214" s="9">
        <v>1</v>
      </c>
      <c r="I1214" s="9"/>
      <c r="J1214" s="9"/>
      <c r="K1214" s="9"/>
      <c r="L1214" s="10">
        <v>2046771.39</v>
      </c>
      <c r="M1214" s="11">
        <f t="shared" si="230"/>
        <v>10233.856949999999</v>
      </c>
      <c r="N1214" s="11">
        <f t="shared" si="231"/>
        <v>2036537.53305</v>
      </c>
      <c r="O1214" s="11"/>
      <c r="P1214" s="7" t="s">
        <v>1049</v>
      </c>
      <c r="Q1214" s="95" t="s">
        <v>2270</v>
      </c>
      <c r="R1214" s="102" t="s">
        <v>2271</v>
      </c>
      <c r="S1214" s="180">
        <v>0.55000000000000004</v>
      </c>
      <c r="T1214" s="182">
        <v>0.9</v>
      </c>
      <c r="U1214" s="126"/>
      <c r="V1214" s="126"/>
      <c r="W1214" s="126" t="s">
        <v>2526</v>
      </c>
      <c r="X1214" s="126" t="s">
        <v>2526</v>
      </c>
      <c r="Y1214" s="128">
        <v>43472</v>
      </c>
      <c r="Z1214" s="128">
        <v>43480</v>
      </c>
      <c r="AA1214" s="128">
        <v>43494</v>
      </c>
      <c r="AB1214" s="169">
        <v>43528</v>
      </c>
      <c r="AC1214" s="169">
        <v>43718</v>
      </c>
      <c r="AD1214" s="126" t="s">
        <v>2527</v>
      </c>
      <c r="AE1214" s="127">
        <v>2011633.41</v>
      </c>
      <c r="AF1214" s="53">
        <f t="shared" si="220"/>
        <v>0</v>
      </c>
      <c r="AG1214" s="54">
        <f t="shared" si="221"/>
        <v>0</v>
      </c>
      <c r="AH1214" s="54">
        <f t="shared" si="222"/>
        <v>0</v>
      </c>
      <c r="AI1214" s="54">
        <f t="shared" si="223"/>
        <v>1</v>
      </c>
      <c r="AJ1214" s="54">
        <f t="shared" si="224"/>
        <v>0</v>
      </c>
      <c r="AK1214" s="54">
        <f t="shared" si="225"/>
        <v>0</v>
      </c>
      <c r="AL1214" s="54">
        <f t="shared" si="226"/>
        <v>0</v>
      </c>
      <c r="AM1214" s="54">
        <f t="shared" si="227"/>
        <v>0</v>
      </c>
      <c r="AN1214" s="54">
        <f t="shared" si="228"/>
        <v>1</v>
      </c>
      <c r="AO1214" s="54">
        <f t="shared" si="229"/>
        <v>0</v>
      </c>
      <c r="AP1214" s="7" t="s">
        <v>73</v>
      </c>
      <c r="AQ1214" s="19"/>
    </row>
    <row r="1215" spans="1:43" ht="33.950000000000003" hidden="1" customHeight="1" x14ac:dyDescent="0.25">
      <c r="A1215" s="7" t="s">
        <v>1745</v>
      </c>
      <c r="B1215" s="7" t="s">
        <v>1804</v>
      </c>
      <c r="C1215" s="7">
        <v>303620</v>
      </c>
      <c r="D1215" s="8" t="s">
        <v>1816</v>
      </c>
      <c r="E1215" s="8" t="s">
        <v>1806</v>
      </c>
      <c r="F1215" s="7">
        <v>2</v>
      </c>
      <c r="G1215" s="7"/>
      <c r="H1215" s="9">
        <v>1</v>
      </c>
      <c r="I1215" s="9"/>
      <c r="J1215" s="9"/>
      <c r="K1215" s="9"/>
      <c r="L1215" s="10">
        <v>3287646.75</v>
      </c>
      <c r="M1215" s="11">
        <f t="shared" si="230"/>
        <v>16438.233749999999</v>
      </c>
      <c r="N1215" s="11">
        <f t="shared" si="231"/>
        <v>3271208.5162499999</v>
      </c>
      <c r="O1215" s="11"/>
      <c r="P1215" s="7" t="s">
        <v>1049</v>
      </c>
      <c r="Q1215" s="95" t="s">
        <v>2270</v>
      </c>
      <c r="R1215" s="102" t="s">
        <v>2271</v>
      </c>
      <c r="S1215" s="180">
        <v>0.45</v>
      </c>
      <c r="T1215" s="182">
        <v>0.9</v>
      </c>
      <c r="U1215" s="126"/>
      <c r="V1215" s="126"/>
      <c r="W1215" s="126" t="s">
        <v>2528</v>
      </c>
      <c r="X1215" s="126" t="s">
        <v>2528</v>
      </c>
      <c r="Y1215" s="128">
        <v>43472</v>
      </c>
      <c r="Z1215" s="128">
        <v>43480</v>
      </c>
      <c r="AA1215" s="128">
        <v>43494</v>
      </c>
      <c r="AB1215" s="169">
        <v>43528</v>
      </c>
      <c r="AC1215" s="169">
        <v>43719</v>
      </c>
      <c r="AD1215" s="126" t="s">
        <v>2516</v>
      </c>
      <c r="AE1215" s="127">
        <v>3255662.01</v>
      </c>
      <c r="AF1215" s="53">
        <f t="shared" si="220"/>
        <v>0</v>
      </c>
      <c r="AG1215" s="54">
        <f t="shared" si="221"/>
        <v>0</v>
      </c>
      <c r="AH1215" s="54">
        <f t="shared" si="222"/>
        <v>0</v>
      </c>
      <c r="AI1215" s="54">
        <f t="shared" si="223"/>
        <v>1</v>
      </c>
      <c r="AJ1215" s="54">
        <f t="shared" si="224"/>
        <v>0</v>
      </c>
      <c r="AK1215" s="54">
        <f t="shared" si="225"/>
        <v>0</v>
      </c>
      <c r="AL1215" s="54">
        <f t="shared" si="226"/>
        <v>0</v>
      </c>
      <c r="AM1215" s="54">
        <f t="shared" si="227"/>
        <v>0</v>
      </c>
      <c r="AN1215" s="54">
        <f t="shared" si="228"/>
        <v>1</v>
      </c>
      <c r="AO1215" s="54">
        <f t="shared" si="229"/>
        <v>0</v>
      </c>
      <c r="AP1215" s="7" t="s">
        <v>73</v>
      </c>
      <c r="AQ1215" s="19"/>
    </row>
    <row r="1216" spans="1:43" ht="33.950000000000003" hidden="1" customHeight="1" x14ac:dyDescent="0.25">
      <c r="A1216" s="7" t="s">
        <v>1745</v>
      </c>
      <c r="B1216" s="7" t="s">
        <v>1804</v>
      </c>
      <c r="C1216" s="7">
        <v>303621</v>
      </c>
      <c r="D1216" s="8" t="s">
        <v>1817</v>
      </c>
      <c r="E1216" s="8" t="s">
        <v>1806</v>
      </c>
      <c r="F1216" s="7">
        <v>2</v>
      </c>
      <c r="G1216" s="7"/>
      <c r="H1216" s="9">
        <v>1</v>
      </c>
      <c r="I1216" s="9"/>
      <c r="J1216" s="9"/>
      <c r="K1216" s="9"/>
      <c r="L1216" s="10">
        <v>2013419.26</v>
      </c>
      <c r="M1216" s="11">
        <f t="shared" si="230"/>
        <v>10067.096300000001</v>
      </c>
      <c r="N1216" s="11">
        <f t="shared" si="231"/>
        <v>2003352.1636999999</v>
      </c>
      <c r="O1216" s="11"/>
      <c r="P1216" s="7" t="s">
        <v>1049</v>
      </c>
      <c r="Q1216" s="95" t="s">
        <v>2270</v>
      </c>
      <c r="R1216" s="102" t="s">
        <v>2547</v>
      </c>
      <c r="S1216" s="180">
        <v>1</v>
      </c>
      <c r="T1216" s="181">
        <v>1</v>
      </c>
      <c r="U1216" s="126"/>
      <c r="V1216" s="126"/>
      <c r="W1216" s="126" t="s">
        <v>2529</v>
      </c>
      <c r="X1216" s="126" t="s">
        <v>2529</v>
      </c>
      <c r="Y1216" s="128">
        <v>43472</v>
      </c>
      <c r="Z1216" s="128">
        <v>43480</v>
      </c>
      <c r="AA1216" s="128">
        <v>43494</v>
      </c>
      <c r="AB1216" s="173">
        <v>43528</v>
      </c>
      <c r="AC1216" s="173">
        <v>43712</v>
      </c>
      <c r="AD1216" s="126" t="s">
        <v>2530</v>
      </c>
      <c r="AE1216" s="127">
        <v>2002145.87</v>
      </c>
      <c r="AF1216" s="53">
        <f t="shared" si="220"/>
        <v>0</v>
      </c>
      <c r="AG1216" s="54">
        <f t="shared" si="221"/>
        <v>0</v>
      </c>
      <c r="AH1216" s="54">
        <f t="shared" si="222"/>
        <v>0</v>
      </c>
      <c r="AI1216" s="54">
        <f t="shared" si="223"/>
        <v>0</v>
      </c>
      <c r="AJ1216" s="54">
        <f t="shared" si="224"/>
        <v>1</v>
      </c>
      <c r="AK1216" s="54">
        <f t="shared" si="225"/>
        <v>0</v>
      </c>
      <c r="AL1216" s="54">
        <f t="shared" si="226"/>
        <v>0</v>
      </c>
      <c r="AM1216" s="54">
        <f t="shared" si="227"/>
        <v>0</v>
      </c>
      <c r="AN1216" s="54">
        <f t="shared" si="228"/>
        <v>0</v>
      </c>
      <c r="AO1216" s="54">
        <f t="shared" si="229"/>
        <v>1</v>
      </c>
      <c r="AP1216" s="7" t="s">
        <v>73</v>
      </c>
      <c r="AQ1216" s="19"/>
    </row>
    <row r="1217" spans="1:43" ht="33.950000000000003" hidden="1" customHeight="1" x14ac:dyDescent="0.25">
      <c r="A1217" s="7" t="s">
        <v>1745</v>
      </c>
      <c r="B1217" s="7" t="s">
        <v>1804</v>
      </c>
      <c r="C1217" s="7">
        <v>123404</v>
      </c>
      <c r="D1217" s="22" t="s">
        <v>1818</v>
      </c>
      <c r="E1217" s="8" t="s">
        <v>1806</v>
      </c>
      <c r="F1217" s="7">
        <v>2</v>
      </c>
      <c r="G1217" s="7"/>
      <c r="H1217" s="9">
        <v>1</v>
      </c>
      <c r="I1217" s="9"/>
      <c r="J1217" s="9"/>
      <c r="K1217" s="9"/>
      <c r="L1217" s="10">
        <v>2046834.2</v>
      </c>
      <c r="M1217" s="11">
        <f t="shared" si="230"/>
        <v>10234.171</v>
      </c>
      <c r="N1217" s="11">
        <f t="shared" si="231"/>
        <v>2036600.0289999999</v>
      </c>
      <c r="O1217" s="11"/>
      <c r="P1217" s="7" t="s">
        <v>1049</v>
      </c>
      <c r="Q1217" s="95" t="s">
        <v>2270</v>
      </c>
      <c r="R1217" s="102" t="s">
        <v>2271</v>
      </c>
      <c r="S1217" s="66">
        <v>0.85</v>
      </c>
      <c r="T1217" s="184">
        <v>1</v>
      </c>
      <c r="U1217" s="102"/>
      <c r="V1217" s="102"/>
      <c r="W1217" s="102" t="s">
        <v>2616</v>
      </c>
      <c r="X1217" s="102" t="s">
        <v>2616</v>
      </c>
      <c r="Y1217" s="166">
        <v>43710</v>
      </c>
      <c r="Z1217" s="166">
        <v>43721</v>
      </c>
      <c r="AA1217" s="166">
        <v>43735</v>
      </c>
      <c r="AB1217" s="166">
        <v>43737</v>
      </c>
      <c r="AC1217" s="166">
        <v>43752</v>
      </c>
      <c r="AD1217" s="167" t="s">
        <v>2530</v>
      </c>
      <c r="AE1217" s="168">
        <v>2021528.48</v>
      </c>
      <c r="AF1217" s="53">
        <f t="shared" si="220"/>
        <v>0</v>
      </c>
      <c r="AG1217" s="54">
        <f t="shared" si="221"/>
        <v>0</v>
      </c>
      <c r="AH1217" s="54">
        <f t="shared" si="222"/>
        <v>0</v>
      </c>
      <c r="AI1217" s="54">
        <f t="shared" si="223"/>
        <v>1</v>
      </c>
      <c r="AJ1217" s="54">
        <f t="shared" si="224"/>
        <v>0</v>
      </c>
      <c r="AK1217" s="54">
        <f t="shared" si="225"/>
        <v>0</v>
      </c>
      <c r="AL1217" s="54">
        <f t="shared" si="226"/>
        <v>0</v>
      </c>
      <c r="AM1217" s="54">
        <f t="shared" si="227"/>
        <v>0</v>
      </c>
      <c r="AN1217" s="54">
        <f t="shared" si="228"/>
        <v>1</v>
      </c>
      <c r="AO1217" s="54">
        <f t="shared" si="229"/>
        <v>0</v>
      </c>
      <c r="AP1217" s="7" t="s">
        <v>38</v>
      </c>
      <c r="AQ1217" s="17"/>
    </row>
    <row r="1218" spans="1:43" ht="33.950000000000003" hidden="1" customHeight="1" x14ac:dyDescent="0.25">
      <c r="A1218" s="7" t="s">
        <v>1745</v>
      </c>
      <c r="B1218" s="7" t="s">
        <v>1804</v>
      </c>
      <c r="C1218" s="7">
        <v>123405</v>
      </c>
      <c r="D1218" s="22" t="s">
        <v>1819</v>
      </c>
      <c r="E1218" s="8" t="s">
        <v>1806</v>
      </c>
      <c r="F1218" s="7">
        <v>2</v>
      </c>
      <c r="G1218" s="7"/>
      <c r="H1218" s="9">
        <v>1</v>
      </c>
      <c r="I1218" s="9"/>
      <c r="J1218" s="9"/>
      <c r="K1218" s="9"/>
      <c r="L1218" s="10">
        <v>2692019.04</v>
      </c>
      <c r="M1218" s="11">
        <f t="shared" si="230"/>
        <v>13460.0952</v>
      </c>
      <c r="N1218" s="11">
        <f t="shared" si="231"/>
        <v>2678558.9448000002</v>
      </c>
      <c r="O1218" s="11"/>
      <c r="P1218" s="7" t="s">
        <v>1049</v>
      </c>
      <c r="Q1218" s="95" t="s">
        <v>2270</v>
      </c>
      <c r="R1218" s="102" t="s">
        <v>2271</v>
      </c>
      <c r="S1218" s="66">
        <v>0.45</v>
      </c>
      <c r="T1218" s="185">
        <v>0.9</v>
      </c>
      <c r="U1218" s="102"/>
      <c r="V1218" s="102"/>
      <c r="W1218" s="102" t="s">
        <v>2617</v>
      </c>
      <c r="X1218" s="102" t="s">
        <v>2617</v>
      </c>
      <c r="Y1218" s="169">
        <v>43710</v>
      </c>
      <c r="Z1218" s="169">
        <v>43721</v>
      </c>
      <c r="AA1218" s="169">
        <v>43735</v>
      </c>
      <c r="AB1218" s="169">
        <v>43737</v>
      </c>
      <c r="AC1218" s="169">
        <v>43752</v>
      </c>
      <c r="AD1218" s="170" t="s">
        <v>2618</v>
      </c>
      <c r="AE1218" s="171">
        <v>2667429.9700000002</v>
      </c>
      <c r="AF1218" s="53">
        <f t="shared" si="220"/>
        <v>0</v>
      </c>
      <c r="AG1218" s="54">
        <f t="shared" si="221"/>
        <v>0</v>
      </c>
      <c r="AH1218" s="54">
        <f t="shared" si="222"/>
        <v>0</v>
      </c>
      <c r="AI1218" s="54">
        <f t="shared" si="223"/>
        <v>1</v>
      </c>
      <c r="AJ1218" s="54">
        <f t="shared" si="224"/>
        <v>0</v>
      </c>
      <c r="AK1218" s="54">
        <f t="shared" si="225"/>
        <v>0</v>
      </c>
      <c r="AL1218" s="54">
        <f t="shared" si="226"/>
        <v>0</v>
      </c>
      <c r="AM1218" s="54">
        <f t="shared" si="227"/>
        <v>0</v>
      </c>
      <c r="AN1218" s="54">
        <f t="shared" si="228"/>
        <v>1</v>
      </c>
      <c r="AO1218" s="54">
        <f t="shared" si="229"/>
        <v>0</v>
      </c>
      <c r="AP1218" s="7" t="s">
        <v>38</v>
      </c>
      <c r="AQ1218" s="17"/>
    </row>
    <row r="1219" spans="1:43" ht="33.950000000000003" hidden="1" customHeight="1" x14ac:dyDescent="0.25">
      <c r="A1219" s="7" t="s">
        <v>1745</v>
      </c>
      <c r="B1219" s="7" t="s">
        <v>1804</v>
      </c>
      <c r="C1219" s="7">
        <v>123408</v>
      </c>
      <c r="D1219" s="22" t="s">
        <v>1820</v>
      </c>
      <c r="E1219" s="8" t="s">
        <v>1806</v>
      </c>
      <c r="F1219" s="7">
        <v>2</v>
      </c>
      <c r="G1219" s="7"/>
      <c r="H1219" s="9">
        <v>1</v>
      </c>
      <c r="I1219" s="9"/>
      <c r="J1219" s="9"/>
      <c r="K1219" s="9"/>
      <c r="L1219" s="10">
        <v>1901559.27</v>
      </c>
      <c r="M1219" s="11">
        <f t="shared" si="230"/>
        <v>9507.7963500000005</v>
      </c>
      <c r="N1219" s="11">
        <f t="shared" si="231"/>
        <v>1892051.4736500001</v>
      </c>
      <c r="O1219" s="11"/>
      <c r="P1219" s="7" t="s">
        <v>1049</v>
      </c>
      <c r="Q1219" s="95" t="s">
        <v>2270</v>
      </c>
      <c r="R1219" s="102" t="s">
        <v>2271</v>
      </c>
      <c r="S1219" s="66">
        <v>0.85</v>
      </c>
      <c r="T1219" s="184">
        <v>0.9</v>
      </c>
      <c r="U1219" s="102"/>
      <c r="V1219" s="102"/>
      <c r="W1219" s="102" t="s">
        <v>2619</v>
      </c>
      <c r="X1219" s="102" t="s">
        <v>2619</v>
      </c>
      <c r="Y1219" s="169">
        <v>43710</v>
      </c>
      <c r="Z1219" s="169">
        <v>43721</v>
      </c>
      <c r="AA1219" s="169">
        <v>43735</v>
      </c>
      <c r="AB1219" s="169">
        <v>43737</v>
      </c>
      <c r="AC1219" s="169">
        <v>43752</v>
      </c>
      <c r="AD1219" s="170" t="s">
        <v>2620</v>
      </c>
      <c r="AE1219" s="171">
        <v>1872996.44</v>
      </c>
      <c r="AF1219" s="53">
        <f t="shared" si="220"/>
        <v>0</v>
      </c>
      <c r="AG1219" s="54">
        <f t="shared" si="221"/>
        <v>0</v>
      </c>
      <c r="AH1219" s="54">
        <f t="shared" si="222"/>
        <v>0</v>
      </c>
      <c r="AI1219" s="54">
        <f t="shared" si="223"/>
        <v>1</v>
      </c>
      <c r="AJ1219" s="54">
        <f t="shared" si="224"/>
        <v>0</v>
      </c>
      <c r="AK1219" s="54">
        <f t="shared" si="225"/>
        <v>0</v>
      </c>
      <c r="AL1219" s="54">
        <f t="shared" si="226"/>
        <v>0</v>
      </c>
      <c r="AM1219" s="54">
        <f t="shared" si="227"/>
        <v>0</v>
      </c>
      <c r="AN1219" s="54">
        <f t="shared" si="228"/>
        <v>1</v>
      </c>
      <c r="AO1219" s="54">
        <f t="shared" si="229"/>
        <v>0</v>
      </c>
      <c r="AP1219" s="7" t="s">
        <v>38</v>
      </c>
      <c r="AQ1219" s="17"/>
    </row>
    <row r="1220" spans="1:43" ht="33.950000000000003" hidden="1" customHeight="1" x14ac:dyDescent="0.25">
      <c r="A1220" s="7" t="s">
        <v>1745</v>
      </c>
      <c r="B1220" s="7" t="s">
        <v>1804</v>
      </c>
      <c r="C1220" s="7">
        <v>123410</v>
      </c>
      <c r="D1220" s="22" t="s">
        <v>1821</v>
      </c>
      <c r="E1220" s="8" t="s">
        <v>1806</v>
      </c>
      <c r="F1220" s="7">
        <v>2</v>
      </c>
      <c r="G1220" s="7"/>
      <c r="H1220" s="9">
        <v>1</v>
      </c>
      <c r="I1220" s="9"/>
      <c r="J1220" s="9"/>
      <c r="K1220" s="9"/>
      <c r="L1220" s="10">
        <v>1946024.07</v>
      </c>
      <c r="M1220" s="11">
        <f t="shared" si="230"/>
        <v>9730.1203500000011</v>
      </c>
      <c r="N1220" s="11">
        <f t="shared" si="231"/>
        <v>1936293.9496500001</v>
      </c>
      <c r="O1220" s="11"/>
      <c r="P1220" s="7" t="s">
        <v>1049</v>
      </c>
      <c r="Q1220" s="95" t="s">
        <v>2270</v>
      </c>
      <c r="R1220" s="102" t="s">
        <v>2271</v>
      </c>
      <c r="S1220" s="66">
        <v>0.35</v>
      </c>
      <c r="T1220" s="184">
        <v>0.8</v>
      </c>
      <c r="U1220" s="102"/>
      <c r="V1220" s="102"/>
      <c r="W1220" s="102" t="s">
        <v>2621</v>
      </c>
      <c r="X1220" s="102" t="s">
        <v>2621</v>
      </c>
      <c r="Y1220" s="169">
        <v>43710</v>
      </c>
      <c r="Z1220" s="169">
        <v>43721</v>
      </c>
      <c r="AA1220" s="169">
        <v>43735</v>
      </c>
      <c r="AB1220" s="169">
        <v>43737</v>
      </c>
      <c r="AC1220" s="169">
        <v>43749</v>
      </c>
      <c r="AD1220" s="170" t="s">
        <v>2622</v>
      </c>
      <c r="AE1220" s="171">
        <v>1919374.51</v>
      </c>
      <c r="AF1220" s="53">
        <f t="shared" si="220"/>
        <v>0</v>
      </c>
      <c r="AG1220" s="54">
        <f t="shared" si="221"/>
        <v>0</v>
      </c>
      <c r="AH1220" s="54">
        <f t="shared" si="222"/>
        <v>0</v>
      </c>
      <c r="AI1220" s="54">
        <f t="shared" si="223"/>
        <v>1</v>
      </c>
      <c r="AJ1220" s="54">
        <f t="shared" si="224"/>
        <v>0</v>
      </c>
      <c r="AK1220" s="54">
        <f t="shared" si="225"/>
        <v>0</v>
      </c>
      <c r="AL1220" s="54">
        <f t="shared" si="226"/>
        <v>0</v>
      </c>
      <c r="AM1220" s="54">
        <f t="shared" si="227"/>
        <v>0</v>
      </c>
      <c r="AN1220" s="54">
        <f t="shared" si="228"/>
        <v>1</v>
      </c>
      <c r="AO1220" s="54">
        <f t="shared" si="229"/>
        <v>0</v>
      </c>
      <c r="AP1220" s="7" t="s">
        <v>38</v>
      </c>
      <c r="AQ1220" s="17"/>
    </row>
    <row r="1221" spans="1:43" ht="33.950000000000003" hidden="1" customHeight="1" x14ac:dyDescent="0.25">
      <c r="A1221" s="7" t="s">
        <v>1745</v>
      </c>
      <c r="B1221" s="7" t="s">
        <v>1804</v>
      </c>
      <c r="C1221" s="7">
        <v>123411</v>
      </c>
      <c r="D1221" s="8" t="s">
        <v>1822</v>
      </c>
      <c r="E1221" s="8" t="s">
        <v>1806</v>
      </c>
      <c r="F1221" s="7">
        <v>2</v>
      </c>
      <c r="G1221" s="7"/>
      <c r="H1221" s="9">
        <v>1</v>
      </c>
      <c r="I1221" s="9"/>
      <c r="J1221" s="9"/>
      <c r="K1221" s="9"/>
      <c r="L1221" s="10">
        <v>2046394.53</v>
      </c>
      <c r="M1221" s="11">
        <f t="shared" si="230"/>
        <v>10231.97265</v>
      </c>
      <c r="N1221" s="11">
        <f t="shared" si="231"/>
        <v>2036162.5573500001</v>
      </c>
      <c r="O1221" s="11"/>
      <c r="P1221" s="7" t="s">
        <v>1049</v>
      </c>
      <c r="Q1221" s="95" t="s">
        <v>2270</v>
      </c>
      <c r="R1221" s="102" t="s">
        <v>2271</v>
      </c>
      <c r="S1221" s="66">
        <v>0.3</v>
      </c>
      <c r="T1221" s="184">
        <v>0.8</v>
      </c>
      <c r="U1221" s="102"/>
      <c r="V1221" s="102"/>
      <c r="W1221" s="102" t="s">
        <v>2623</v>
      </c>
      <c r="X1221" s="102" t="s">
        <v>2623</v>
      </c>
      <c r="Y1221" s="169">
        <v>43710</v>
      </c>
      <c r="Z1221" s="169">
        <v>43721</v>
      </c>
      <c r="AA1221" s="169">
        <v>43735</v>
      </c>
      <c r="AB1221" s="169">
        <v>43737</v>
      </c>
      <c r="AC1221" s="169">
        <v>43749</v>
      </c>
      <c r="AD1221" s="170" t="s">
        <v>2622</v>
      </c>
      <c r="AE1221" s="171">
        <v>2020776.32</v>
      </c>
      <c r="AF1221" s="53">
        <f t="shared" si="220"/>
        <v>0</v>
      </c>
      <c r="AG1221" s="54">
        <f t="shared" si="221"/>
        <v>0</v>
      </c>
      <c r="AH1221" s="54">
        <f t="shared" si="222"/>
        <v>0</v>
      </c>
      <c r="AI1221" s="54">
        <f t="shared" si="223"/>
        <v>1</v>
      </c>
      <c r="AJ1221" s="54">
        <f t="shared" si="224"/>
        <v>0</v>
      </c>
      <c r="AK1221" s="54">
        <f t="shared" si="225"/>
        <v>0</v>
      </c>
      <c r="AL1221" s="54">
        <f t="shared" si="226"/>
        <v>0</v>
      </c>
      <c r="AM1221" s="54">
        <f t="shared" si="227"/>
        <v>0</v>
      </c>
      <c r="AN1221" s="54">
        <f t="shared" si="228"/>
        <v>1</v>
      </c>
      <c r="AO1221" s="54">
        <f t="shared" si="229"/>
        <v>0</v>
      </c>
      <c r="AP1221" s="7" t="s">
        <v>38</v>
      </c>
      <c r="AQ1221" s="17"/>
    </row>
    <row r="1222" spans="1:43" ht="33.950000000000003" hidden="1" customHeight="1" x14ac:dyDescent="0.25">
      <c r="A1222" s="7" t="s">
        <v>1745</v>
      </c>
      <c r="B1222" s="7" t="s">
        <v>1804</v>
      </c>
      <c r="C1222" s="7">
        <v>123425</v>
      </c>
      <c r="D1222" s="8" t="s">
        <v>1823</v>
      </c>
      <c r="E1222" s="8" t="s">
        <v>1806</v>
      </c>
      <c r="F1222" s="7">
        <v>2</v>
      </c>
      <c r="G1222" s="7"/>
      <c r="H1222" s="9">
        <v>1</v>
      </c>
      <c r="I1222" s="9"/>
      <c r="J1222" s="9"/>
      <c r="K1222" s="9"/>
      <c r="L1222" s="10">
        <v>2046049.08</v>
      </c>
      <c r="M1222" s="11">
        <f t="shared" si="230"/>
        <v>10230.2454</v>
      </c>
      <c r="N1222" s="11">
        <f t="shared" si="231"/>
        <v>2035818.8346000002</v>
      </c>
      <c r="O1222" s="11"/>
      <c r="P1222" s="7" t="s">
        <v>1049</v>
      </c>
      <c r="Q1222" s="95" t="s">
        <v>2270</v>
      </c>
      <c r="R1222" s="102" t="s">
        <v>2271</v>
      </c>
      <c r="S1222" s="66">
        <v>0.45</v>
      </c>
      <c r="T1222" s="184">
        <v>0.7</v>
      </c>
      <c r="U1222" s="102"/>
      <c r="V1222" s="102"/>
      <c r="W1222" s="102" t="s">
        <v>2624</v>
      </c>
      <c r="X1222" s="102" t="s">
        <v>2624</v>
      </c>
      <c r="Y1222" s="169">
        <v>43710</v>
      </c>
      <c r="Z1222" s="169">
        <v>43721</v>
      </c>
      <c r="AA1222" s="169">
        <v>43735</v>
      </c>
      <c r="AB1222" s="169">
        <v>43737</v>
      </c>
      <c r="AC1222" s="169">
        <v>43752</v>
      </c>
      <c r="AD1222" s="170" t="s">
        <v>2516</v>
      </c>
      <c r="AE1222" s="171">
        <v>2005733.46</v>
      </c>
      <c r="AF1222" s="53">
        <f t="shared" si="220"/>
        <v>0</v>
      </c>
      <c r="AG1222" s="54">
        <f t="shared" si="221"/>
        <v>0</v>
      </c>
      <c r="AH1222" s="54">
        <f t="shared" si="222"/>
        <v>0</v>
      </c>
      <c r="AI1222" s="54">
        <f t="shared" si="223"/>
        <v>1</v>
      </c>
      <c r="AJ1222" s="54">
        <f t="shared" si="224"/>
        <v>0</v>
      </c>
      <c r="AK1222" s="54">
        <f t="shared" si="225"/>
        <v>0</v>
      </c>
      <c r="AL1222" s="54">
        <f t="shared" si="226"/>
        <v>0</v>
      </c>
      <c r="AM1222" s="54">
        <f t="shared" si="227"/>
        <v>0</v>
      </c>
      <c r="AN1222" s="54">
        <f t="shared" si="228"/>
        <v>1</v>
      </c>
      <c r="AO1222" s="54">
        <f t="shared" si="229"/>
        <v>0</v>
      </c>
      <c r="AP1222" s="7" t="s">
        <v>38</v>
      </c>
      <c r="AQ1222" s="17"/>
    </row>
    <row r="1223" spans="1:43" ht="33.950000000000003" hidden="1" customHeight="1" x14ac:dyDescent="0.25">
      <c r="A1223" s="7" t="s">
        <v>1745</v>
      </c>
      <c r="B1223" s="7" t="s">
        <v>1804</v>
      </c>
      <c r="C1223" s="7">
        <v>123429</v>
      </c>
      <c r="D1223" s="22" t="s">
        <v>1824</v>
      </c>
      <c r="E1223" s="8" t="s">
        <v>1806</v>
      </c>
      <c r="F1223" s="7">
        <v>2</v>
      </c>
      <c r="G1223" s="7"/>
      <c r="H1223" s="9">
        <v>1</v>
      </c>
      <c r="I1223" s="9"/>
      <c r="J1223" s="9"/>
      <c r="K1223" s="9"/>
      <c r="L1223" s="10">
        <v>2043838.16</v>
      </c>
      <c r="M1223" s="11">
        <f t="shared" si="230"/>
        <v>10219.1908</v>
      </c>
      <c r="N1223" s="11">
        <f t="shared" si="231"/>
        <v>2033618.9691999999</v>
      </c>
      <c r="O1223" s="11"/>
      <c r="P1223" s="7" t="s">
        <v>1049</v>
      </c>
      <c r="Q1223" s="95" t="s">
        <v>2270</v>
      </c>
      <c r="R1223" s="102" t="s">
        <v>2271</v>
      </c>
      <c r="S1223" s="66">
        <v>0.65</v>
      </c>
      <c r="T1223" s="184">
        <v>0.9</v>
      </c>
      <c r="U1223" s="102"/>
      <c r="V1223" s="102"/>
      <c r="W1223" s="102" t="s">
        <v>2625</v>
      </c>
      <c r="X1223" s="102" t="s">
        <v>2625</v>
      </c>
      <c r="Y1223" s="166">
        <v>43710</v>
      </c>
      <c r="Z1223" s="166">
        <v>43721</v>
      </c>
      <c r="AA1223" s="166">
        <v>43735</v>
      </c>
      <c r="AB1223" s="166">
        <v>43737</v>
      </c>
      <c r="AC1223" s="166">
        <v>43752</v>
      </c>
      <c r="AD1223" s="167" t="s">
        <v>2514</v>
      </c>
      <c r="AE1223" s="168">
        <v>2021935.66</v>
      </c>
      <c r="AF1223" s="53">
        <f t="shared" ref="AF1223:AF1286" si="234">IF($R1223="Reverted",1,0)</f>
        <v>0</v>
      </c>
      <c r="AG1223" s="54">
        <f t="shared" ref="AG1223:AG1286" si="235">IF($R1223="Not yet started",1,0)</f>
        <v>0</v>
      </c>
      <c r="AH1223" s="54">
        <f t="shared" ref="AH1223:AH1286" si="236">IF($R1223="Under Procurement",1,0)</f>
        <v>0</v>
      </c>
      <c r="AI1223" s="54">
        <f t="shared" ref="AI1223:AI1286" si="237">IF($R1223="Ongoing",1,0)</f>
        <v>1</v>
      </c>
      <c r="AJ1223" s="54">
        <f t="shared" ref="AJ1223:AJ1286" si="238">IF($R1223="Completed",1,0)</f>
        <v>0</v>
      </c>
      <c r="AK1223" s="54">
        <f t="shared" ref="AK1223:AK1286" si="239">IF($AF1223=1,$H1223,0)</f>
        <v>0</v>
      </c>
      <c r="AL1223" s="54">
        <f t="shared" ref="AL1223:AL1286" si="240">IF($AG1223=1,$H1223,0)</f>
        <v>0</v>
      </c>
      <c r="AM1223" s="54">
        <f t="shared" ref="AM1223:AM1286" si="241">IF($AH1223=1,$H1223,0)</f>
        <v>0</v>
      </c>
      <c r="AN1223" s="54">
        <f t="shared" ref="AN1223:AN1286" si="242">IF($AI1223=1,$H1223,0)</f>
        <v>1</v>
      </c>
      <c r="AO1223" s="54">
        <f t="shared" ref="AO1223:AO1286" si="243">IF($AJ1223=1,$H1223,0)</f>
        <v>0</v>
      </c>
      <c r="AP1223" s="7" t="s">
        <v>38</v>
      </c>
      <c r="AQ1223" s="17"/>
    </row>
    <row r="1224" spans="1:43" ht="33.950000000000003" hidden="1" customHeight="1" x14ac:dyDescent="0.25">
      <c r="A1224" s="7" t="s">
        <v>1745</v>
      </c>
      <c r="B1224" s="7" t="s">
        <v>1804</v>
      </c>
      <c r="C1224" s="7">
        <v>123432</v>
      </c>
      <c r="D1224" s="22" t="s">
        <v>1825</v>
      </c>
      <c r="E1224" s="8" t="s">
        <v>1806</v>
      </c>
      <c r="F1224" s="7">
        <v>2</v>
      </c>
      <c r="G1224" s="7"/>
      <c r="H1224" s="9">
        <v>1</v>
      </c>
      <c r="I1224" s="9"/>
      <c r="J1224" s="9"/>
      <c r="K1224" s="9"/>
      <c r="L1224" s="10">
        <v>2047016.35</v>
      </c>
      <c r="M1224" s="11">
        <f t="shared" si="230"/>
        <v>10235.081750000001</v>
      </c>
      <c r="N1224" s="11">
        <f t="shared" si="231"/>
        <v>2036781.2682500002</v>
      </c>
      <c r="O1224" s="11"/>
      <c r="P1224" s="7" t="s">
        <v>1049</v>
      </c>
      <c r="Q1224" s="95" t="s">
        <v>2270</v>
      </c>
      <c r="R1224" s="102" t="s">
        <v>2271</v>
      </c>
      <c r="S1224" s="66">
        <v>0.9</v>
      </c>
      <c r="T1224" s="184">
        <v>0.9</v>
      </c>
      <c r="U1224" s="102"/>
      <c r="V1224" s="102"/>
      <c r="W1224" s="102" t="s">
        <v>2626</v>
      </c>
      <c r="X1224" s="102" t="s">
        <v>2626</v>
      </c>
      <c r="Y1224" s="169">
        <v>43710</v>
      </c>
      <c r="Z1224" s="169">
        <v>43721</v>
      </c>
      <c r="AA1224" s="169">
        <v>43735</v>
      </c>
      <c r="AB1224" s="169">
        <v>43737</v>
      </c>
      <c r="AC1224" s="169">
        <v>43752</v>
      </c>
      <c r="AD1224" s="170" t="s">
        <v>2627</v>
      </c>
      <c r="AE1224" s="171">
        <v>2012943.09</v>
      </c>
      <c r="AF1224" s="53">
        <f t="shared" si="234"/>
        <v>0</v>
      </c>
      <c r="AG1224" s="54">
        <f t="shared" si="235"/>
        <v>0</v>
      </c>
      <c r="AH1224" s="54">
        <f t="shared" si="236"/>
        <v>0</v>
      </c>
      <c r="AI1224" s="54">
        <f t="shared" si="237"/>
        <v>1</v>
      </c>
      <c r="AJ1224" s="54">
        <f t="shared" si="238"/>
        <v>0</v>
      </c>
      <c r="AK1224" s="54">
        <f t="shared" si="239"/>
        <v>0</v>
      </c>
      <c r="AL1224" s="54">
        <f t="shared" si="240"/>
        <v>0</v>
      </c>
      <c r="AM1224" s="54">
        <f t="shared" si="241"/>
        <v>0</v>
      </c>
      <c r="AN1224" s="54">
        <f t="shared" si="242"/>
        <v>1</v>
      </c>
      <c r="AO1224" s="54">
        <f t="shared" si="243"/>
        <v>0</v>
      </c>
      <c r="AP1224" s="7" t="s">
        <v>38</v>
      </c>
      <c r="AQ1224" s="17"/>
    </row>
    <row r="1225" spans="1:43" ht="33.950000000000003" hidden="1" customHeight="1" x14ac:dyDescent="0.25">
      <c r="A1225" s="7" t="s">
        <v>1745</v>
      </c>
      <c r="B1225" s="7" t="s">
        <v>1804</v>
      </c>
      <c r="C1225" s="7">
        <v>123433</v>
      </c>
      <c r="D1225" s="22" t="s">
        <v>1826</v>
      </c>
      <c r="E1225" s="8" t="s">
        <v>1806</v>
      </c>
      <c r="F1225" s="7">
        <v>2</v>
      </c>
      <c r="G1225" s="7"/>
      <c r="H1225" s="9">
        <v>1</v>
      </c>
      <c r="I1225" s="9"/>
      <c r="J1225" s="9"/>
      <c r="K1225" s="9"/>
      <c r="L1225" s="10">
        <v>2046539.78</v>
      </c>
      <c r="M1225" s="11">
        <f t="shared" si="230"/>
        <v>10232.698900000001</v>
      </c>
      <c r="N1225" s="11">
        <f t="shared" si="231"/>
        <v>2036307.0811000001</v>
      </c>
      <c r="O1225" s="11"/>
      <c r="P1225" s="7" t="s">
        <v>1049</v>
      </c>
      <c r="Q1225" s="95" t="s">
        <v>2270</v>
      </c>
      <c r="R1225" s="102" t="s">
        <v>2271</v>
      </c>
      <c r="S1225" s="66">
        <v>0.55000000000000004</v>
      </c>
      <c r="T1225" s="185">
        <v>0.8</v>
      </c>
      <c r="U1225" s="102"/>
      <c r="V1225" s="102"/>
      <c r="W1225" s="172" t="s">
        <v>2628</v>
      </c>
      <c r="X1225" s="172" t="s">
        <v>2628</v>
      </c>
      <c r="Y1225" s="169">
        <v>43710</v>
      </c>
      <c r="Z1225" s="169">
        <v>43721</v>
      </c>
      <c r="AA1225" s="169">
        <v>43735</v>
      </c>
      <c r="AB1225" s="169">
        <v>43737</v>
      </c>
      <c r="AC1225" s="169">
        <v>43752</v>
      </c>
      <c r="AD1225" s="170" t="s">
        <v>2527</v>
      </c>
      <c r="AE1225" s="171">
        <v>2011306.61</v>
      </c>
      <c r="AF1225" s="53">
        <f t="shared" si="234"/>
        <v>0</v>
      </c>
      <c r="AG1225" s="54">
        <f t="shared" si="235"/>
        <v>0</v>
      </c>
      <c r="AH1225" s="54">
        <f t="shared" si="236"/>
        <v>0</v>
      </c>
      <c r="AI1225" s="54">
        <f t="shared" si="237"/>
        <v>1</v>
      </c>
      <c r="AJ1225" s="54">
        <f t="shared" si="238"/>
        <v>0</v>
      </c>
      <c r="AK1225" s="54">
        <f t="shared" si="239"/>
        <v>0</v>
      </c>
      <c r="AL1225" s="54">
        <f t="shared" si="240"/>
        <v>0</v>
      </c>
      <c r="AM1225" s="54">
        <f t="shared" si="241"/>
        <v>0</v>
      </c>
      <c r="AN1225" s="54">
        <f t="shared" si="242"/>
        <v>1</v>
      </c>
      <c r="AO1225" s="54">
        <f t="shared" si="243"/>
        <v>0</v>
      </c>
      <c r="AP1225" s="7" t="s">
        <v>38</v>
      </c>
      <c r="AQ1225" s="17"/>
    </row>
    <row r="1226" spans="1:43" ht="33.950000000000003" hidden="1" customHeight="1" x14ac:dyDescent="0.25">
      <c r="A1226" s="7" t="s">
        <v>1745</v>
      </c>
      <c r="B1226" s="7" t="s">
        <v>1804</v>
      </c>
      <c r="C1226" s="7">
        <v>123434</v>
      </c>
      <c r="D1226" s="22" t="s">
        <v>1827</v>
      </c>
      <c r="E1226" s="8" t="s">
        <v>1806</v>
      </c>
      <c r="F1226" s="7">
        <v>2</v>
      </c>
      <c r="G1226" s="7"/>
      <c r="H1226" s="9">
        <v>1</v>
      </c>
      <c r="I1226" s="9"/>
      <c r="J1226" s="9"/>
      <c r="K1226" s="9"/>
      <c r="L1226" s="10">
        <v>1899411.17</v>
      </c>
      <c r="M1226" s="11">
        <f t="shared" si="230"/>
        <v>9497.0558500000006</v>
      </c>
      <c r="N1226" s="11">
        <f t="shared" si="231"/>
        <v>1889914.11415</v>
      </c>
      <c r="O1226" s="11"/>
      <c r="P1226" s="7" t="s">
        <v>1049</v>
      </c>
      <c r="Q1226" s="95" t="s">
        <v>2270</v>
      </c>
      <c r="R1226" s="102" t="s">
        <v>2271</v>
      </c>
      <c r="S1226" s="66">
        <v>0.5</v>
      </c>
      <c r="T1226" s="185">
        <v>0.8</v>
      </c>
      <c r="U1226" s="102"/>
      <c r="V1226" s="102"/>
      <c r="W1226" s="172" t="s">
        <v>2629</v>
      </c>
      <c r="X1226" s="172" t="s">
        <v>2629</v>
      </c>
      <c r="Y1226" s="169">
        <v>43710</v>
      </c>
      <c r="Z1226" s="169">
        <v>43721</v>
      </c>
      <c r="AA1226" s="169">
        <v>43735</v>
      </c>
      <c r="AB1226" s="169">
        <v>43737</v>
      </c>
      <c r="AC1226" s="169">
        <v>43752</v>
      </c>
      <c r="AD1226" s="170" t="s">
        <v>2516</v>
      </c>
      <c r="AE1226" s="171">
        <v>1859875.31</v>
      </c>
      <c r="AF1226" s="53">
        <f t="shared" si="234"/>
        <v>0</v>
      </c>
      <c r="AG1226" s="54">
        <f t="shared" si="235"/>
        <v>0</v>
      </c>
      <c r="AH1226" s="54">
        <f t="shared" si="236"/>
        <v>0</v>
      </c>
      <c r="AI1226" s="54">
        <f t="shared" si="237"/>
        <v>1</v>
      </c>
      <c r="AJ1226" s="54">
        <f t="shared" si="238"/>
        <v>0</v>
      </c>
      <c r="AK1226" s="54">
        <f t="shared" si="239"/>
        <v>0</v>
      </c>
      <c r="AL1226" s="54">
        <f t="shared" si="240"/>
        <v>0</v>
      </c>
      <c r="AM1226" s="54">
        <f t="shared" si="241"/>
        <v>0</v>
      </c>
      <c r="AN1226" s="54">
        <f t="shared" si="242"/>
        <v>1</v>
      </c>
      <c r="AO1226" s="54">
        <f t="shared" si="243"/>
        <v>0</v>
      </c>
      <c r="AP1226" s="7" t="s">
        <v>38</v>
      </c>
      <c r="AQ1226" s="17"/>
    </row>
    <row r="1227" spans="1:43" ht="33.950000000000003" hidden="1" customHeight="1" x14ac:dyDescent="0.25">
      <c r="A1227" s="7" t="s">
        <v>1745</v>
      </c>
      <c r="B1227" s="7" t="s">
        <v>1804</v>
      </c>
      <c r="C1227" s="7">
        <v>123436</v>
      </c>
      <c r="D1227" s="22" t="s">
        <v>1828</v>
      </c>
      <c r="E1227" s="8" t="s">
        <v>1806</v>
      </c>
      <c r="F1227" s="7">
        <v>2</v>
      </c>
      <c r="G1227" s="7"/>
      <c r="H1227" s="9">
        <v>1</v>
      </c>
      <c r="I1227" s="9"/>
      <c r="J1227" s="9"/>
      <c r="K1227" s="9"/>
      <c r="L1227" s="10">
        <v>1844919.52</v>
      </c>
      <c r="M1227" s="11">
        <f t="shared" si="230"/>
        <v>9224.597600000001</v>
      </c>
      <c r="N1227" s="11">
        <f t="shared" si="231"/>
        <v>1835694.9224</v>
      </c>
      <c r="O1227" s="11"/>
      <c r="P1227" s="7" t="s">
        <v>1049</v>
      </c>
      <c r="Q1227" s="95" t="s">
        <v>2270</v>
      </c>
      <c r="R1227" s="102" t="s">
        <v>2271</v>
      </c>
      <c r="S1227" s="66">
        <v>0.4</v>
      </c>
      <c r="T1227" s="185">
        <v>0.9</v>
      </c>
      <c r="U1227" s="102"/>
      <c r="V1227" s="102"/>
      <c r="W1227" s="172" t="s">
        <v>2630</v>
      </c>
      <c r="X1227" s="172" t="s">
        <v>2630</v>
      </c>
      <c r="Y1227" s="169">
        <v>43710</v>
      </c>
      <c r="Z1227" s="169">
        <v>43721</v>
      </c>
      <c r="AA1227" s="169">
        <v>43735</v>
      </c>
      <c r="AB1227" s="169">
        <v>43737</v>
      </c>
      <c r="AC1227" s="169">
        <v>43753</v>
      </c>
      <c r="AD1227" s="170" t="s">
        <v>2631</v>
      </c>
      <c r="AE1227" s="171">
        <v>1823554.86</v>
      </c>
      <c r="AF1227" s="53">
        <f t="shared" si="234"/>
        <v>0</v>
      </c>
      <c r="AG1227" s="54">
        <f t="shared" si="235"/>
        <v>0</v>
      </c>
      <c r="AH1227" s="54">
        <f t="shared" si="236"/>
        <v>0</v>
      </c>
      <c r="AI1227" s="54">
        <f t="shared" si="237"/>
        <v>1</v>
      </c>
      <c r="AJ1227" s="54">
        <f t="shared" si="238"/>
        <v>0</v>
      </c>
      <c r="AK1227" s="54">
        <f t="shared" si="239"/>
        <v>0</v>
      </c>
      <c r="AL1227" s="54">
        <f t="shared" si="240"/>
        <v>0</v>
      </c>
      <c r="AM1227" s="54">
        <f t="shared" si="241"/>
        <v>0</v>
      </c>
      <c r="AN1227" s="54">
        <f t="shared" si="242"/>
        <v>1</v>
      </c>
      <c r="AO1227" s="54">
        <f t="shared" si="243"/>
        <v>0</v>
      </c>
      <c r="AP1227" s="7" t="s">
        <v>38</v>
      </c>
      <c r="AQ1227" s="17"/>
    </row>
    <row r="1228" spans="1:43" ht="33.950000000000003" hidden="1" customHeight="1" x14ac:dyDescent="0.25">
      <c r="A1228" s="7" t="s">
        <v>1745</v>
      </c>
      <c r="B1228" s="7" t="s">
        <v>1804</v>
      </c>
      <c r="C1228" s="7">
        <v>123437</v>
      </c>
      <c r="D1228" s="8" t="s">
        <v>415</v>
      </c>
      <c r="E1228" s="8" t="s">
        <v>1806</v>
      </c>
      <c r="F1228" s="7">
        <v>2</v>
      </c>
      <c r="G1228" s="7"/>
      <c r="H1228" s="9">
        <v>1</v>
      </c>
      <c r="I1228" s="9"/>
      <c r="J1228" s="9"/>
      <c r="K1228" s="9"/>
      <c r="L1228" s="10">
        <v>1885537.99</v>
      </c>
      <c r="M1228" s="11">
        <f t="shared" si="230"/>
        <v>9427.68995</v>
      </c>
      <c r="N1228" s="11">
        <f t="shared" si="231"/>
        <v>1876110.30005</v>
      </c>
      <c r="O1228" s="11"/>
      <c r="P1228" s="7" t="s">
        <v>1049</v>
      </c>
      <c r="Q1228" s="95" t="s">
        <v>2270</v>
      </c>
      <c r="R1228" s="102" t="s">
        <v>2547</v>
      </c>
      <c r="S1228" s="66">
        <v>1</v>
      </c>
      <c r="T1228" s="186">
        <v>1</v>
      </c>
      <c r="U1228" s="102"/>
      <c r="V1228" s="102"/>
      <c r="W1228" s="172" t="s">
        <v>2632</v>
      </c>
      <c r="X1228" s="172" t="s">
        <v>2632</v>
      </c>
      <c r="Y1228" s="169">
        <v>43710</v>
      </c>
      <c r="Z1228" s="169">
        <v>43721</v>
      </c>
      <c r="AA1228" s="169">
        <v>43735</v>
      </c>
      <c r="AB1228" s="169">
        <v>43737</v>
      </c>
      <c r="AC1228" s="169">
        <v>43752</v>
      </c>
      <c r="AD1228" s="170" t="s">
        <v>2633</v>
      </c>
      <c r="AE1228" s="171">
        <v>1870029.88</v>
      </c>
      <c r="AF1228" s="53">
        <f t="shared" si="234"/>
        <v>0</v>
      </c>
      <c r="AG1228" s="54">
        <f t="shared" si="235"/>
        <v>0</v>
      </c>
      <c r="AH1228" s="54">
        <f t="shared" si="236"/>
        <v>0</v>
      </c>
      <c r="AI1228" s="54">
        <f t="shared" si="237"/>
        <v>0</v>
      </c>
      <c r="AJ1228" s="54">
        <f t="shared" si="238"/>
        <v>1</v>
      </c>
      <c r="AK1228" s="54">
        <f t="shared" si="239"/>
        <v>0</v>
      </c>
      <c r="AL1228" s="54">
        <f t="shared" si="240"/>
        <v>0</v>
      </c>
      <c r="AM1228" s="54">
        <f t="shared" si="241"/>
        <v>0</v>
      </c>
      <c r="AN1228" s="54">
        <f t="shared" si="242"/>
        <v>0</v>
      </c>
      <c r="AO1228" s="54">
        <f t="shared" si="243"/>
        <v>1</v>
      </c>
      <c r="AP1228" s="7" t="s">
        <v>38</v>
      </c>
      <c r="AQ1228" s="17"/>
    </row>
    <row r="1229" spans="1:43" ht="33.950000000000003" hidden="1" customHeight="1" x14ac:dyDescent="0.25">
      <c r="A1229" s="7" t="s">
        <v>1745</v>
      </c>
      <c r="B1229" s="7" t="s">
        <v>1804</v>
      </c>
      <c r="C1229" s="7">
        <v>123438</v>
      </c>
      <c r="D1229" s="22" t="s">
        <v>1829</v>
      </c>
      <c r="E1229" s="8" t="s">
        <v>1806</v>
      </c>
      <c r="F1229" s="7">
        <v>2</v>
      </c>
      <c r="G1229" s="7"/>
      <c r="H1229" s="9">
        <v>1</v>
      </c>
      <c r="I1229" s="9"/>
      <c r="J1229" s="9"/>
      <c r="K1229" s="9"/>
      <c r="L1229" s="10">
        <v>1885066.91</v>
      </c>
      <c r="M1229" s="11">
        <f t="shared" si="230"/>
        <v>9425.3345499999996</v>
      </c>
      <c r="N1229" s="11">
        <f t="shared" si="231"/>
        <v>1875641.5754499999</v>
      </c>
      <c r="O1229" s="11"/>
      <c r="P1229" s="7" t="s">
        <v>1049</v>
      </c>
      <c r="Q1229" s="95" t="s">
        <v>2270</v>
      </c>
      <c r="R1229" s="102" t="s">
        <v>2271</v>
      </c>
      <c r="S1229" s="66">
        <v>0.65</v>
      </c>
      <c r="T1229" s="185">
        <v>0.9</v>
      </c>
      <c r="U1229" s="102"/>
      <c r="V1229" s="102"/>
      <c r="W1229" s="172" t="s">
        <v>2634</v>
      </c>
      <c r="X1229" s="172" t="s">
        <v>2634</v>
      </c>
      <c r="Y1229" s="169">
        <v>43710</v>
      </c>
      <c r="Z1229" s="169">
        <v>43721</v>
      </c>
      <c r="AA1229" s="169">
        <v>43735</v>
      </c>
      <c r="AB1229" s="169">
        <v>43737</v>
      </c>
      <c r="AC1229" s="169">
        <v>43752</v>
      </c>
      <c r="AD1229" s="170" t="s">
        <v>2635</v>
      </c>
      <c r="AE1229" s="171">
        <v>1853736.47</v>
      </c>
      <c r="AF1229" s="53">
        <f t="shared" si="234"/>
        <v>0</v>
      </c>
      <c r="AG1229" s="54">
        <f t="shared" si="235"/>
        <v>0</v>
      </c>
      <c r="AH1229" s="54">
        <f t="shared" si="236"/>
        <v>0</v>
      </c>
      <c r="AI1229" s="54">
        <f t="shared" si="237"/>
        <v>1</v>
      </c>
      <c r="AJ1229" s="54">
        <f t="shared" si="238"/>
        <v>0</v>
      </c>
      <c r="AK1229" s="54">
        <f t="shared" si="239"/>
        <v>0</v>
      </c>
      <c r="AL1229" s="54">
        <f t="shared" si="240"/>
        <v>0</v>
      </c>
      <c r="AM1229" s="54">
        <f t="shared" si="241"/>
        <v>0</v>
      </c>
      <c r="AN1229" s="54">
        <f t="shared" si="242"/>
        <v>1</v>
      </c>
      <c r="AO1229" s="54">
        <f t="shared" si="243"/>
        <v>0</v>
      </c>
      <c r="AP1229" s="7" t="s">
        <v>38</v>
      </c>
      <c r="AQ1229" s="17"/>
    </row>
    <row r="1230" spans="1:43" ht="33.950000000000003" hidden="1" customHeight="1" x14ac:dyDescent="0.25">
      <c r="A1230" s="7" t="s">
        <v>1745</v>
      </c>
      <c r="B1230" s="7" t="s">
        <v>1830</v>
      </c>
      <c r="C1230" s="7">
        <v>122326</v>
      </c>
      <c r="D1230" s="8" t="s">
        <v>1831</v>
      </c>
      <c r="E1230" s="8" t="s">
        <v>1832</v>
      </c>
      <c r="F1230" s="7">
        <v>0</v>
      </c>
      <c r="G1230" s="7"/>
      <c r="H1230" s="9">
        <v>1</v>
      </c>
      <c r="I1230" s="9"/>
      <c r="J1230" s="9"/>
      <c r="K1230" s="9"/>
      <c r="L1230" s="10">
        <v>591167.88</v>
      </c>
      <c r="M1230" s="11">
        <f t="shared" si="230"/>
        <v>2955.8394000000003</v>
      </c>
      <c r="N1230" s="11">
        <f t="shared" si="231"/>
        <v>588212.04059999995</v>
      </c>
      <c r="O1230" s="11"/>
      <c r="P1230" s="97" t="s">
        <v>1049</v>
      </c>
      <c r="Q1230" s="95" t="s">
        <v>2317</v>
      </c>
      <c r="R1230" s="7" t="s">
        <v>2271</v>
      </c>
      <c r="S1230" s="66">
        <v>0.65</v>
      </c>
      <c r="T1230" s="66">
        <v>0.75</v>
      </c>
      <c r="U1230" s="102"/>
      <c r="V1230" s="102"/>
      <c r="W1230" s="102" t="s">
        <v>2318</v>
      </c>
      <c r="X1230" s="102"/>
      <c r="Y1230" s="102" t="s">
        <v>2319</v>
      </c>
      <c r="Z1230" s="102" t="s">
        <v>2320</v>
      </c>
      <c r="AA1230" s="102" t="s">
        <v>2321</v>
      </c>
      <c r="AB1230" s="102"/>
      <c r="AC1230" s="102"/>
      <c r="AD1230" s="102" t="s">
        <v>2322</v>
      </c>
      <c r="AE1230" s="10">
        <v>584236.31000000006</v>
      </c>
      <c r="AF1230" s="53">
        <f t="shared" si="234"/>
        <v>0</v>
      </c>
      <c r="AG1230" s="54">
        <f t="shared" si="235"/>
        <v>0</v>
      </c>
      <c r="AH1230" s="54">
        <f t="shared" si="236"/>
        <v>0</v>
      </c>
      <c r="AI1230" s="54">
        <f t="shared" si="237"/>
        <v>1</v>
      </c>
      <c r="AJ1230" s="54">
        <f t="shared" si="238"/>
        <v>0</v>
      </c>
      <c r="AK1230" s="54">
        <f t="shared" si="239"/>
        <v>0</v>
      </c>
      <c r="AL1230" s="54">
        <f t="shared" si="240"/>
        <v>0</v>
      </c>
      <c r="AM1230" s="54">
        <f t="shared" si="241"/>
        <v>0</v>
      </c>
      <c r="AN1230" s="54">
        <f t="shared" si="242"/>
        <v>1</v>
      </c>
      <c r="AO1230" s="54">
        <f t="shared" si="243"/>
        <v>0</v>
      </c>
      <c r="AP1230" s="7" t="s">
        <v>38</v>
      </c>
      <c r="AQ1230" s="17"/>
    </row>
    <row r="1231" spans="1:43" ht="33.950000000000003" hidden="1" customHeight="1" x14ac:dyDescent="0.25">
      <c r="A1231" s="7" t="s">
        <v>1745</v>
      </c>
      <c r="B1231" s="7" t="s">
        <v>1830</v>
      </c>
      <c r="C1231" s="7">
        <v>122328</v>
      </c>
      <c r="D1231" s="8" t="s">
        <v>1833</v>
      </c>
      <c r="E1231" s="8" t="s">
        <v>1832</v>
      </c>
      <c r="F1231" s="7">
        <v>0</v>
      </c>
      <c r="G1231" s="7"/>
      <c r="H1231" s="9">
        <v>1</v>
      </c>
      <c r="I1231" s="9"/>
      <c r="J1231" s="9"/>
      <c r="K1231" s="9"/>
      <c r="L1231" s="10">
        <v>370052.61</v>
      </c>
      <c r="M1231" s="11">
        <f t="shared" si="230"/>
        <v>1850.26305</v>
      </c>
      <c r="N1231" s="11">
        <f t="shared" si="231"/>
        <v>368202.34694999998</v>
      </c>
      <c r="O1231" s="11"/>
      <c r="P1231" s="97" t="s">
        <v>1049</v>
      </c>
      <c r="Q1231" s="95" t="s">
        <v>2317</v>
      </c>
      <c r="R1231" s="102" t="s">
        <v>2271</v>
      </c>
      <c r="S1231" s="66">
        <v>0.7</v>
      </c>
      <c r="T1231" s="66">
        <v>0.8</v>
      </c>
      <c r="U1231" s="102"/>
      <c r="V1231" s="102"/>
      <c r="W1231" s="102" t="s">
        <v>2318</v>
      </c>
      <c r="X1231" s="102"/>
      <c r="Y1231" s="102" t="s">
        <v>2319</v>
      </c>
      <c r="Z1231" s="102" t="s">
        <v>2320</v>
      </c>
      <c r="AA1231" s="102" t="s">
        <v>2321</v>
      </c>
      <c r="AB1231" s="102"/>
      <c r="AC1231" s="102"/>
      <c r="AD1231" s="102" t="s">
        <v>2322</v>
      </c>
      <c r="AE1231" s="10">
        <v>365763.68</v>
      </c>
      <c r="AF1231" s="53">
        <f t="shared" si="234"/>
        <v>0</v>
      </c>
      <c r="AG1231" s="54">
        <f t="shared" si="235"/>
        <v>0</v>
      </c>
      <c r="AH1231" s="54">
        <f t="shared" si="236"/>
        <v>0</v>
      </c>
      <c r="AI1231" s="54">
        <f t="shared" si="237"/>
        <v>1</v>
      </c>
      <c r="AJ1231" s="54">
        <f t="shared" si="238"/>
        <v>0</v>
      </c>
      <c r="AK1231" s="54">
        <f t="shared" si="239"/>
        <v>0</v>
      </c>
      <c r="AL1231" s="54">
        <f t="shared" si="240"/>
        <v>0</v>
      </c>
      <c r="AM1231" s="54">
        <f t="shared" si="241"/>
        <v>0</v>
      </c>
      <c r="AN1231" s="54">
        <f t="shared" si="242"/>
        <v>1</v>
      </c>
      <c r="AO1231" s="54">
        <f t="shared" si="243"/>
        <v>0</v>
      </c>
      <c r="AP1231" s="7" t="s">
        <v>38</v>
      </c>
      <c r="AQ1231" s="17"/>
    </row>
    <row r="1232" spans="1:43" ht="33.950000000000003" hidden="1" customHeight="1" x14ac:dyDescent="0.25">
      <c r="A1232" s="7" t="s">
        <v>1745</v>
      </c>
      <c r="B1232" s="7" t="s">
        <v>1830</v>
      </c>
      <c r="C1232" s="7">
        <v>122335</v>
      </c>
      <c r="D1232" s="22" t="s">
        <v>1834</v>
      </c>
      <c r="E1232" s="8" t="s">
        <v>1832</v>
      </c>
      <c r="F1232" s="7">
        <v>0</v>
      </c>
      <c r="G1232" s="7"/>
      <c r="H1232" s="9">
        <v>1</v>
      </c>
      <c r="I1232" s="9"/>
      <c r="J1232" s="9"/>
      <c r="K1232" s="9"/>
      <c r="L1232" s="10">
        <v>1082533.51</v>
      </c>
      <c r="M1232" s="11">
        <f t="shared" si="230"/>
        <v>5412.6675500000001</v>
      </c>
      <c r="N1232" s="11">
        <f t="shared" si="231"/>
        <v>1077120.8424500001</v>
      </c>
      <c r="O1232" s="11"/>
      <c r="P1232" s="97" t="s">
        <v>1049</v>
      </c>
      <c r="Q1232" s="95" t="s">
        <v>2317</v>
      </c>
      <c r="R1232" s="102" t="s">
        <v>2271</v>
      </c>
      <c r="S1232" s="66">
        <v>0.9</v>
      </c>
      <c r="T1232" s="66">
        <v>0.9</v>
      </c>
      <c r="U1232" s="102"/>
      <c r="V1232" s="102"/>
      <c r="W1232" s="102" t="s">
        <v>2323</v>
      </c>
      <c r="X1232" s="102"/>
      <c r="Y1232" s="102" t="s">
        <v>2319</v>
      </c>
      <c r="Z1232" s="102" t="s">
        <v>2320</v>
      </c>
      <c r="AA1232" s="102" t="s">
        <v>2321</v>
      </c>
      <c r="AB1232" s="102"/>
      <c r="AC1232" s="102"/>
      <c r="AD1232" s="102" t="s">
        <v>2322</v>
      </c>
      <c r="AE1232" s="10">
        <v>1070510.31</v>
      </c>
      <c r="AF1232" s="53">
        <f t="shared" si="234"/>
        <v>0</v>
      </c>
      <c r="AG1232" s="54">
        <f t="shared" si="235"/>
        <v>0</v>
      </c>
      <c r="AH1232" s="54">
        <f t="shared" si="236"/>
        <v>0</v>
      </c>
      <c r="AI1232" s="54">
        <f t="shared" si="237"/>
        <v>1</v>
      </c>
      <c r="AJ1232" s="54">
        <f t="shared" si="238"/>
        <v>0</v>
      </c>
      <c r="AK1232" s="54">
        <f t="shared" si="239"/>
        <v>0</v>
      </c>
      <c r="AL1232" s="54">
        <f t="shared" si="240"/>
        <v>0</v>
      </c>
      <c r="AM1232" s="54">
        <f t="shared" si="241"/>
        <v>0</v>
      </c>
      <c r="AN1232" s="54">
        <f t="shared" si="242"/>
        <v>1</v>
      </c>
      <c r="AO1232" s="54">
        <f t="shared" si="243"/>
        <v>0</v>
      </c>
      <c r="AP1232" s="7" t="s">
        <v>38</v>
      </c>
      <c r="AQ1232" s="17"/>
    </row>
    <row r="1233" spans="1:43" ht="33.950000000000003" hidden="1" customHeight="1" x14ac:dyDescent="0.25">
      <c r="A1233" s="7" t="s">
        <v>1745</v>
      </c>
      <c r="B1233" s="7" t="s">
        <v>1830</v>
      </c>
      <c r="C1233" s="7">
        <v>313522</v>
      </c>
      <c r="D1233" s="8" t="s">
        <v>1835</v>
      </c>
      <c r="E1233" s="8" t="s">
        <v>1832</v>
      </c>
      <c r="F1233" s="7">
        <v>0</v>
      </c>
      <c r="G1233" s="7"/>
      <c r="H1233" s="9">
        <v>1</v>
      </c>
      <c r="I1233" s="9"/>
      <c r="J1233" s="9"/>
      <c r="K1233" s="9"/>
      <c r="L1233" s="10">
        <v>717392.92</v>
      </c>
      <c r="M1233" s="11">
        <f t="shared" si="230"/>
        <v>3586.9646000000002</v>
      </c>
      <c r="N1233" s="11">
        <f t="shared" si="231"/>
        <v>713805.95540000009</v>
      </c>
      <c r="O1233" s="11"/>
      <c r="P1233" s="7" t="s">
        <v>1049</v>
      </c>
      <c r="Q1233" s="95" t="s">
        <v>2270</v>
      </c>
      <c r="R1233" s="102" t="s">
        <v>2271</v>
      </c>
      <c r="S1233" s="66">
        <v>0.9</v>
      </c>
      <c r="T1233" s="66">
        <v>0.9</v>
      </c>
      <c r="U1233" s="102"/>
      <c r="V1233" s="102"/>
      <c r="W1233" s="102" t="s">
        <v>2323</v>
      </c>
      <c r="X1233" s="102"/>
      <c r="Y1233" s="102" t="s">
        <v>2319</v>
      </c>
      <c r="Z1233" s="102" t="s">
        <v>2320</v>
      </c>
      <c r="AA1233" s="102" t="s">
        <v>2321</v>
      </c>
      <c r="AB1233" s="102"/>
      <c r="AC1233" s="102"/>
      <c r="AD1233" s="102" t="s">
        <v>2322</v>
      </c>
      <c r="AE1233" s="10">
        <v>709489.69</v>
      </c>
      <c r="AF1233" s="53">
        <f t="shared" si="234"/>
        <v>0</v>
      </c>
      <c r="AG1233" s="54">
        <f t="shared" si="235"/>
        <v>0</v>
      </c>
      <c r="AH1233" s="54">
        <f t="shared" si="236"/>
        <v>0</v>
      </c>
      <c r="AI1233" s="54">
        <f t="shared" si="237"/>
        <v>1</v>
      </c>
      <c r="AJ1233" s="54">
        <f t="shared" si="238"/>
        <v>0</v>
      </c>
      <c r="AK1233" s="54">
        <f t="shared" si="239"/>
        <v>0</v>
      </c>
      <c r="AL1233" s="54">
        <f t="shared" si="240"/>
        <v>0</v>
      </c>
      <c r="AM1233" s="54">
        <f t="shared" si="241"/>
        <v>0</v>
      </c>
      <c r="AN1233" s="54">
        <f t="shared" si="242"/>
        <v>1</v>
      </c>
      <c r="AO1233" s="54">
        <f t="shared" si="243"/>
        <v>0</v>
      </c>
      <c r="AP1233" s="7" t="s">
        <v>38</v>
      </c>
      <c r="AQ1233" s="17"/>
    </row>
    <row r="1234" spans="1:43" ht="33.950000000000003" hidden="1" customHeight="1" x14ac:dyDescent="0.25">
      <c r="A1234" s="7" t="s">
        <v>1745</v>
      </c>
      <c r="B1234" s="7" t="s">
        <v>1830</v>
      </c>
      <c r="C1234" s="7">
        <v>122327</v>
      </c>
      <c r="D1234" s="8" t="s">
        <v>1836</v>
      </c>
      <c r="E1234" s="8" t="s">
        <v>1832</v>
      </c>
      <c r="F1234" s="7">
        <v>0</v>
      </c>
      <c r="G1234" s="7"/>
      <c r="H1234" s="9">
        <v>1</v>
      </c>
      <c r="I1234" s="9"/>
      <c r="J1234" s="9"/>
      <c r="K1234" s="9"/>
      <c r="L1234" s="10">
        <v>671405.64</v>
      </c>
      <c r="M1234" s="11">
        <f t="shared" si="230"/>
        <v>3357.0282000000002</v>
      </c>
      <c r="N1234" s="11">
        <f t="shared" si="231"/>
        <v>668048.61180000007</v>
      </c>
      <c r="O1234" s="11"/>
      <c r="P1234" s="97" t="s">
        <v>1049</v>
      </c>
      <c r="Q1234" s="95" t="s">
        <v>2317</v>
      </c>
      <c r="R1234" s="102" t="s">
        <v>2271</v>
      </c>
      <c r="S1234" s="107">
        <v>0.65</v>
      </c>
      <c r="T1234" s="66">
        <v>0.8</v>
      </c>
      <c r="U1234" s="102" t="s">
        <v>2531</v>
      </c>
      <c r="V1234" s="102"/>
      <c r="W1234" s="102" t="s">
        <v>2324</v>
      </c>
      <c r="X1234" s="102"/>
      <c r="Y1234" s="102" t="s">
        <v>2325</v>
      </c>
      <c r="Z1234" s="102" t="s">
        <v>2326</v>
      </c>
      <c r="AA1234" s="102" t="s">
        <v>2327</v>
      </c>
      <c r="AB1234" s="102" t="s">
        <v>2328</v>
      </c>
      <c r="AC1234" s="102" t="s">
        <v>2329</v>
      </c>
      <c r="AD1234" s="102" t="s">
        <v>2330</v>
      </c>
      <c r="AE1234" s="10"/>
      <c r="AF1234" s="53">
        <f t="shared" si="234"/>
        <v>0</v>
      </c>
      <c r="AG1234" s="54">
        <f t="shared" si="235"/>
        <v>0</v>
      </c>
      <c r="AH1234" s="54">
        <f t="shared" si="236"/>
        <v>0</v>
      </c>
      <c r="AI1234" s="54">
        <f t="shared" si="237"/>
        <v>1</v>
      </c>
      <c r="AJ1234" s="54">
        <f t="shared" si="238"/>
        <v>0</v>
      </c>
      <c r="AK1234" s="54">
        <f t="shared" si="239"/>
        <v>0</v>
      </c>
      <c r="AL1234" s="54">
        <f t="shared" si="240"/>
        <v>0</v>
      </c>
      <c r="AM1234" s="54">
        <f t="shared" si="241"/>
        <v>0</v>
      </c>
      <c r="AN1234" s="54">
        <f t="shared" si="242"/>
        <v>1</v>
      </c>
      <c r="AO1234" s="54">
        <f t="shared" si="243"/>
        <v>0</v>
      </c>
      <c r="AP1234" s="7"/>
      <c r="AQ1234" s="12" t="s">
        <v>20</v>
      </c>
    </row>
    <row r="1235" spans="1:43" ht="33.950000000000003" hidden="1" customHeight="1" x14ac:dyDescent="0.25">
      <c r="A1235" s="7" t="s">
        <v>1745</v>
      </c>
      <c r="B1235" s="7" t="s">
        <v>1830</v>
      </c>
      <c r="C1235" s="7">
        <v>122452</v>
      </c>
      <c r="D1235" s="8" t="s">
        <v>1837</v>
      </c>
      <c r="E1235" s="8" t="s">
        <v>1838</v>
      </c>
      <c r="F1235" s="7">
        <v>0</v>
      </c>
      <c r="G1235" s="7"/>
      <c r="H1235" s="9">
        <v>1</v>
      </c>
      <c r="I1235" s="9"/>
      <c r="J1235" s="9"/>
      <c r="K1235" s="9"/>
      <c r="L1235" s="10">
        <v>889010.44</v>
      </c>
      <c r="M1235" s="11">
        <f t="shared" si="230"/>
        <v>4445.0522000000001</v>
      </c>
      <c r="N1235" s="11">
        <f t="shared" si="231"/>
        <v>884565.38779999991</v>
      </c>
      <c r="O1235" s="11"/>
      <c r="P1235" s="97" t="s">
        <v>1049</v>
      </c>
      <c r="Q1235" s="95" t="s">
        <v>2317</v>
      </c>
      <c r="R1235" s="102" t="s">
        <v>2271</v>
      </c>
      <c r="S1235" s="66">
        <v>0.6</v>
      </c>
      <c r="T1235" s="123">
        <v>0.7</v>
      </c>
      <c r="U1235" s="102"/>
      <c r="V1235" s="102"/>
      <c r="W1235" s="102" t="s">
        <v>2331</v>
      </c>
      <c r="X1235" s="102"/>
      <c r="Y1235" s="102" t="s">
        <v>2319</v>
      </c>
      <c r="Z1235" s="102" t="s">
        <v>2320</v>
      </c>
      <c r="AA1235" s="102" t="s">
        <v>2321</v>
      </c>
      <c r="AB1235" s="102"/>
      <c r="AC1235" s="102"/>
      <c r="AD1235" s="102" t="s">
        <v>2322</v>
      </c>
      <c r="AE1235" s="10">
        <v>878349.39</v>
      </c>
      <c r="AF1235" s="53">
        <f t="shared" si="234"/>
        <v>0</v>
      </c>
      <c r="AG1235" s="54">
        <f t="shared" si="235"/>
        <v>0</v>
      </c>
      <c r="AH1235" s="54">
        <f t="shared" si="236"/>
        <v>0</v>
      </c>
      <c r="AI1235" s="54">
        <f t="shared" si="237"/>
        <v>1</v>
      </c>
      <c r="AJ1235" s="54">
        <f t="shared" si="238"/>
        <v>0</v>
      </c>
      <c r="AK1235" s="54">
        <f t="shared" si="239"/>
        <v>0</v>
      </c>
      <c r="AL1235" s="54">
        <f t="shared" si="240"/>
        <v>0</v>
      </c>
      <c r="AM1235" s="54">
        <f t="shared" si="241"/>
        <v>0</v>
      </c>
      <c r="AN1235" s="54">
        <f t="shared" si="242"/>
        <v>1</v>
      </c>
      <c r="AO1235" s="54">
        <f t="shared" si="243"/>
        <v>0</v>
      </c>
      <c r="AP1235" s="7" t="s">
        <v>38</v>
      </c>
      <c r="AQ1235" s="17"/>
    </row>
    <row r="1236" spans="1:43" ht="33.950000000000003" hidden="1" customHeight="1" x14ac:dyDescent="0.25">
      <c r="A1236" s="7" t="s">
        <v>1745</v>
      </c>
      <c r="B1236" s="7" t="s">
        <v>1830</v>
      </c>
      <c r="C1236" s="7">
        <v>303501</v>
      </c>
      <c r="D1236" s="8" t="s">
        <v>1839</v>
      </c>
      <c r="E1236" s="8" t="s">
        <v>1840</v>
      </c>
      <c r="F1236" s="7">
        <v>0</v>
      </c>
      <c r="G1236" s="7"/>
      <c r="H1236" s="9">
        <v>1</v>
      </c>
      <c r="I1236" s="9"/>
      <c r="J1236" s="9"/>
      <c r="K1236" s="9"/>
      <c r="L1236" s="10">
        <v>2154756.42</v>
      </c>
      <c r="M1236" s="11">
        <f t="shared" si="230"/>
        <v>10773.7821</v>
      </c>
      <c r="N1236" s="11">
        <f t="shared" si="231"/>
        <v>2143982.6379</v>
      </c>
      <c r="O1236" s="11"/>
      <c r="P1236" s="7" t="s">
        <v>1049</v>
      </c>
      <c r="Q1236" s="95" t="s">
        <v>2270</v>
      </c>
      <c r="R1236" s="102" t="s">
        <v>2271</v>
      </c>
      <c r="S1236" s="66">
        <v>0.8</v>
      </c>
      <c r="T1236" s="123">
        <v>0.9</v>
      </c>
      <c r="U1236" s="102"/>
      <c r="V1236" s="102"/>
      <c r="W1236" s="102" t="s">
        <v>19</v>
      </c>
      <c r="X1236" s="102"/>
      <c r="Y1236" s="102"/>
      <c r="Z1236" s="102"/>
      <c r="AA1236" s="102"/>
      <c r="AB1236" s="102"/>
      <c r="AC1236" s="102"/>
      <c r="AD1236" s="102" t="s">
        <v>2532</v>
      </c>
      <c r="AE1236" s="10"/>
      <c r="AF1236" s="53">
        <f t="shared" si="234"/>
        <v>0</v>
      </c>
      <c r="AG1236" s="54">
        <f t="shared" si="235"/>
        <v>0</v>
      </c>
      <c r="AH1236" s="54">
        <f t="shared" si="236"/>
        <v>0</v>
      </c>
      <c r="AI1236" s="54">
        <f t="shared" si="237"/>
        <v>1</v>
      </c>
      <c r="AJ1236" s="54">
        <f t="shared" si="238"/>
        <v>0</v>
      </c>
      <c r="AK1236" s="54">
        <f t="shared" si="239"/>
        <v>0</v>
      </c>
      <c r="AL1236" s="54">
        <f t="shared" si="240"/>
        <v>0</v>
      </c>
      <c r="AM1236" s="54">
        <f t="shared" si="241"/>
        <v>0</v>
      </c>
      <c r="AN1236" s="54">
        <f t="shared" si="242"/>
        <v>1</v>
      </c>
      <c r="AO1236" s="54">
        <f t="shared" si="243"/>
        <v>0</v>
      </c>
      <c r="AP1236" s="7" t="s">
        <v>38</v>
      </c>
      <c r="AQ1236" s="17"/>
    </row>
    <row r="1237" spans="1:43" ht="33.950000000000003" hidden="1" customHeight="1" x14ac:dyDescent="0.25">
      <c r="A1237" s="7" t="s">
        <v>1745</v>
      </c>
      <c r="B1237" s="7" t="s">
        <v>1830</v>
      </c>
      <c r="C1237" s="7">
        <v>303532</v>
      </c>
      <c r="D1237" s="22" t="s">
        <v>1841</v>
      </c>
      <c r="E1237" s="8" t="s">
        <v>1842</v>
      </c>
      <c r="F1237" s="7">
        <v>0</v>
      </c>
      <c r="G1237" s="7"/>
      <c r="H1237" s="9">
        <v>1</v>
      </c>
      <c r="I1237" s="9"/>
      <c r="J1237" s="9"/>
      <c r="K1237" s="9"/>
      <c r="L1237" s="10">
        <v>522514.14</v>
      </c>
      <c r="M1237" s="11">
        <f t="shared" si="230"/>
        <v>2612.5707000000002</v>
      </c>
      <c r="N1237" s="11">
        <f t="shared" si="231"/>
        <v>519901.56930000003</v>
      </c>
      <c r="O1237" s="11"/>
      <c r="P1237" s="7" t="s">
        <v>1049</v>
      </c>
      <c r="Q1237" s="95" t="s">
        <v>2270</v>
      </c>
      <c r="R1237" s="102" t="s">
        <v>2271</v>
      </c>
      <c r="S1237" s="66">
        <v>0.55000000000000004</v>
      </c>
      <c r="T1237" s="123">
        <v>0.7</v>
      </c>
      <c r="U1237" s="102"/>
      <c r="V1237" s="102"/>
      <c r="W1237" s="102" t="s">
        <v>2332</v>
      </c>
      <c r="X1237" s="102"/>
      <c r="Y1237" s="102" t="s">
        <v>2319</v>
      </c>
      <c r="Z1237" s="102" t="s">
        <v>2320</v>
      </c>
      <c r="AA1237" s="102" t="s">
        <v>2321</v>
      </c>
      <c r="AB1237" s="102"/>
      <c r="AC1237" s="102"/>
      <c r="AD1237" s="102" t="s">
        <v>2322</v>
      </c>
      <c r="AE1237" s="10">
        <v>519901.56</v>
      </c>
      <c r="AF1237" s="53">
        <f t="shared" si="234"/>
        <v>0</v>
      </c>
      <c r="AG1237" s="54">
        <f t="shared" si="235"/>
        <v>0</v>
      </c>
      <c r="AH1237" s="54">
        <f t="shared" si="236"/>
        <v>0</v>
      </c>
      <c r="AI1237" s="54">
        <f t="shared" si="237"/>
        <v>1</v>
      </c>
      <c r="AJ1237" s="54">
        <f t="shared" si="238"/>
        <v>0</v>
      </c>
      <c r="AK1237" s="54">
        <f t="shared" si="239"/>
        <v>0</v>
      </c>
      <c r="AL1237" s="54">
        <f t="shared" si="240"/>
        <v>0</v>
      </c>
      <c r="AM1237" s="54">
        <f t="shared" si="241"/>
        <v>0</v>
      </c>
      <c r="AN1237" s="54">
        <f t="shared" si="242"/>
        <v>1</v>
      </c>
      <c r="AO1237" s="54">
        <f t="shared" si="243"/>
        <v>0</v>
      </c>
      <c r="AP1237" s="7" t="s">
        <v>38</v>
      </c>
      <c r="AQ1237" s="17"/>
    </row>
    <row r="1238" spans="1:43" ht="33.950000000000003" hidden="1" customHeight="1" x14ac:dyDescent="0.25">
      <c r="A1238" s="7" t="s">
        <v>1745</v>
      </c>
      <c r="B1238" s="7" t="s">
        <v>1830</v>
      </c>
      <c r="C1238" s="7">
        <v>122597</v>
      </c>
      <c r="D1238" s="22" t="s">
        <v>1843</v>
      </c>
      <c r="E1238" s="8" t="s">
        <v>1844</v>
      </c>
      <c r="F1238" s="7">
        <v>0</v>
      </c>
      <c r="G1238" s="7"/>
      <c r="H1238" s="9">
        <v>1</v>
      </c>
      <c r="I1238" s="9"/>
      <c r="J1238" s="9"/>
      <c r="K1238" s="9"/>
      <c r="L1238" s="10">
        <v>597804.62</v>
      </c>
      <c r="M1238" s="11">
        <f t="shared" si="230"/>
        <v>2989.0230999999999</v>
      </c>
      <c r="N1238" s="11">
        <f t="shared" si="231"/>
        <v>594815.5969</v>
      </c>
      <c r="O1238" s="11"/>
      <c r="P1238" s="97" t="s">
        <v>1049</v>
      </c>
      <c r="Q1238" s="95" t="s">
        <v>2317</v>
      </c>
      <c r="R1238" s="102" t="s">
        <v>2271</v>
      </c>
      <c r="S1238" s="66">
        <v>0.7</v>
      </c>
      <c r="T1238" s="123">
        <v>0.8</v>
      </c>
      <c r="U1238" s="102"/>
      <c r="V1238" s="102"/>
      <c r="W1238" s="102" t="s">
        <v>2333</v>
      </c>
      <c r="X1238" s="102"/>
      <c r="Y1238" s="102" t="s">
        <v>2319</v>
      </c>
      <c r="Z1238" s="102" t="s">
        <v>2320</v>
      </c>
      <c r="AA1238" s="102" t="s">
        <v>2321</v>
      </c>
      <c r="AB1238" s="102"/>
      <c r="AC1238" s="102"/>
      <c r="AD1238" s="102" t="s">
        <v>2322</v>
      </c>
      <c r="AE1238" s="10">
        <v>591430.39</v>
      </c>
      <c r="AF1238" s="53">
        <f t="shared" si="234"/>
        <v>0</v>
      </c>
      <c r="AG1238" s="54">
        <f t="shared" si="235"/>
        <v>0</v>
      </c>
      <c r="AH1238" s="54">
        <f t="shared" si="236"/>
        <v>0</v>
      </c>
      <c r="AI1238" s="54">
        <f t="shared" si="237"/>
        <v>1</v>
      </c>
      <c r="AJ1238" s="54">
        <f t="shared" si="238"/>
        <v>0</v>
      </c>
      <c r="AK1238" s="54">
        <f t="shared" si="239"/>
        <v>0</v>
      </c>
      <c r="AL1238" s="54">
        <f t="shared" si="240"/>
        <v>0</v>
      </c>
      <c r="AM1238" s="54">
        <f t="shared" si="241"/>
        <v>0</v>
      </c>
      <c r="AN1238" s="54">
        <f t="shared" si="242"/>
        <v>1</v>
      </c>
      <c r="AO1238" s="54">
        <f t="shared" si="243"/>
        <v>0</v>
      </c>
      <c r="AP1238" s="7" t="s">
        <v>38</v>
      </c>
      <c r="AQ1238" s="17"/>
    </row>
    <row r="1239" spans="1:43" ht="33.950000000000003" hidden="1" customHeight="1" x14ac:dyDescent="0.25">
      <c r="A1239" s="7" t="s">
        <v>1745</v>
      </c>
      <c r="B1239" s="7" t="s">
        <v>1830</v>
      </c>
      <c r="C1239" s="7">
        <v>122599</v>
      </c>
      <c r="D1239" s="22" t="s">
        <v>1845</v>
      </c>
      <c r="E1239" s="8" t="s">
        <v>1844</v>
      </c>
      <c r="F1239" s="7">
        <v>0</v>
      </c>
      <c r="G1239" s="7"/>
      <c r="H1239" s="9">
        <v>1</v>
      </c>
      <c r="I1239" s="9"/>
      <c r="J1239" s="9"/>
      <c r="K1239" s="9"/>
      <c r="L1239" s="10">
        <v>444381.23</v>
      </c>
      <c r="M1239" s="11">
        <f t="shared" ref="M1239:M1302" si="244">L1239*0.005</f>
        <v>2221.9061499999998</v>
      </c>
      <c r="N1239" s="11">
        <f t="shared" ref="N1239:N1302" si="245">L1239-M1239</f>
        <v>442159.32384999999</v>
      </c>
      <c r="O1239" s="11"/>
      <c r="P1239" s="97" t="s">
        <v>1049</v>
      </c>
      <c r="Q1239" s="95" t="s">
        <v>2317</v>
      </c>
      <c r="R1239" s="102" t="s">
        <v>2547</v>
      </c>
      <c r="S1239" s="66">
        <v>1</v>
      </c>
      <c r="T1239" s="123">
        <v>1</v>
      </c>
      <c r="U1239" s="102"/>
      <c r="V1239" s="102"/>
      <c r="W1239" s="102" t="s">
        <v>2333</v>
      </c>
      <c r="X1239" s="102"/>
      <c r="Y1239" s="102" t="s">
        <v>2319</v>
      </c>
      <c r="Z1239" s="102" t="s">
        <v>2320</v>
      </c>
      <c r="AA1239" s="102" t="s">
        <v>2321</v>
      </c>
      <c r="AB1239" s="102"/>
      <c r="AC1239" s="102"/>
      <c r="AD1239" s="102" t="s">
        <v>2322</v>
      </c>
      <c r="AE1239" s="10">
        <v>441117.73</v>
      </c>
      <c r="AF1239" s="53">
        <f t="shared" si="234"/>
        <v>0</v>
      </c>
      <c r="AG1239" s="54">
        <f t="shared" si="235"/>
        <v>0</v>
      </c>
      <c r="AH1239" s="54">
        <f t="shared" si="236"/>
        <v>0</v>
      </c>
      <c r="AI1239" s="54">
        <f t="shared" si="237"/>
        <v>0</v>
      </c>
      <c r="AJ1239" s="54">
        <f t="shared" si="238"/>
        <v>1</v>
      </c>
      <c r="AK1239" s="54">
        <f t="shared" si="239"/>
        <v>0</v>
      </c>
      <c r="AL1239" s="54">
        <f t="shared" si="240"/>
        <v>0</v>
      </c>
      <c r="AM1239" s="54">
        <f t="shared" si="241"/>
        <v>0</v>
      </c>
      <c r="AN1239" s="54">
        <f t="shared" si="242"/>
        <v>0</v>
      </c>
      <c r="AO1239" s="54">
        <f t="shared" si="243"/>
        <v>1</v>
      </c>
      <c r="AP1239" s="7" t="s">
        <v>38</v>
      </c>
      <c r="AQ1239" s="17"/>
    </row>
    <row r="1240" spans="1:43" ht="33.950000000000003" hidden="1" customHeight="1" x14ac:dyDescent="0.25">
      <c r="A1240" s="7" t="s">
        <v>1745</v>
      </c>
      <c r="B1240" s="7" t="s">
        <v>1830</v>
      </c>
      <c r="C1240" s="7">
        <v>122601</v>
      </c>
      <c r="D1240" s="22" t="s">
        <v>1846</v>
      </c>
      <c r="E1240" s="8" t="s">
        <v>1844</v>
      </c>
      <c r="F1240" s="7">
        <v>0</v>
      </c>
      <c r="G1240" s="7"/>
      <c r="H1240" s="9">
        <v>1</v>
      </c>
      <c r="I1240" s="9"/>
      <c r="J1240" s="9"/>
      <c r="K1240" s="9"/>
      <c r="L1240" s="10">
        <v>583019.28</v>
      </c>
      <c r="M1240" s="11">
        <f t="shared" si="244"/>
        <v>2915.0964000000004</v>
      </c>
      <c r="N1240" s="11">
        <f t="shared" si="245"/>
        <v>580104.18359999999</v>
      </c>
      <c r="O1240" s="11"/>
      <c r="P1240" s="97" t="s">
        <v>1049</v>
      </c>
      <c r="Q1240" s="95" t="s">
        <v>2317</v>
      </c>
      <c r="R1240" s="102" t="s">
        <v>2271</v>
      </c>
      <c r="S1240" s="66">
        <v>0.6</v>
      </c>
      <c r="T1240" s="123">
        <v>0.8</v>
      </c>
      <c r="U1240" s="102"/>
      <c r="V1240" s="102"/>
      <c r="W1240" s="102" t="s">
        <v>2333</v>
      </c>
      <c r="X1240" s="102"/>
      <c r="Y1240" s="102" t="s">
        <v>2319</v>
      </c>
      <c r="Z1240" s="102" t="s">
        <v>2320</v>
      </c>
      <c r="AA1240" s="102" t="s">
        <v>2321</v>
      </c>
      <c r="AB1240" s="102"/>
      <c r="AC1240" s="102"/>
      <c r="AD1240" s="102" t="s">
        <v>2322</v>
      </c>
      <c r="AE1240" s="10">
        <v>577451.88</v>
      </c>
      <c r="AF1240" s="53">
        <f t="shared" si="234"/>
        <v>0</v>
      </c>
      <c r="AG1240" s="54">
        <f t="shared" si="235"/>
        <v>0</v>
      </c>
      <c r="AH1240" s="54">
        <f t="shared" si="236"/>
        <v>0</v>
      </c>
      <c r="AI1240" s="54">
        <f t="shared" si="237"/>
        <v>1</v>
      </c>
      <c r="AJ1240" s="54">
        <f t="shared" si="238"/>
        <v>0</v>
      </c>
      <c r="AK1240" s="54">
        <f t="shared" si="239"/>
        <v>0</v>
      </c>
      <c r="AL1240" s="54">
        <f t="shared" si="240"/>
        <v>0</v>
      </c>
      <c r="AM1240" s="54">
        <f t="shared" si="241"/>
        <v>0</v>
      </c>
      <c r="AN1240" s="54">
        <f t="shared" si="242"/>
        <v>1</v>
      </c>
      <c r="AO1240" s="54">
        <f t="shared" si="243"/>
        <v>0</v>
      </c>
      <c r="AP1240" s="7" t="s">
        <v>38</v>
      </c>
      <c r="AQ1240" s="17"/>
    </row>
    <row r="1241" spans="1:43" ht="33.950000000000003" hidden="1" customHeight="1" x14ac:dyDescent="0.25">
      <c r="A1241" s="7" t="s">
        <v>1745</v>
      </c>
      <c r="B1241" s="7" t="s">
        <v>1830</v>
      </c>
      <c r="C1241" s="7">
        <v>122585</v>
      </c>
      <c r="D1241" s="8" t="s">
        <v>1847</v>
      </c>
      <c r="E1241" s="8" t="s">
        <v>1844</v>
      </c>
      <c r="F1241" s="7">
        <v>0</v>
      </c>
      <c r="G1241" s="7"/>
      <c r="H1241" s="9">
        <v>1</v>
      </c>
      <c r="I1241" s="9"/>
      <c r="J1241" s="9"/>
      <c r="K1241" s="9"/>
      <c r="L1241" s="10">
        <v>449935.04</v>
      </c>
      <c r="M1241" s="11">
        <f t="shared" si="244"/>
        <v>2249.6752000000001</v>
      </c>
      <c r="N1241" s="11">
        <f t="shared" si="245"/>
        <v>447685.36479999998</v>
      </c>
      <c r="O1241" s="11"/>
      <c r="P1241" s="97" t="s">
        <v>1049</v>
      </c>
      <c r="Q1241" s="95" t="s">
        <v>2317</v>
      </c>
      <c r="R1241" s="102" t="s">
        <v>2547</v>
      </c>
      <c r="S1241" s="107">
        <v>1</v>
      </c>
      <c r="T1241" s="187">
        <v>1</v>
      </c>
      <c r="U1241" s="102" t="s">
        <v>2531</v>
      </c>
      <c r="V1241" s="102"/>
      <c r="W1241" s="102" t="s">
        <v>2334</v>
      </c>
      <c r="X1241" s="102"/>
      <c r="Y1241" s="102" t="s">
        <v>2325</v>
      </c>
      <c r="Z1241" s="102" t="s">
        <v>2326</v>
      </c>
      <c r="AA1241" s="102" t="s">
        <v>2327</v>
      </c>
      <c r="AB1241" s="102" t="s">
        <v>2328</v>
      </c>
      <c r="AC1241" s="102" t="s">
        <v>2329</v>
      </c>
      <c r="AD1241" s="102" t="s">
        <v>2335</v>
      </c>
      <c r="AE1241" s="10"/>
      <c r="AF1241" s="53">
        <f t="shared" si="234"/>
        <v>0</v>
      </c>
      <c r="AG1241" s="54">
        <f t="shared" si="235"/>
        <v>0</v>
      </c>
      <c r="AH1241" s="54">
        <f t="shared" si="236"/>
        <v>0</v>
      </c>
      <c r="AI1241" s="54">
        <f t="shared" si="237"/>
        <v>0</v>
      </c>
      <c r="AJ1241" s="54">
        <f t="shared" si="238"/>
        <v>1</v>
      </c>
      <c r="AK1241" s="54">
        <f t="shared" si="239"/>
        <v>0</v>
      </c>
      <c r="AL1241" s="54">
        <f t="shared" si="240"/>
        <v>0</v>
      </c>
      <c r="AM1241" s="54">
        <f t="shared" si="241"/>
        <v>0</v>
      </c>
      <c r="AN1241" s="54">
        <f t="shared" si="242"/>
        <v>0</v>
      </c>
      <c r="AO1241" s="54">
        <f t="shared" si="243"/>
        <v>1</v>
      </c>
      <c r="AP1241" s="7"/>
      <c r="AQ1241" s="12" t="s">
        <v>20</v>
      </c>
    </row>
    <row r="1242" spans="1:43" ht="33.950000000000003" hidden="1" customHeight="1" x14ac:dyDescent="0.25">
      <c r="A1242" s="7" t="s">
        <v>1745</v>
      </c>
      <c r="B1242" s="7" t="s">
        <v>1830</v>
      </c>
      <c r="C1242" s="7">
        <v>122586</v>
      </c>
      <c r="D1242" s="8" t="s">
        <v>1848</v>
      </c>
      <c r="E1242" s="8" t="s">
        <v>1844</v>
      </c>
      <c r="F1242" s="7">
        <v>0</v>
      </c>
      <c r="G1242" s="7"/>
      <c r="H1242" s="9">
        <v>1</v>
      </c>
      <c r="I1242" s="9"/>
      <c r="J1242" s="9"/>
      <c r="K1242" s="9"/>
      <c r="L1242" s="10">
        <v>854696.08</v>
      </c>
      <c r="M1242" s="11">
        <f t="shared" si="244"/>
        <v>4273.4803999999995</v>
      </c>
      <c r="N1242" s="11">
        <f t="shared" si="245"/>
        <v>850422.59959999996</v>
      </c>
      <c r="O1242" s="11"/>
      <c r="P1242" s="97" t="s">
        <v>1049</v>
      </c>
      <c r="Q1242" s="95" t="s">
        <v>2317</v>
      </c>
      <c r="R1242" s="102" t="s">
        <v>2271</v>
      </c>
      <c r="S1242" s="107">
        <v>0.75</v>
      </c>
      <c r="T1242" s="187">
        <v>0.8</v>
      </c>
      <c r="U1242" s="102" t="s">
        <v>2531</v>
      </c>
      <c r="V1242" s="102"/>
      <c r="W1242" s="102" t="s">
        <v>2334</v>
      </c>
      <c r="X1242" s="102"/>
      <c r="Y1242" s="102" t="s">
        <v>2325</v>
      </c>
      <c r="Z1242" s="102" t="s">
        <v>2326</v>
      </c>
      <c r="AA1242" s="102" t="s">
        <v>2327</v>
      </c>
      <c r="AB1242" s="102" t="s">
        <v>2328</v>
      </c>
      <c r="AC1242" s="102" t="s">
        <v>2329</v>
      </c>
      <c r="AD1242" s="102" t="s">
        <v>2335</v>
      </c>
      <c r="AE1242" s="10"/>
      <c r="AF1242" s="53">
        <f t="shared" si="234"/>
        <v>0</v>
      </c>
      <c r="AG1242" s="54">
        <f t="shared" si="235"/>
        <v>0</v>
      </c>
      <c r="AH1242" s="54">
        <f t="shared" si="236"/>
        <v>0</v>
      </c>
      <c r="AI1242" s="54">
        <f t="shared" si="237"/>
        <v>1</v>
      </c>
      <c r="AJ1242" s="54">
        <f t="shared" si="238"/>
        <v>0</v>
      </c>
      <c r="AK1242" s="54">
        <f t="shared" si="239"/>
        <v>0</v>
      </c>
      <c r="AL1242" s="54">
        <f t="shared" si="240"/>
        <v>0</v>
      </c>
      <c r="AM1242" s="54">
        <f t="shared" si="241"/>
        <v>0</v>
      </c>
      <c r="AN1242" s="54">
        <f t="shared" si="242"/>
        <v>1</v>
      </c>
      <c r="AO1242" s="54">
        <f t="shared" si="243"/>
        <v>0</v>
      </c>
      <c r="AP1242" s="7"/>
      <c r="AQ1242" s="12" t="s">
        <v>20</v>
      </c>
    </row>
    <row r="1243" spans="1:43" ht="33.950000000000003" hidden="1" customHeight="1" x14ac:dyDescent="0.25">
      <c r="A1243" s="7" t="s">
        <v>1745</v>
      </c>
      <c r="B1243" s="7" t="s">
        <v>1830</v>
      </c>
      <c r="C1243" s="7">
        <v>122591</v>
      </c>
      <c r="D1243" s="8" t="s">
        <v>1849</v>
      </c>
      <c r="E1243" s="8" t="s">
        <v>1844</v>
      </c>
      <c r="F1243" s="7">
        <v>0</v>
      </c>
      <c r="G1243" s="7"/>
      <c r="H1243" s="9">
        <v>1</v>
      </c>
      <c r="I1243" s="9"/>
      <c r="J1243" s="9"/>
      <c r="K1243" s="9"/>
      <c r="L1243" s="10">
        <v>362954.05</v>
      </c>
      <c r="M1243" s="11">
        <f t="shared" si="244"/>
        <v>1814.77025</v>
      </c>
      <c r="N1243" s="11">
        <f t="shared" si="245"/>
        <v>361139.27974999999</v>
      </c>
      <c r="O1243" s="11"/>
      <c r="P1243" s="97" t="s">
        <v>1049</v>
      </c>
      <c r="Q1243" s="95" t="s">
        <v>2317</v>
      </c>
      <c r="R1243" s="102" t="s">
        <v>2271</v>
      </c>
      <c r="S1243" s="107">
        <v>0.75</v>
      </c>
      <c r="T1243" s="187">
        <v>0.8</v>
      </c>
      <c r="U1243" s="102" t="s">
        <v>2531</v>
      </c>
      <c r="V1243" s="102"/>
      <c r="W1243" s="102" t="s">
        <v>2336</v>
      </c>
      <c r="X1243" s="102"/>
      <c r="Y1243" s="102" t="s">
        <v>2325</v>
      </c>
      <c r="Z1243" s="102" t="s">
        <v>2326</v>
      </c>
      <c r="AA1243" s="102" t="s">
        <v>2327</v>
      </c>
      <c r="AB1243" s="102" t="s">
        <v>2328</v>
      </c>
      <c r="AC1243" s="102" t="s">
        <v>2329</v>
      </c>
      <c r="AD1243" s="102" t="s">
        <v>2335</v>
      </c>
      <c r="AE1243" s="10"/>
      <c r="AF1243" s="53">
        <f t="shared" si="234"/>
        <v>0</v>
      </c>
      <c r="AG1243" s="54">
        <f t="shared" si="235"/>
        <v>0</v>
      </c>
      <c r="AH1243" s="54">
        <f t="shared" si="236"/>
        <v>0</v>
      </c>
      <c r="AI1243" s="54">
        <f t="shared" si="237"/>
        <v>1</v>
      </c>
      <c r="AJ1243" s="54">
        <f t="shared" si="238"/>
        <v>0</v>
      </c>
      <c r="AK1243" s="54">
        <f t="shared" si="239"/>
        <v>0</v>
      </c>
      <c r="AL1243" s="54">
        <f t="shared" si="240"/>
        <v>0</v>
      </c>
      <c r="AM1243" s="54">
        <f t="shared" si="241"/>
        <v>0</v>
      </c>
      <c r="AN1243" s="54">
        <f t="shared" si="242"/>
        <v>1</v>
      </c>
      <c r="AO1243" s="54">
        <f t="shared" si="243"/>
        <v>0</v>
      </c>
      <c r="AP1243" s="7"/>
      <c r="AQ1243" s="12" t="s">
        <v>20</v>
      </c>
    </row>
    <row r="1244" spans="1:43" ht="33.950000000000003" hidden="1" customHeight="1" x14ac:dyDescent="0.25">
      <c r="A1244" s="7" t="s">
        <v>1745</v>
      </c>
      <c r="B1244" s="7" t="s">
        <v>1830</v>
      </c>
      <c r="C1244" s="7">
        <v>122594</v>
      </c>
      <c r="D1244" s="8" t="s">
        <v>1850</v>
      </c>
      <c r="E1244" s="8" t="s">
        <v>1844</v>
      </c>
      <c r="F1244" s="7">
        <v>0</v>
      </c>
      <c r="G1244" s="7"/>
      <c r="H1244" s="9">
        <v>1</v>
      </c>
      <c r="I1244" s="9"/>
      <c r="J1244" s="9"/>
      <c r="K1244" s="9"/>
      <c r="L1244" s="10">
        <v>1874589.86</v>
      </c>
      <c r="M1244" s="11">
        <f t="shared" si="244"/>
        <v>9372.9493000000002</v>
      </c>
      <c r="N1244" s="11">
        <f t="shared" si="245"/>
        <v>1865216.9107000001</v>
      </c>
      <c r="O1244" s="11"/>
      <c r="P1244" s="97" t="s">
        <v>1049</v>
      </c>
      <c r="Q1244" s="95" t="s">
        <v>2317</v>
      </c>
      <c r="R1244" s="102" t="s">
        <v>2271</v>
      </c>
      <c r="S1244" s="107">
        <v>0.95</v>
      </c>
      <c r="T1244" s="187">
        <v>0.95</v>
      </c>
      <c r="U1244" s="102" t="s">
        <v>2531</v>
      </c>
      <c r="V1244" s="102"/>
      <c r="W1244" s="102" t="s">
        <v>2337</v>
      </c>
      <c r="X1244" s="102"/>
      <c r="Y1244" s="102" t="s">
        <v>2325</v>
      </c>
      <c r="Z1244" s="102" t="s">
        <v>2326</v>
      </c>
      <c r="AA1244" s="102" t="s">
        <v>2327</v>
      </c>
      <c r="AB1244" s="102" t="s">
        <v>2328</v>
      </c>
      <c r="AC1244" s="102" t="s">
        <v>2329</v>
      </c>
      <c r="AD1244" s="102" t="s">
        <v>2330</v>
      </c>
      <c r="AE1244" s="10">
        <v>2487265.11</v>
      </c>
      <c r="AF1244" s="53">
        <f t="shared" si="234"/>
        <v>0</v>
      </c>
      <c r="AG1244" s="54">
        <f t="shared" si="235"/>
        <v>0</v>
      </c>
      <c r="AH1244" s="54">
        <f t="shared" si="236"/>
        <v>0</v>
      </c>
      <c r="AI1244" s="54">
        <f t="shared" si="237"/>
        <v>1</v>
      </c>
      <c r="AJ1244" s="54">
        <f t="shared" si="238"/>
        <v>0</v>
      </c>
      <c r="AK1244" s="54">
        <f t="shared" si="239"/>
        <v>0</v>
      </c>
      <c r="AL1244" s="54">
        <f t="shared" si="240"/>
        <v>0</v>
      </c>
      <c r="AM1244" s="54">
        <f t="shared" si="241"/>
        <v>0</v>
      </c>
      <c r="AN1244" s="54">
        <f t="shared" si="242"/>
        <v>1</v>
      </c>
      <c r="AO1244" s="54">
        <f t="shared" si="243"/>
        <v>0</v>
      </c>
      <c r="AP1244" s="7"/>
      <c r="AQ1244" s="12" t="s">
        <v>20</v>
      </c>
    </row>
    <row r="1245" spans="1:43" ht="33.950000000000003" hidden="1" customHeight="1" x14ac:dyDescent="0.25">
      <c r="A1245" s="7" t="s">
        <v>1745</v>
      </c>
      <c r="B1245" s="7" t="s">
        <v>1830</v>
      </c>
      <c r="C1245" s="7">
        <v>122604</v>
      </c>
      <c r="D1245" s="8" t="s">
        <v>1851</v>
      </c>
      <c r="E1245" s="8" t="s">
        <v>1844</v>
      </c>
      <c r="F1245" s="7">
        <v>0</v>
      </c>
      <c r="G1245" s="7"/>
      <c r="H1245" s="9">
        <v>1</v>
      </c>
      <c r="I1245" s="9"/>
      <c r="J1245" s="9"/>
      <c r="K1245" s="9"/>
      <c r="L1245" s="10">
        <v>838595.58</v>
      </c>
      <c r="M1245" s="11">
        <f t="shared" si="244"/>
        <v>4192.9778999999999</v>
      </c>
      <c r="N1245" s="11">
        <f t="shared" si="245"/>
        <v>834402.6020999999</v>
      </c>
      <c r="O1245" s="11"/>
      <c r="P1245" s="97" t="s">
        <v>1049</v>
      </c>
      <c r="Q1245" s="95" t="s">
        <v>2317</v>
      </c>
      <c r="R1245" s="102" t="s">
        <v>2271</v>
      </c>
      <c r="S1245" s="107">
        <v>0.8</v>
      </c>
      <c r="T1245" s="187">
        <v>0.85</v>
      </c>
      <c r="U1245" s="102" t="s">
        <v>2531</v>
      </c>
      <c r="V1245" s="102"/>
      <c r="W1245" s="102" t="s">
        <v>2336</v>
      </c>
      <c r="X1245" s="102"/>
      <c r="Y1245" s="102" t="s">
        <v>2325</v>
      </c>
      <c r="Z1245" s="102" t="s">
        <v>2326</v>
      </c>
      <c r="AA1245" s="102" t="s">
        <v>2327</v>
      </c>
      <c r="AB1245" s="102" t="s">
        <v>2328</v>
      </c>
      <c r="AC1245" s="102" t="s">
        <v>2329</v>
      </c>
      <c r="AD1245" s="102" t="s">
        <v>2335</v>
      </c>
      <c r="AE1245" s="10"/>
      <c r="AF1245" s="53">
        <f t="shared" si="234"/>
        <v>0</v>
      </c>
      <c r="AG1245" s="54">
        <f t="shared" si="235"/>
        <v>0</v>
      </c>
      <c r="AH1245" s="54">
        <f t="shared" si="236"/>
        <v>0</v>
      </c>
      <c r="AI1245" s="54">
        <f t="shared" si="237"/>
        <v>1</v>
      </c>
      <c r="AJ1245" s="54">
        <f t="shared" si="238"/>
        <v>0</v>
      </c>
      <c r="AK1245" s="54">
        <f t="shared" si="239"/>
        <v>0</v>
      </c>
      <c r="AL1245" s="54">
        <f t="shared" si="240"/>
        <v>0</v>
      </c>
      <c r="AM1245" s="54">
        <f t="shared" si="241"/>
        <v>0</v>
      </c>
      <c r="AN1245" s="54">
        <f t="shared" si="242"/>
        <v>1</v>
      </c>
      <c r="AO1245" s="54">
        <f t="shared" si="243"/>
        <v>0</v>
      </c>
      <c r="AP1245" s="7"/>
      <c r="AQ1245" s="12" t="s">
        <v>20</v>
      </c>
    </row>
    <row r="1246" spans="1:43" ht="33.950000000000003" hidden="1" customHeight="1" x14ac:dyDescent="0.25">
      <c r="A1246" s="7" t="s">
        <v>1745</v>
      </c>
      <c r="B1246" s="7" t="s">
        <v>1830</v>
      </c>
      <c r="C1246" s="7">
        <v>303513</v>
      </c>
      <c r="D1246" s="8" t="s">
        <v>1852</v>
      </c>
      <c r="E1246" s="8" t="s">
        <v>1844</v>
      </c>
      <c r="F1246" s="7">
        <v>0</v>
      </c>
      <c r="G1246" s="7"/>
      <c r="H1246" s="9">
        <v>1</v>
      </c>
      <c r="I1246" s="9"/>
      <c r="J1246" s="9"/>
      <c r="K1246" s="9"/>
      <c r="L1246" s="10">
        <v>2516975.27</v>
      </c>
      <c r="M1246" s="11">
        <f t="shared" si="244"/>
        <v>12584.87635</v>
      </c>
      <c r="N1246" s="11">
        <f t="shared" si="245"/>
        <v>2504390.39365</v>
      </c>
      <c r="O1246" s="11"/>
      <c r="P1246" s="7" t="s">
        <v>1049</v>
      </c>
      <c r="Q1246" s="95" t="s">
        <v>2270</v>
      </c>
      <c r="R1246" s="102" t="s">
        <v>2271</v>
      </c>
      <c r="S1246" s="107">
        <v>0.9</v>
      </c>
      <c r="T1246" s="187">
        <v>0.9</v>
      </c>
      <c r="U1246" s="102" t="s">
        <v>2531</v>
      </c>
      <c r="V1246" s="102"/>
      <c r="W1246" s="102" t="s">
        <v>2337</v>
      </c>
      <c r="X1246" s="102"/>
      <c r="Y1246" s="102" t="s">
        <v>2325</v>
      </c>
      <c r="Z1246" s="102" t="s">
        <v>2326</v>
      </c>
      <c r="AA1246" s="102" t="s">
        <v>2327</v>
      </c>
      <c r="AB1246" s="102" t="s">
        <v>2328</v>
      </c>
      <c r="AC1246" s="102" t="s">
        <v>2329</v>
      </c>
      <c r="AD1246" s="102" t="s">
        <v>2330</v>
      </c>
      <c r="AE1246" s="10">
        <v>2487265.11</v>
      </c>
      <c r="AF1246" s="53">
        <f t="shared" si="234"/>
        <v>0</v>
      </c>
      <c r="AG1246" s="54">
        <f t="shared" si="235"/>
        <v>0</v>
      </c>
      <c r="AH1246" s="54">
        <f t="shared" si="236"/>
        <v>0</v>
      </c>
      <c r="AI1246" s="54">
        <f t="shared" si="237"/>
        <v>1</v>
      </c>
      <c r="AJ1246" s="54">
        <f t="shared" si="238"/>
        <v>0</v>
      </c>
      <c r="AK1246" s="54">
        <f t="shared" si="239"/>
        <v>0</v>
      </c>
      <c r="AL1246" s="54">
        <f t="shared" si="240"/>
        <v>0</v>
      </c>
      <c r="AM1246" s="54">
        <f t="shared" si="241"/>
        <v>0</v>
      </c>
      <c r="AN1246" s="54">
        <f t="shared" si="242"/>
        <v>1</v>
      </c>
      <c r="AO1246" s="54">
        <f t="shared" si="243"/>
        <v>0</v>
      </c>
      <c r="AP1246" s="7"/>
      <c r="AQ1246" s="12" t="s">
        <v>20</v>
      </c>
    </row>
    <row r="1247" spans="1:43" ht="33.950000000000003" hidden="1" customHeight="1" x14ac:dyDescent="0.25">
      <c r="A1247" s="7" t="s">
        <v>1745</v>
      </c>
      <c r="B1247" s="7" t="s">
        <v>1830</v>
      </c>
      <c r="C1247" s="7">
        <v>122639</v>
      </c>
      <c r="D1247" s="8" t="s">
        <v>1853</v>
      </c>
      <c r="E1247" s="8" t="s">
        <v>1854</v>
      </c>
      <c r="F1247" s="7">
        <v>0</v>
      </c>
      <c r="G1247" s="7"/>
      <c r="H1247" s="9">
        <v>1</v>
      </c>
      <c r="I1247" s="9"/>
      <c r="J1247" s="9"/>
      <c r="K1247" s="9"/>
      <c r="L1247" s="10">
        <v>678676.63</v>
      </c>
      <c r="M1247" s="11">
        <f t="shared" si="244"/>
        <v>3393.3831500000001</v>
      </c>
      <c r="N1247" s="11">
        <f t="shared" si="245"/>
        <v>675283.24685</v>
      </c>
      <c r="O1247" s="11"/>
      <c r="P1247" s="97" t="s">
        <v>1049</v>
      </c>
      <c r="Q1247" s="95" t="s">
        <v>2317</v>
      </c>
      <c r="R1247" s="102" t="s">
        <v>2271</v>
      </c>
      <c r="S1247" s="66">
        <v>0.65</v>
      </c>
      <c r="T1247" s="123">
        <v>0.75</v>
      </c>
      <c r="U1247" s="102"/>
      <c r="V1247" s="102"/>
      <c r="W1247" s="102" t="s">
        <v>2338</v>
      </c>
      <c r="X1247" s="102"/>
      <c r="Y1247" s="102" t="s">
        <v>2319</v>
      </c>
      <c r="Z1247" s="102" t="s">
        <v>2320</v>
      </c>
      <c r="AA1247" s="102" t="s">
        <v>2321</v>
      </c>
      <c r="AB1247" s="102"/>
      <c r="AC1247" s="102"/>
      <c r="AD1247" s="102" t="s">
        <v>2322</v>
      </c>
      <c r="AE1247" s="10">
        <v>671038.82999999996</v>
      </c>
      <c r="AF1247" s="53">
        <f t="shared" si="234"/>
        <v>0</v>
      </c>
      <c r="AG1247" s="54">
        <f t="shared" si="235"/>
        <v>0</v>
      </c>
      <c r="AH1247" s="54">
        <f t="shared" si="236"/>
        <v>0</v>
      </c>
      <c r="AI1247" s="54">
        <f t="shared" si="237"/>
        <v>1</v>
      </c>
      <c r="AJ1247" s="54">
        <f t="shared" si="238"/>
        <v>0</v>
      </c>
      <c r="AK1247" s="54">
        <f t="shared" si="239"/>
        <v>0</v>
      </c>
      <c r="AL1247" s="54">
        <f t="shared" si="240"/>
        <v>0</v>
      </c>
      <c r="AM1247" s="54">
        <f t="shared" si="241"/>
        <v>0</v>
      </c>
      <c r="AN1247" s="54">
        <f t="shared" si="242"/>
        <v>1</v>
      </c>
      <c r="AO1247" s="54">
        <f t="shared" si="243"/>
        <v>0</v>
      </c>
      <c r="AP1247" s="7" t="s">
        <v>38</v>
      </c>
      <c r="AQ1247" s="17"/>
    </row>
    <row r="1248" spans="1:43" ht="33.950000000000003" hidden="1" customHeight="1" x14ac:dyDescent="0.25">
      <c r="A1248" s="7" t="s">
        <v>1745</v>
      </c>
      <c r="B1248" s="7" t="s">
        <v>1830</v>
      </c>
      <c r="C1248" s="7">
        <v>122659</v>
      </c>
      <c r="D1248" s="8" t="s">
        <v>1855</v>
      </c>
      <c r="E1248" s="8" t="s">
        <v>1854</v>
      </c>
      <c r="F1248" s="7">
        <v>0</v>
      </c>
      <c r="G1248" s="7"/>
      <c r="H1248" s="9">
        <v>1</v>
      </c>
      <c r="I1248" s="9"/>
      <c r="J1248" s="9"/>
      <c r="K1248" s="9"/>
      <c r="L1248" s="10">
        <v>1126339.8500000001</v>
      </c>
      <c r="M1248" s="11">
        <f t="shared" si="244"/>
        <v>5631.6992500000006</v>
      </c>
      <c r="N1248" s="11">
        <f t="shared" si="245"/>
        <v>1120708.15075</v>
      </c>
      <c r="O1248" s="11"/>
      <c r="P1248" s="97" t="s">
        <v>1049</v>
      </c>
      <c r="Q1248" s="95" t="s">
        <v>2317</v>
      </c>
      <c r="R1248" s="102" t="s">
        <v>2271</v>
      </c>
      <c r="S1248" s="66">
        <v>0.65</v>
      </c>
      <c r="T1248" s="123">
        <v>0.75</v>
      </c>
      <c r="U1248" s="102"/>
      <c r="V1248" s="102"/>
      <c r="W1248" s="102" t="s">
        <v>2339</v>
      </c>
      <c r="X1248" s="102"/>
      <c r="Y1248" s="102" t="s">
        <v>2319</v>
      </c>
      <c r="Z1248" s="102" t="s">
        <v>2320</v>
      </c>
      <c r="AA1248" s="102" t="s">
        <v>2321</v>
      </c>
      <c r="AB1248" s="102"/>
      <c r="AC1248" s="102"/>
      <c r="AD1248" s="102" t="s">
        <v>2322</v>
      </c>
      <c r="AE1248" s="10">
        <v>1114000</v>
      </c>
      <c r="AF1248" s="53">
        <f t="shared" si="234"/>
        <v>0</v>
      </c>
      <c r="AG1248" s="54">
        <f t="shared" si="235"/>
        <v>0</v>
      </c>
      <c r="AH1248" s="54">
        <f t="shared" si="236"/>
        <v>0</v>
      </c>
      <c r="AI1248" s="54">
        <f t="shared" si="237"/>
        <v>1</v>
      </c>
      <c r="AJ1248" s="54">
        <f t="shared" si="238"/>
        <v>0</v>
      </c>
      <c r="AK1248" s="54">
        <f t="shared" si="239"/>
        <v>0</v>
      </c>
      <c r="AL1248" s="54">
        <f t="shared" si="240"/>
        <v>0</v>
      </c>
      <c r="AM1248" s="54">
        <f t="shared" si="241"/>
        <v>0</v>
      </c>
      <c r="AN1248" s="54">
        <f t="shared" si="242"/>
        <v>1</v>
      </c>
      <c r="AO1248" s="54">
        <f t="shared" si="243"/>
        <v>0</v>
      </c>
      <c r="AP1248" s="7" t="s">
        <v>38</v>
      </c>
      <c r="AQ1248" s="17"/>
    </row>
    <row r="1249" spans="1:43" ht="33.950000000000003" hidden="1" customHeight="1" x14ac:dyDescent="0.25">
      <c r="A1249" s="7" t="s">
        <v>1745</v>
      </c>
      <c r="B1249" s="7" t="s">
        <v>1830</v>
      </c>
      <c r="C1249" s="7">
        <v>122665</v>
      </c>
      <c r="D1249" s="22" t="s">
        <v>1856</v>
      </c>
      <c r="E1249" s="8" t="s">
        <v>1854</v>
      </c>
      <c r="F1249" s="7">
        <v>0</v>
      </c>
      <c r="G1249" s="7"/>
      <c r="H1249" s="9">
        <v>1</v>
      </c>
      <c r="I1249" s="9"/>
      <c r="J1249" s="9"/>
      <c r="K1249" s="9"/>
      <c r="L1249" s="10">
        <v>726245.06</v>
      </c>
      <c r="M1249" s="11">
        <f t="shared" si="244"/>
        <v>3631.2253000000005</v>
      </c>
      <c r="N1249" s="11">
        <f t="shared" si="245"/>
        <v>722613.83470000001</v>
      </c>
      <c r="O1249" s="11"/>
      <c r="P1249" s="97" t="s">
        <v>1049</v>
      </c>
      <c r="Q1249" s="95" t="s">
        <v>2317</v>
      </c>
      <c r="R1249" s="102" t="s">
        <v>2271</v>
      </c>
      <c r="S1249" s="66">
        <v>0.65</v>
      </c>
      <c r="T1249" s="123">
        <v>0.75</v>
      </c>
      <c r="U1249" s="102"/>
      <c r="V1249" s="102"/>
      <c r="W1249" s="102" t="s">
        <v>2338</v>
      </c>
      <c r="X1249" s="102"/>
      <c r="Y1249" s="102" t="s">
        <v>2319</v>
      </c>
      <c r="Z1249" s="102" t="s">
        <v>2320</v>
      </c>
      <c r="AA1249" s="102" t="s">
        <v>2321</v>
      </c>
      <c r="AB1249" s="102"/>
      <c r="AC1249" s="102"/>
      <c r="AD1249" s="102" t="s">
        <v>2322</v>
      </c>
      <c r="AE1249" s="10">
        <v>718961.17</v>
      </c>
      <c r="AF1249" s="53">
        <f t="shared" si="234"/>
        <v>0</v>
      </c>
      <c r="AG1249" s="54">
        <f t="shared" si="235"/>
        <v>0</v>
      </c>
      <c r="AH1249" s="54">
        <f t="shared" si="236"/>
        <v>0</v>
      </c>
      <c r="AI1249" s="54">
        <f t="shared" si="237"/>
        <v>1</v>
      </c>
      <c r="AJ1249" s="54">
        <f t="shared" si="238"/>
        <v>0</v>
      </c>
      <c r="AK1249" s="54">
        <f t="shared" si="239"/>
        <v>0</v>
      </c>
      <c r="AL1249" s="54">
        <f t="shared" si="240"/>
        <v>0</v>
      </c>
      <c r="AM1249" s="54">
        <f t="shared" si="241"/>
        <v>0</v>
      </c>
      <c r="AN1249" s="54">
        <f t="shared" si="242"/>
        <v>1</v>
      </c>
      <c r="AO1249" s="54">
        <f t="shared" si="243"/>
        <v>0</v>
      </c>
      <c r="AP1249" s="7" t="s">
        <v>38</v>
      </c>
      <c r="AQ1249" s="17"/>
    </row>
    <row r="1250" spans="1:43" ht="33.950000000000003" hidden="1" customHeight="1" x14ac:dyDescent="0.25">
      <c r="A1250" s="7" t="s">
        <v>1745</v>
      </c>
      <c r="B1250" s="7" t="s">
        <v>1830</v>
      </c>
      <c r="C1250" s="7">
        <v>122634</v>
      </c>
      <c r="D1250" s="8" t="s">
        <v>1857</v>
      </c>
      <c r="E1250" s="8" t="s">
        <v>1854</v>
      </c>
      <c r="F1250" s="7">
        <v>0</v>
      </c>
      <c r="G1250" s="7"/>
      <c r="H1250" s="9">
        <v>1</v>
      </c>
      <c r="I1250" s="9"/>
      <c r="J1250" s="9"/>
      <c r="K1250" s="9"/>
      <c r="L1250" s="10">
        <v>893712.1</v>
      </c>
      <c r="M1250" s="11">
        <f t="shared" si="244"/>
        <v>4468.5604999999996</v>
      </c>
      <c r="N1250" s="11">
        <f t="shared" si="245"/>
        <v>889243.53949999996</v>
      </c>
      <c r="O1250" s="11"/>
      <c r="P1250" s="97" t="s">
        <v>1049</v>
      </c>
      <c r="Q1250" s="95" t="s">
        <v>2317</v>
      </c>
      <c r="R1250" s="102" t="s">
        <v>2547</v>
      </c>
      <c r="S1250" s="107">
        <v>1</v>
      </c>
      <c r="T1250" s="187">
        <v>1</v>
      </c>
      <c r="U1250" s="102" t="s">
        <v>2531</v>
      </c>
      <c r="V1250" s="102"/>
      <c r="W1250" s="102" t="s">
        <v>2340</v>
      </c>
      <c r="X1250" s="102"/>
      <c r="Y1250" s="102" t="s">
        <v>2325</v>
      </c>
      <c r="Z1250" s="102" t="s">
        <v>2326</v>
      </c>
      <c r="AA1250" s="102" t="s">
        <v>2327</v>
      </c>
      <c r="AB1250" s="102" t="s">
        <v>2328</v>
      </c>
      <c r="AC1250" s="102" t="s">
        <v>2329</v>
      </c>
      <c r="AD1250" s="102" t="s">
        <v>2330</v>
      </c>
      <c r="AE1250" s="10"/>
      <c r="AF1250" s="53">
        <f t="shared" si="234"/>
        <v>0</v>
      </c>
      <c r="AG1250" s="54">
        <f t="shared" si="235"/>
        <v>0</v>
      </c>
      <c r="AH1250" s="54">
        <f t="shared" si="236"/>
        <v>0</v>
      </c>
      <c r="AI1250" s="54">
        <f t="shared" si="237"/>
        <v>0</v>
      </c>
      <c r="AJ1250" s="54">
        <f t="shared" si="238"/>
        <v>1</v>
      </c>
      <c r="AK1250" s="54">
        <f t="shared" si="239"/>
        <v>0</v>
      </c>
      <c r="AL1250" s="54">
        <f t="shared" si="240"/>
        <v>0</v>
      </c>
      <c r="AM1250" s="54">
        <f t="shared" si="241"/>
        <v>0</v>
      </c>
      <c r="AN1250" s="54">
        <f t="shared" si="242"/>
        <v>0</v>
      </c>
      <c r="AO1250" s="54">
        <f t="shared" si="243"/>
        <v>1</v>
      </c>
      <c r="AP1250" s="7"/>
      <c r="AQ1250" s="12" t="s">
        <v>20</v>
      </c>
    </row>
    <row r="1251" spans="1:43" ht="33.950000000000003" hidden="1" customHeight="1" x14ac:dyDescent="0.25">
      <c r="A1251" s="7" t="s">
        <v>1745</v>
      </c>
      <c r="B1251" s="7" t="s">
        <v>1830</v>
      </c>
      <c r="C1251" s="7">
        <v>122642</v>
      </c>
      <c r="D1251" s="8" t="s">
        <v>1858</v>
      </c>
      <c r="E1251" s="8" t="s">
        <v>1854</v>
      </c>
      <c r="F1251" s="7">
        <v>0</v>
      </c>
      <c r="G1251" s="7"/>
      <c r="H1251" s="9">
        <v>1</v>
      </c>
      <c r="I1251" s="9"/>
      <c r="J1251" s="9"/>
      <c r="K1251" s="9"/>
      <c r="L1251" s="10">
        <v>384979.03</v>
      </c>
      <c r="M1251" s="11">
        <f t="shared" si="244"/>
        <v>1924.8951500000003</v>
      </c>
      <c r="N1251" s="11">
        <f t="shared" si="245"/>
        <v>383054.13485000003</v>
      </c>
      <c r="O1251" s="11"/>
      <c r="P1251" s="97" t="s">
        <v>1049</v>
      </c>
      <c r="Q1251" s="95" t="s">
        <v>2317</v>
      </c>
      <c r="R1251" s="102" t="s">
        <v>2547</v>
      </c>
      <c r="S1251" s="107">
        <v>1</v>
      </c>
      <c r="T1251" s="187">
        <v>1</v>
      </c>
      <c r="U1251" s="102" t="s">
        <v>2531</v>
      </c>
      <c r="V1251" s="102"/>
      <c r="W1251" s="102" t="s">
        <v>2324</v>
      </c>
      <c r="X1251" s="102"/>
      <c r="Y1251" s="102" t="s">
        <v>2325</v>
      </c>
      <c r="Z1251" s="102" t="s">
        <v>2326</v>
      </c>
      <c r="AA1251" s="102" t="s">
        <v>2327</v>
      </c>
      <c r="AB1251" s="102" t="s">
        <v>2328</v>
      </c>
      <c r="AC1251" s="102" t="s">
        <v>2329</v>
      </c>
      <c r="AD1251" s="102" t="s">
        <v>2330</v>
      </c>
      <c r="AE1251" s="10"/>
      <c r="AF1251" s="53">
        <f t="shared" si="234"/>
        <v>0</v>
      </c>
      <c r="AG1251" s="54">
        <f t="shared" si="235"/>
        <v>0</v>
      </c>
      <c r="AH1251" s="54">
        <f t="shared" si="236"/>
        <v>0</v>
      </c>
      <c r="AI1251" s="54">
        <f t="shared" si="237"/>
        <v>0</v>
      </c>
      <c r="AJ1251" s="54">
        <f t="shared" si="238"/>
        <v>1</v>
      </c>
      <c r="AK1251" s="54">
        <f t="shared" si="239"/>
        <v>0</v>
      </c>
      <c r="AL1251" s="54">
        <f t="shared" si="240"/>
        <v>0</v>
      </c>
      <c r="AM1251" s="54">
        <f t="shared" si="241"/>
        <v>0</v>
      </c>
      <c r="AN1251" s="54">
        <f t="shared" si="242"/>
        <v>0</v>
      </c>
      <c r="AO1251" s="54">
        <f t="shared" si="243"/>
        <v>1</v>
      </c>
      <c r="AP1251" s="7"/>
      <c r="AQ1251" s="12" t="s">
        <v>20</v>
      </c>
    </row>
    <row r="1252" spans="1:43" ht="33.950000000000003" hidden="1" customHeight="1" x14ac:dyDescent="0.25">
      <c r="A1252" s="7" t="s">
        <v>1745</v>
      </c>
      <c r="B1252" s="7" t="s">
        <v>1830</v>
      </c>
      <c r="C1252" s="7">
        <v>122645</v>
      </c>
      <c r="D1252" s="8" t="s">
        <v>1859</v>
      </c>
      <c r="E1252" s="8" t="s">
        <v>1854</v>
      </c>
      <c r="F1252" s="7">
        <v>0</v>
      </c>
      <c r="G1252" s="7"/>
      <c r="H1252" s="9">
        <v>1</v>
      </c>
      <c r="I1252" s="9"/>
      <c r="J1252" s="9"/>
      <c r="K1252" s="9"/>
      <c r="L1252" s="10">
        <v>610470.56000000006</v>
      </c>
      <c r="M1252" s="11">
        <f t="shared" si="244"/>
        <v>3052.3528000000001</v>
      </c>
      <c r="N1252" s="11">
        <f t="shared" si="245"/>
        <v>607418.20720000006</v>
      </c>
      <c r="O1252" s="11"/>
      <c r="P1252" s="97" t="s">
        <v>1049</v>
      </c>
      <c r="Q1252" s="95" t="s">
        <v>2317</v>
      </c>
      <c r="R1252" s="102" t="s">
        <v>2271</v>
      </c>
      <c r="S1252" s="107">
        <v>0.9</v>
      </c>
      <c r="T1252" s="187">
        <v>0.9</v>
      </c>
      <c r="U1252" s="102" t="s">
        <v>2531</v>
      </c>
      <c r="V1252" s="102"/>
      <c r="W1252" s="102" t="s">
        <v>2324</v>
      </c>
      <c r="X1252" s="102"/>
      <c r="Y1252" s="102" t="s">
        <v>2325</v>
      </c>
      <c r="Z1252" s="102" t="s">
        <v>2326</v>
      </c>
      <c r="AA1252" s="102" t="s">
        <v>2327</v>
      </c>
      <c r="AB1252" s="102" t="s">
        <v>2328</v>
      </c>
      <c r="AC1252" s="102" t="s">
        <v>2329</v>
      </c>
      <c r="AD1252" s="102" t="s">
        <v>2330</v>
      </c>
      <c r="AE1252" s="10"/>
      <c r="AF1252" s="53">
        <f t="shared" si="234"/>
        <v>0</v>
      </c>
      <c r="AG1252" s="54">
        <f t="shared" si="235"/>
        <v>0</v>
      </c>
      <c r="AH1252" s="54">
        <f t="shared" si="236"/>
        <v>0</v>
      </c>
      <c r="AI1252" s="54">
        <f t="shared" si="237"/>
        <v>1</v>
      </c>
      <c r="AJ1252" s="54">
        <f t="shared" si="238"/>
        <v>0</v>
      </c>
      <c r="AK1252" s="54">
        <f t="shared" si="239"/>
        <v>0</v>
      </c>
      <c r="AL1252" s="54">
        <f t="shared" si="240"/>
        <v>0</v>
      </c>
      <c r="AM1252" s="54">
        <f t="shared" si="241"/>
        <v>0</v>
      </c>
      <c r="AN1252" s="54">
        <f t="shared" si="242"/>
        <v>1</v>
      </c>
      <c r="AO1252" s="54">
        <f t="shared" si="243"/>
        <v>0</v>
      </c>
      <c r="AP1252" s="7"/>
      <c r="AQ1252" s="12" t="s">
        <v>20</v>
      </c>
    </row>
    <row r="1253" spans="1:43" ht="33.950000000000003" hidden="1" customHeight="1" x14ac:dyDescent="0.25">
      <c r="A1253" s="7" t="s">
        <v>1745</v>
      </c>
      <c r="B1253" s="7" t="s">
        <v>1830</v>
      </c>
      <c r="C1253" s="7">
        <v>122649</v>
      </c>
      <c r="D1253" s="8" t="s">
        <v>1860</v>
      </c>
      <c r="E1253" s="8" t="s">
        <v>1854</v>
      </c>
      <c r="F1253" s="7">
        <v>0</v>
      </c>
      <c r="G1253" s="7"/>
      <c r="H1253" s="9">
        <v>1</v>
      </c>
      <c r="I1253" s="9"/>
      <c r="J1253" s="9"/>
      <c r="K1253" s="9"/>
      <c r="L1253" s="10">
        <v>569055.39</v>
      </c>
      <c r="M1253" s="11">
        <f t="shared" si="244"/>
        <v>2845.2769499999999</v>
      </c>
      <c r="N1253" s="11">
        <f t="shared" si="245"/>
        <v>566210.11305000004</v>
      </c>
      <c r="O1253" s="11"/>
      <c r="P1253" s="97" t="s">
        <v>1049</v>
      </c>
      <c r="Q1253" s="95" t="s">
        <v>2317</v>
      </c>
      <c r="R1253" s="102" t="s">
        <v>2547</v>
      </c>
      <c r="S1253" s="107">
        <v>1</v>
      </c>
      <c r="T1253" s="187">
        <v>1</v>
      </c>
      <c r="U1253" s="102" t="s">
        <v>2531</v>
      </c>
      <c r="V1253" s="102"/>
      <c r="W1253" s="102" t="s">
        <v>2340</v>
      </c>
      <c r="X1253" s="102"/>
      <c r="Y1253" s="102" t="s">
        <v>2325</v>
      </c>
      <c r="Z1253" s="102" t="s">
        <v>2326</v>
      </c>
      <c r="AA1253" s="102" t="s">
        <v>2327</v>
      </c>
      <c r="AB1253" s="102" t="s">
        <v>2328</v>
      </c>
      <c r="AC1253" s="102" t="s">
        <v>2329</v>
      </c>
      <c r="AD1253" s="102" t="s">
        <v>2330</v>
      </c>
      <c r="AE1253" s="10"/>
      <c r="AF1253" s="53">
        <f t="shared" si="234"/>
        <v>0</v>
      </c>
      <c r="AG1253" s="54">
        <f t="shared" si="235"/>
        <v>0</v>
      </c>
      <c r="AH1253" s="54">
        <f t="shared" si="236"/>
        <v>0</v>
      </c>
      <c r="AI1253" s="54">
        <f t="shared" si="237"/>
        <v>0</v>
      </c>
      <c r="AJ1253" s="54">
        <f t="shared" si="238"/>
        <v>1</v>
      </c>
      <c r="AK1253" s="54">
        <f t="shared" si="239"/>
        <v>0</v>
      </c>
      <c r="AL1253" s="54">
        <f t="shared" si="240"/>
        <v>0</v>
      </c>
      <c r="AM1253" s="54">
        <f t="shared" si="241"/>
        <v>0</v>
      </c>
      <c r="AN1253" s="54">
        <f t="shared" si="242"/>
        <v>0</v>
      </c>
      <c r="AO1253" s="54">
        <f t="shared" si="243"/>
        <v>1</v>
      </c>
      <c r="AP1253" s="7"/>
      <c r="AQ1253" s="12" t="s">
        <v>20</v>
      </c>
    </row>
    <row r="1254" spans="1:43" ht="33.950000000000003" hidden="1" customHeight="1" x14ac:dyDescent="0.25">
      <c r="A1254" s="7" t="s">
        <v>1745</v>
      </c>
      <c r="B1254" s="7" t="s">
        <v>1830</v>
      </c>
      <c r="C1254" s="7">
        <v>122704</v>
      </c>
      <c r="D1254" s="8" t="s">
        <v>1861</v>
      </c>
      <c r="E1254" s="8" t="s">
        <v>1862</v>
      </c>
      <c r="F1254" s="7">
        <v>0</v>
      </c>
      <c r="G1254" s="7"/>
      <c r="H1254" s="9">
        <v>1</v>
      </c>
      <c r="I1254" s="9"/>
      <c r="J1254" s="9"/>
      <c r="K1254" s="9"/>
      <c r="L1254" s="10">
        <v>377979.21</v>
      </c>
      <c r="M1254" s="11">
        <f t="shared" si="244"/>
        <v>1889.8960500000001</v>
      </c>
      <c r="N1254" s="11">
        <f t="shared" si="245"/>
        <v>376089.31395000004</v>
      </c>
      <c r="O1254" s="11"/>
      <c r="P1254" s="97" t="s">
        <v>1049</v>
      </c>
      <c r="Q1254" s="95" t="s">
        <v>2317</v>
      </c>
      <c r="R1254" s="102" t="s">
        <v>2271</v>
      </c>
      <c r="S1254" s="66">
        <v>0.65</v>
      </c>
      <c r="T1254" s="123">
        <v>0.75</v>
      </c>
      <c r="U1254" s="102"/>
      <c r="V1254" s="102"/>
      <c r="W1254" s="102" t="s">
        <v>2332</v>
      </c>
      <c r="X1254" s="102"/>
      <c r="Y1254" s="102" t="s">
        <v>2319</v>
      </c>
      <c r="Z1254" s="102" t="s">
        <v>2320</v>
      </c>
      <c r="AA1254" s="102" t="s">
        <v>2321</v>
      </c>
      <c r="AB1254" s="102"/>
      <c r="AC1254" s="102"/>
      <c r="AD1254" s="102" t="s">
        <v>2322</v>
      </c>
      <c r="AE1254" s="10">
        <v>375098.44</v>
      </c>
      <c r="AF1254" s="53">
        <f t="shared" si="234"/>
        <v>0</v>
      </c>
      <c r="AG1254" s="54">
        <f t="shared" si="235"/>
        <v>0</v>
      </c>
      <c r="AH1254" s="54">
        <f t="shared" si="236"/>
        <v>0</v>
      </c>
      <c r="AI1254" s="54">
        <f t="shared" si="237"/>
        <v>1</v>
      </c>
      <c r="AJ1254" s="54">
        <f t="shared" si="238"/>
        <v>0</v>
      </c>
      <c r="AK1254" s="54">
        <f t="shared" si="239"/>
        <v>0</v>
      </c>
      <c r="AL1254" s="54">
        <f t="shared" si="240"/>
        <v>0</v>
      </c>
      <c r="AM1254" s="54">
        <f t="shared" si="241"/>
        <v>0</v>
      </c>
      <c r="AN1254" s="54">
        <f t="shared" si="242"/>
        <v>1</v>
      </c>
      <c r="AO1254" s="54">
        <f t="shared" si="243"/>
        <v>0</v>
      </c>
      <c r="AP1254" s="7" t="s">
        <v>38</v>
      </c>
      <c r="AQ1254" s="17"/>
    </row>
    <row r="1255" spans="1:43" ht="33.950000000000003" hidden="1" customHeight="1" x14ac:dyDescent="0.25">
      <c r="A1255" s="7" t="s">
        <v>1745</v>
      </c>
      <c r="B1255" s="7" t="s">
        <v>1830</v>
      </c>
      <c r="C1255" s="7">
        <v>122710</v>
      </c>
      <c r="D1255" s="8" t="s">
        <v>1863</v>
      </c>
      <c r="E1255" s="8" t="s">
        <v>1862</v>
      </c>
      <c r="F1255" s="7">
        <v>0</v>
      </c>
      <c r="G1255" s="7"/>
      <c r="H1255" s="9">
        <v>1</v>
      </c>
      <c r="I1255" s="9"/>
      <c r="J1255" s="9"/>
      <c r="K1255" s="9"/>
      <c r="L1255" s="10">
        <v>1174080.3799999999</v>
      </c>
      <c r="M1255" s="11">
        <f t="shared" si="244"/>
        <v>5870.4018999999998</v>
      </c>
      <c r="N1255" s="11">
        <f t="shared" si="245"/>
        <v>1168209.9780999999</v>
      </c>
      <c r="O1255" s="11"/>
      <c r="P1255" s="97" t="s">
        <v>1049</v>
      </c>
      <c r="Q1255" s="95" t="s">
        <v>2317</v>
      </c>
      <c r="R1255" s="102" t="s">
        <v>2547</v>
      </c>
      <c r="S1255" s="66">
        <v>1</v>
      </c>
      <c r="T1255" s="123">
        <v>1</v>
      </c>
      <c r="U1255" s="102"/>
      <c r="V1255" s="102"/>
      <c r="W1255" s="102" t="s">
        <v>2341</v>
      </c>
      <c r="X1255" s="102"/>
      <c r="Y1255" s="102" t="s">
        <v>2319</v>
      </c>
      <c r="Z1255" s="102" t="s">
        <v>2320</v>
      </c>
      <c r="AA1255" s="102" t="s">
        <v>2321</v>
      </c>
      <c r="AB1255" s="102"/>
      <c r="AC1255" s="102"/>
      <c r="AD1255" s="102" t="s">
        <v>2322</v>
      </c>
      <c r="AE1255" s="10">
        <v>1162000</v>
      </c>
      <c r="AF1255" s="53">
        <f t="shared" si="234"/>
        <v>0</v>
      </c>
      <c r="AG1255" s="54">
        <f t="shared" si="235"/>
        <v>0</v>
      </c>
      <c r="AH1255" s="54">
        <f t="shared" si="236"/>
        <v>0</v>
      </c>
      <c r="AI1255" s="54">
        <f t="shared" si="237"/>
        <v>0</v>
      </c>
      <c r="AJ1255" s="54">
        <f t="shared" si="238"/>
        <v>1</v>
      </c>
      <c r="AK1255" s="54">
        <f t="shared" si="239"/>
        <v>0</v>
      </c>
      <c r="AL1255" s="54">
        <f t="shared" si="240"/>
        <v>0</v>
      </c>
      <c r="AM1255" s="54">
        <f t="shared" si="241"/>
        <v>0</v>
      </c>
      <c r="AN1255" s="54">
        <f t="shared" si="242"/>
        <v>0</v>
      </c>
      <c r="AO1255" s="54">
        <f t="shared" si="243"/>
        <v>1</v>
      </c>
      <c r="AP1255" s="7" t="s">
        <v>38</v>
      </c>
      <c r="AQ1255" s="17"/>
    </row>
    <row r="1256" spans="1:43" ht="33.950000000000003" hidden="1" customHeight="1" x14ac:dyDescent="0.25">
      <c r="A1256" s="7" t="s">
        <v>1745</v>
      </c>
      <c r="B1256" s="7" t="s">
        <v>1830</v>
      </c>
      <c r="C1256" s="7">
        <v>122709</v>
      </c>
      <c r="D1256" s="8" t="s">
        <v>1864</v>
      </c>
      <c r="E1256" s="8" t="s">
        <v>1862</v>
      </c>
      <c r="F1256" s="7">
        <v>0</v>
      </c>
      <c r="G1256" s="7"/>
      <c r="H1256" s="9">
        <v>1</v>
      </c>
      <c r="I1256" s="9"/>
      <c r="J1256" s="9"/>
      <c r="K1256" s="9"/>
      <c r="L1256" s="10">
        <v>408504.58</v>
      </c>
      <c r="M1256" s="11">
        <f t="shared" si="244"/>
        <v>2042.5229000000002</v>
      </c>
      <c r="N1256" s="11">
        <f t="shared" si="245"/>
        <v>406462.05710000003</v>
      </c>
      <c r="O1256" s="11"/>
      <c r="P1256" s="97" t="s">
        <v>1049</v>
      </c>
      <c r="Q1256" s="95" t="s">
        <v>2317</v>
      </c>
      <c r="R1256" s="102" t="s">
        <v>2271</v>
      </c>
      <c r="S1256" s="107">
        <v>0.7</v>
      </c>
      <c r="T1256" s="187">
        <v>0.8</v>
      </c>
      <c r="U1256" s="102" t="s">
        <v>2531</v>
      </c>
      <c r="V1256" s="102"/>
      <c r="W1256" s="102" t="s">
        <v>2342</v>
      </c>
      <c r="X1256" s="102"/>
      <c r="Y1256" s="102" t="s">
        <v>2325</v>
      </c>
      <c r="Z1256" s="102" t="s">
        <v>2326</v>
      </c>
      <c r="AA1256" s="102" t="s">
        <v>2327</v>
      </c>
      <c r="AB1256" s="102" t="s">
        <v>2328</v>
      </c>
      <c r="AC1256" s="102" t="s">
        <v>2329</v>
      </c>
      <c r="AD1256" s="102" t="s">
        <v>2330</v>
      </c>
      <c r="AE1256" s="10"/>
      <c r="AF1256" s="53">
        <f t="shared" si="234"/>
        <v>0</v>
      </c>
      <c r="AG1256" s="54">
        <f t="shared" si="235"/>
        <v>0</v>
      </c>
      <c r="AH1256" s="54">
        <f t="shared" si="236"/>
        <v>0</v>
      </c>
      <c r="AI1256" s="54">
        <f t="shared" si="237"/>
        <v>1</v>
      </c>
      <c r="AJ1256" s="54">
        <f t="shared" si="238"/>
        <v>0</v>
      </c>
      <c r="AK1256" s="54">
        <f t="shared" si="239"/>
        <v>0</v>
      </c>
      <c r="AL1256" s="54">
        <f t="shared" si="240"/>
        <v>0</v>
      </c>
      <c r="AM1256" s="54">
        <f t="shared" si="241"/>
        <v>0</v>
      </c>
      <c r="AN1256" s="54">
        <f t="shared" si="242"/>
        <v>1</v>
      </c>
      <c r="AO1256" s="54">
        <f t="shared" si="243"/>
        <v>0</v>
      </c>
      <c r="AP1256" s="7"/>
      <c r="AQ1256" s="12" t="s">
        <v>20</v>
      </c>
    </row>
    <row r="1257" spans="1:43" ht="33.950000000000003" hidden="1" customHeight="1" x14ac:dyDescent="0.25">
      <c r="A1257" s="7" t="s">
        <v>1745</v>
      </c>
      <c r="B1257" s="7" t="s">
        <v>1830</v>
      </c>
      <c r="C1257" s="7">
        <v>122718</v>
      </c>
      <c r="D1257" s="8" t="s">
        <v>1865</v>
      </c>
      <c r="E1257" s="8" t="s">
        <v>1862</v>
      </c>
      <c r="F1257" s="7">
        <v>0</v>
      </c>
      <c r="G1257" s="7"/>
      <c r="H1257" s="9">
        <v>1</v>
      </c>
      <c r="I1257" s="9"/>
      <c r="J1257" s="9"/>
      <c r="K1257" s="9"/>
      <c r="L1257" s="10">
        <v>716067.2</v>
      </c>
      <c r="M1257" s="11">
        <f t="shared" si="244"/>
        <v>3580.3359999999998</v>
      </c>
      <c r="N1257" s="11">
        <f t="shared" si="245"/>
        <v>712486.86399999994</v>
      </c>
      <c r="O1257" s="11"/>
      <c r="P1257" s="97" t="s">
        <v>1049</v>
      </c>
      <c r="Q1257" s="95" t="s">
        <v>2317</v>
      </c>
      <c r="R1257" s="102" t="s">
        <v>2271</v>
      </c>
      <c r="S1257" s="107">
        <v>0.9</v>
      </c>
      <c r="T1257" s="187">
        <v>0.9</v>
      </c>
      <c r="U1257" s="102" t="s">
        <v>2531</v>
      </c>
      <c r="V1257" s="102"/>
      <c r="W1257" s="102" t="s">
        <v>2342</v>
      </c>
      <c r="X1257" s="102"/>
      <c r="Y1257" s="102" t="s">
        <v>2325</v>
      </c>
      <c r="Z1257" s="102" t="s">
        <v>2326</v>
      </c>
      <c r="AA1257" s="102" t="s">
        <v>2327</v>
      </c>
      <c r="AB1257" s="102" t="s">
        <v>2328</v>
      </c>
      <c r="AC1257" s="102" t="s">
        <v>2329</v>
      </c>
      <c r="AD1257" s="102" t="s">
        <v>2330</v>
      </c>
      <c r="AE1257" s="10"/>
      <c r="AF1257" s="53">
        <f t="shared" si="234"/>
        <v>0</v>
      </c>
      <c r="AG1257" s="54">
        <f t="shared" si="235"/>
        <v>0</v>
      </c>
      <c r="AH1257" s="54">
        <f t="shared" si="236"/>
        <v>0</v>
      </c>
      <c r="AI1257" s="54">
        <f t="shared" si="237"/>
        <v>1</v>
      </c>
      <c r="AJ1257" s="54">
        <f t="shared" si="238"/>
        <v>0</v>
      </c>
      <c r="AK1257" s="54">
        <f t="shared" si="239"/>
        <v>0</v>
      </c>
      <c r="AL1257" s="54">
        <f t="shared" si="240"/>
        <v>0</v>
      </c>
      <c r="AM1257" s="54">
        <f t="shared" si="241"/>
        <v>0</v>
      </c>
      <c r="AN1257" s="54">
        <f t="shared" si="242"/>
        <v>1</v>
      </c>
      <c r="AO1257" s="54">
        <f t="shared" si="243"/>
        <v>0</v>
      </c>
      <c r="AP1257" s="7"/>
      <c r="AQ1257" s="12" t="s">
        <v>20</v>
      </c>
    </row>
    <row r="1258" spans="1:43" ht="33.950000000000003" hidden="1" customHeight="1" x14ac:dyDescent="0.25">
      <c r="A1258" s="7" t="s">
        <v>1745</v>
      </c>
      <c r="B1258" s="7" t="s">
        <v>1830</v>
      </c>
      <c r="C1258" s="7">
        <v>313509</v>
      </c>
      <c r="D1258" s="8" t="s">
        <v>1866</v>
      </c>
      <c r="E1258" s="8" t="s">
        <v>1862</v>
      </c>
      <c r="F1258" s="7">
        <v>0</v>
      </c>
      <c r="G1258" s="7"/>
      <c r="H1258" s="9">
        <v>1</v>
      </c>
      <c r="I1258" s="9"/>
      <c r="J1258" s="9"/>
      <c r="K1258" s="9"/>
      <c r="L1258" s="10">
        <v>2937017.52</v>
      </c>
      <c r="M1258" s="11">
        <f t="shared" si="244"/>
        <v>14685.087600000001</v>
      </c>
      <c r="N1258" s="11">
        <f t="shared" si="245"/>
        <v>2922332.4323999998</v>
      </c>
      <c r="O1258" s="11"/>
      <c r="P1258" s="7" t="s">
        <v>1049</v>
      </c>
      <c r="Q1258" s="95" t="s">
        <v>2270</v>
      </c>
      <c r="R1258" s="102" t="s">
        <v>2271</v>
      </c>
      <c r="S1258" s="107">
        <v>0.9</v>
      </c>
      <c r="T1258" s="187">
        <v>0.9</v>
      </c>
      <c r="U1258" s="102" t="s">
        <v>2531</v>
      </c>
      <c r="V1258" s="102"/>
      <c r="W1258" s="102" t="s">
        <v>2343</v>
      </c>
      <c r="X1258" s="102"/>
      <c r="Y1258" s="102" t="s">
        <v>2325</v>
      </c>
      <c r="Z1258" s="102" t="s">
        <v>2326</v>
      </c>
      <c r="AA1258" s="102" t="s">
        <v>2327</v>
      </c>
      <c r="AB1258" s="102" t="s">
        <v>2328</v>
      </c>
      <c r="AC1258" s="102" t="s">
        <v>2329</v>
      </c>
      <c r="AD1258" s="102" t="s">
        <v>2330</v>
      </c>
      <c r="AE1258" s="10">
        <v>2907983.05</v>
      </c>
      <c r="AF1258" s="53">
        <f t="shared" si="234"/>
        <v>0</v>
      </c>
      <c r="AG1258" s="54">
        <f t="shared" si="235"/>
        <v>0</v>
      </c>
      <c r="AH1258" s="54">
        <f t="shared" si="236"/>
        <v>0</v>
      </c>
      <c r="AI1258" s="54">
        <f t="shared" si="237"/>
        <v>1</v>
      </c>
      <c r="AJ1258" s="54">
        <f t="shared" si="238"/>
        <v>0</v>
      </c>
      <c r="AK1258" s="54">
        <f t="shared" si="239"/>
        <v>0</v>
      </c>
      <c r="AL1258" s="54">
        <f t="shared" si="240"/>
        <v>0</v>
      </c>
      <c r="AM1258" s="54">
        <f t="shared" si="241"/>
        <v>0</v>
      </c>
      <c r="AN1258" s="54">
        <f t="shared" si="242"/>
        <v>1</v>
      </c>
      <c r="AO1258" s="54">
        <f t="shared" si="243"/>
        <v>0</v>
      </c>
      <c r="AP1258" s="7"/>
      <c r="AQ1258" s="12" t="s">
        <v>20</v>
      </c>
    </row>
    <row r="1259" spans="1:43" ht="33.950000000000003" hidden="1" customHeight="1" x14ac:dyDescent="0.25">
      <c r="A1259" s="7" t="s">
        <v>1745</v>
      </c>
      <c r="B1259" s="7" t="s">
        <v>1830</v>
      </c>
      <c r="C1259" s="7">
        <v>122773</v>
      </c>
      <c r="D1259" s="8" t="s">
        <v>1867</v>
      </c>
      <c r="E1259" s="8" t="s">
        <v>1868</v>
      </c>
      <c r="F1259" s="7">
        <v>0</v>
      </c>
      <c r="G1259" s="7"/>
      <c r="H1259" s="9">
        <v>1</v>
      </c>
      <c r="I1259" s="9"/>
      <c r="J1259" s="9"/>
      <c r="K1259" s="9"/>
      <c r="L1259" s="10">
        <v>876030.76</v>
      </c>
      <c r="M1259" s="11">
        <f t="shared" si="244"/>
        <v>4380.1538</v>
      </c>
      <c r="N1259" s="11">
        <f t="shared" si="245"/>
        <v>871650.60620000004</v>
      </c>
      <c r="O1259" s="11"/>
      <c r="P1259" s="97" t="s">
        <v>1049</v>
      </c>
      <c r="Q1259" s="95" t="s">
        <v>2317</v>
      </c>
      <c r="R1259" s="102" t="s">
        <v>2271</v>
      </c>
      <c r="S1259" s="66">
        <v>0.65</v>
      </c>
      <c r="T1259" s="123">
        <v>0.75</v>
      </c>
      <c r="U1259" s="102"/>
      <c r="V1259" s="102"/>
      <c r="W1259" s="102" t="s">
        <v>2331</v>
      </c>
      <c r="X1259" s="102"/>
      <c r="Y1259" s="102" t="s">
        <v>2319</v>
      </c>
      <c r="Z1259" s="102" t="s">
        <v>2320</v>
      </c>
      <c r="AA1259" s="102" t="s">
        <v>2321</v>
      </c>
      <c r="AB1259" s="102"/>
      <c r="AC1259" s="102"/>
      <c r="AD1259" s="102" t="s">
        <v>2322</v>
      </c>
      <c r="AE1259" s="10">
        <v>871650.61</v>
      </c>
      <c r="AF1259" s="53">
        <f t="shared" si="234"/>
        <v>0</v>
      </c>
      <c r="AG1259" s="54">
        <f t="shared" si="235"/>
        <v>0</v>
      </c>
      <c r="AH1259" s="54">
        <f t="shared" si="236"/>
        <v>0</v>
      </c>
      <c r="AI1259" s="54">
        <f t="shared" si="237"/>
        <v>1</v>
      </c>
      <c r="AJ1259" s="54">
        <f t="shared" si="238"/>
        <v>0</v>
      </c>
      <c r="AK1259" s="54">
        <f t="shared" si="239"/>
        <v>0</v>
      </c>
      <c r="AL1259" s="54">
        <f t="shared" si="240"/>
        <v>0</v>
      </c>
      <c r="AM1259" s="54">
        <f t="shared" si="241"/>
        <v>0</v>
      </c>
      <c r="AN1259" s="54">
        <f t="shared" si="242"/>
        <v>1</v>
      </c>
      <c r="AO1259" s="54">
        <f t="shared" si="243"/>
        <v>0</v>
      </c>
      <c r="AP1259" s="7" t="s">
        <v>38</v>
      </c>
      <c r="AQ1259" s="17"/>
    </row>
    <row r="1260" spans="1:43" ht="33.950000000000003" hidden="1" customHeight="1" x14ac:dyDescent="0.25">
      <c r="A1260" s="7" t="s">
        <v>1745</v>
      </c>
      <c r="B1260" s="7" t="s">
        <v>1830</v>
      </c>
      <c r="C1260" s="7">
        <v>303529</v>
      </c>
      <c r="D1260" s="8" t="s">
        <v>1869</v>
      </c>
      <c r="E1260" s="8" t="s">
        <v>1868</v>
      </c>
      <c r="F1260" s="7">
        <v>0</v>
      </c>
      <c r="G1260" s="7"/>
      <c r="H1260" s="9">
        <v>1</v>
      </c>
      <c r="I1260" s="9"/>
      <c r="J1260" s="9"/>
      <c r="K1260" s="9"/>
      <c r="L1260" s="10">
        <v>1867566.93</v>
      </c>
      <c r="M1260" s="11">
        <f t="shared" si="244"/>
        <v>9337.8346500000007</v>
      </c>
      <c r="N1260" s="11">
        <f t="shared" si="245"/>
        <v>1858229.0953499998</v>
      </c>
      <c r="O1260" s="11"/>
      <c r="P1260" s="7" t="s">
        <v>1049</v>
      </c>
      <c r="Q1260" s="95" t="s">
        <v>2270</v>
      </c>
      <c r="R1260" s="102" t="s">
        <v>2271</v>
      </c>
      <c r="S1260" s="107">
        <v>0.9</v>
      </c>
      <c r="T1260" s="187">
        <v>0.9</v>
      </c>
      <c r="U1260" s="102" t="s">
        <v>2531</v>
      </c>
      <c r="V1260" s="102"/>
      <c r="W1260" s="102" t="s">
        <v>2344</v>
      </c>
      <c r="X1260" s="102"/>
      <c r="Y1260" s="102" t="s">
        <v>2325</v>
      </c>
      <c r="Z1260" s="102" t="s">
        <v>2326</v>
      </c>
      <c r="AA1260" s="102" t="s">
        <v>2327</v>
      </c>
      <c r="AB1260" s="102" t="s">
        <v>2328</v>
      </c>
      <c r="AC1260" s="102" t="s">
        <v>2329</v>
      </c>
      <c r="AD1260" s="102" t="s">
        <v>2330</v>
      </c>
      <c r="AE1260" s="10">
        <v>1843338.78</v>
      </c>
      <c r="AF1260" s="53">
        <f t="shared" si="234"/>
        <v>0</v>
      </c>
      <c r="AG1260" s="54">
        <f t="shared" si="235"/>
        <v>0</v>
      </c>
      <c r="AH1260" s="54">
        <f t="shared" si="236"/>
        <v>0</v>
      </c>
      <c r="AI1260" s="54">
        <f t="shared" si="237"/>
        <v>1</v>
      </c>
      <c r="AJ1260" s="54">
        <f t="shared" si="238"/>
        <v>0</v>
      </c>
      <c r="AK1260" s="54">
        <f t="shared" si="239"/>
        <v>0</v>
      </c>
      <c r="AL1260" s="54">
        <f t="shared" si="240"/>
        <v>0</v>
      </c>
      <c r="AM1260" s="54">
        <f t="shared" si="241"/>
        <v>0</v>
      </c>
      <c r="AN1260" s="54">
        <f t="shared" si="242"/>
        <v>1</v>
      </c>
      <c r="AO1260" s="54">
        <f t="shared" si="243"/>
        <v>0</v>
      </c>
      <c r="AP1260" s="7"/>
      <c r="AQ1260" s="12" t="s">
        <v>20</v>
      </c>
    </row>
    <row r="1261" spans="1:43" ht="33.950000000000003" hidden="1" customHeight="1" x14ac:dyDescent="0.25">
      <c r="A1261" s="7" t="s">
        <v>1745</v>
      </c>
      <c r="B1261" s="7" t="s">
        <v>1870</v>
      </c>
      <c r="C1261" s="7">
        <v>121009</v>
      </c>
      <c r="D1261" s="8" t="s">
        <v>1871</v>
      </c>
      <c r="E1261" s="8" t="s">
        <v>1872</v>
      </c>
      <c r="F1261" s="7">
        <v>1</v>
      </c>
      <c r="G1261" s="7"/>
      <c r="H1261" s="9">
        <v>1</v>
      </c>
      <c r="I1261" s="9"/>
      <c r="J1261" s="9"/>
      <c r="K1261" s="9"/>
      <c r="L1261" s="10">
        <v>898563.28</v>
      </c>
      <c r="M1261" s="11">
        <f t="shared" si="244"/>
        <v>4492.8164000000006</v>
      </c>
      <c r="N1261" s="11">
        <f t="shared" si="245"/>
        <v>894070.46360000002</v>
      </c>
      <c r="O1261" s="11"/>
      <c r="P1261" s="97" t="s">
        <v>1049</v>
      </c>
      <c r="Q1261" s="95" t="s">
        <v>2317</v>
      </c>
      <c r="R1261" s="7" t="s">
        <v>2271</v>
      </c>
      <c r="S1261" s="66">
        <v>0.7</v>
      </c>
      <c r="T1261" s="66">
        <v>0.9</v>
      </c>
      <c r="U1261" s="102"/>
      <c r="V1261" s="102"/>
      <c r="W1261" s="84" t="s">
        <v>2345</v>
      </c>
      <c r="X1261" s="84" t="s">
        <v>2345</v>
      </c>
      <c r="Y1261" s="67">
        <v>43640</v>
      </c>
      <c r="Z1261" s="67">
        <v>43649</v>
      </c>
      <c r="AA1261" s="67">
        <v>43661</v>
      </c>
      <c r="AB1261" s="67">
        <v>43684</v>
      </c>
      <c r="AC1261" s="67">
        <v>43686</v>
      </c>
      <c r="AD1261" s="102"/>
      <c r="AE1261" s="102"/>
      <c r="AF1261" s="53">
        <f t="shared" si="234"/>
        <v>0</v>
      </c>
      <c r="AG1261" s="54">
        <f t="shared" si="235"/>
        <v>0</v>
      </c>
      <c r="AH1261" s="54">
        <f t="shared" si="236"/>
        <v>0</v>
      </c>
      <c r="AI1261" s="54">
        <f t="shared" si="237"/>
        <v>1</v>
      </c>
      <c r="AJ1261" s="54">
        <f t="shared" si="238"/>
        <v>0</v>
      </c>
      <c r="AK1261" s="54">
        <f t="shared" si="239"/>
        <v>0</v>
      </c>
      <c r="AL1261" s="54">
        <f t="shared" si="240"/>
        <v>0</v>
      </c>
      <c r="AM1261" s="54">
        <f t="shared" si="241"/>
        <v>0</v>
      </c>
      <c r="AN1261" s="54">
        <f t="shared" si="242"/>
        <v>1</v>
      </c>
      <c r="AO1261" s="54">
        <f t="shared" si="243"/>
        <v>0</v>
      </c>
      <c r="AP1261" s="7" t="s">
        <v>38</v>
      </c>
      <c r="AQ1261" s="17"/>
    </row>
    <row r="1262" spans="1:43" ht="33.950000000000003" hidden="1" customHeight="1" x14ac:dyDescent="0.25">
      <c r="A1262" s="7" t="s">
        <v>1745</v>
      </c>
      <c r="B1262" s="7" t="s">
        <v>1870</v>
      </c>
      <c r="C1262" s="7">
        <v>121013</v>
      </c>
      <c r="D1262" s="22" t="s">
        <v>1873</v>
      </c>
      <c r="E1262" s="8" t="s">
        <v>1872</v>
      </c>
      <c r="F1262" s="7">
        <v>1</v>
      </c>
      <c r="G1262" s="7"/>
      <c r="H1262" s="9">
        <v>1</v>
      </c>
      <c r="I1262" s="9"/>
      <c r="J1262" s="9"/>
      <c r="K1262" s="9"/>
      <c r="L1262" s="10">
        <v>1259097.68</v>
      </c>
      <c r="M1262" s="11">
        <f t="shared" si="244"/>
        <v>6295.4884000000002</v>
      </c>
      <c r="N1262" s="11">
        <f t="shared" si="245"/>
        <v>1252802.1916</v>
      </c>
      <c r="O1262" s="11"/>
      <c r="P1262" s="97" t="s">
        <v>1049</v>
      </c>
      <c r="Q1262" s="95" t="s">
        <v>2317</v>
      </c>
      <c r="R1262" s="102" t="s">
        <v>2547</v>
      </c>
      <c r="S1262" s="66">
        <v>0.8</v>
      </c>
      <c r="T1262" s="66">
        <v>1</v>
      </c>
      <c r="U1262" s="102"/>
      <c r="V1262" s="102"/>
      <c r="W1262" s="84" t="s">
        <v>2346</v>
      </c>
      <c r="X1262" s="84" t="s">
        <v>2346</v>
      </c>
      <c r="Y1262" s="67">
        <v>43640</v>
      </c>
      <c r="Z1262" s="67">
        <v>43649</v>
      </c>
      <c r="AA1262" s="67">
        <v>43661</v>
      </c>
      <c r="AB1262" s="67">
        <v>43684</v>
      </c>
      <c r="AC1262" s="67">
        <v>43686</v>
      </c>
      <c r="AD1262" s="102"/>
      <c r="AE1262" s="102"/>
      <c r="AF1262" s="53">
        <f t="shared" si="234"/>
        <v>0</v>
      </c>
      <c r="AG1262" s="54">
        <f t="shared" si="235"/>
        <v>0</v>
      </c>
      <c r="AH1262" s="54">
        <f t="shared" si="236"/>
        <v>0</v>
      </c>
      <c r="AI1262" s="54">
        <f t="shared" si="237"/>
        <v>0</v>
      </c>
      <c r="AJ1262" s="54">
        <f t="shared" si="238"/>
        <v>1</v>
      </c>
      <c r="AK1262" s="54">
        <f t="shared" si="239"/>
        <v>0</v>
      </c>
      <c r="AL1262" s="54">
        <f t="shared" si="240"/>
        <v>0</v>
      </c>
      <c r="AM1262" s="54">
        <f t="shared" si="241"/>
        <v>0</v>
      </c>
      <c r="AN1262" s="54">
        <f t="shared" si="242"/>
        <v>0</v>
      </c>
      <c r="AO1262" s="54">
        <f t="shared" si="243"/>
        <v>1</v>
      </c>
      <c r="AP1262" s="7" t="s">
        <v>38</v>
      </c>
      <c r="AQ1262" s="17"/>
    </row>
    <row r="1263" spans="1:43" ht="33.950000000000003" hidden="1" customHeight="1" x14ac:dyDescent="0.25">
      <c r="A1263" s="7" t="s">
        <v>1745</v>
      </c>
      <c r="B1263" s="7" t="s">
        <v>1870</v>
      </c>
      <c r="C1263" s="7">
        <v>121015</v>
      </c>
      <c r="D1263" s="22" t="s">
        <v>1874</v>
      </c>
      <c r="E1263" s="8" t="s">
        <v>1872</v>
      </c>
      <c r="F1263" s="7">
        <v>1</v>
      </c>
      <c r="G1263" s="7"/>
      <c r="H1263" s="9">
        <v>1</v>
      </c>
      <c r="I1263" s="9"/>
      <c r="J1263" s="9"/>
      <c r="K1263" s="9"/>
      <c r="L1263" s="10">
        <v>991832.39</v>
      </c>
      <c r="M1263" s="11">
        <f t="shared" si="244"/>
        <v>4959.1619500000006</v>
      </c>
      <c r="N1263" s="11">
        <f t="shared" si="245"/>
        <v>986873.22805000003</v>
      </c>
      <c r="O1263" s="11"/>
      <c r="P1263" s="97" t="s">
        <v>1049</v>
      </c>
      <c r="Q1263" s="95" t="s">
        <v>2317</v>
      </c>
      <c r="R1263" s="102" t="s">
        <v>2547</v>
      </c>
      <c r="S1263" s="66">
        <v>0.7</v>
      </c>
      <c r="T1263" s="66">
        <v>1</v>
      </c>
      <c r="U1263" s="102"/>
      <c r="V1263" s="102"/>
      <c r="W1263" s="84" t="s">
        <v>2347</v>
      </c>
      <c r="X1263" s="84" t="s">
        <v>2347</v>
      </c>
      <c r="Y1263" s="67">
        <v>43640</v>
      </c>
      <c r="Z1263" s="67">
        <v>43649</v>
      </c>
      <c r="AA1263" s="67">
        <v>43661</v>
      </c>
      <c r="AB1263" s="67">
        <v>43684</v>
      </c>
      <c r="AC1263" s="67">
        <v>43686</v>
      </c>
      <c r="AD1263" s="102" t="s">
        <v>2349</v>
      </c>
      <c r="AE1263" s="10">
        <v>1265105.9498000001</v>
      </c>
      <c r="AF1263" s="53">
        <f t="shared" si="234"/>
        <v>0</v>
      </c>
      <c r="AG1263" s="54">
        <f t="shared" si="235"/>
        <v>0</v>
      </c>
      <c r="AH1263" s="54">
        <f t="shared" si="236"/>
        <v>0</v>
      </c>
      <c r="AI1263" s="54">
        <f t="shared" si="237"/>
        <v>0</v>
      </c>
      <c r="AJ1263" s="54">
        <f t="shared" si="238"/>
        <v>1</v>
      </c>
      <c r="AK1263" s="54">
        <f t="shared" si="239"/>
        <v>0</v>
      </c>
      <c r="AL1263" s="54">
        <f t="shared" si="240"/>
        <v>0</v>
      </c>
      <c r="AM1263" s="54">
        <f t="shared" si="241"/>
        <v>0</v>
      </c>
      <c r="AN1263" s="54">
        <f t="shared" si="242"/>
        <v>0</v>
      </c>
      <c r="AO1263" s="54">
        <f t="shared" si="243"/>
        <v>1</v>
      </c>
      <c r="AP1263" s="7" t="s">
        <v>38</v>
      </c>
      <c r="AQ1263" s="17"/>
    </row>
    <row r="1264" spans="1:43" ht="33.950000000000003" hidden="1" customHeight="1" x14ac:dyDescent="0.25">
      <c r="A1264" s="7" t="s">
        <v>1745</v>
      </c>
      <c r="B1264" s="7" t="s">
        <v>1870</v>
      </c>
      <c r="C1264" s="7">
        <v>121018</v>
      </c>
      <c r="D1264" s="22" t="s">
        <v>1875</v>
      </c>
      <c r="E1264" s="8" t="s">
        <v>1872</v>
      </c>
      <c r="F1264" s="7">
        <v>1</v>
      </c>
      <c r="G1264" s="7"/>
      <c r="H1264" s="9">
        <v>1</v>
      </c>
      <c r="I1264" s="9"/>
      <c r="J1264" s="9"/>
      <c r="K1264" s="9"/>
      <c r="L1264" s="10">
        <v>630906.23</v>
      </c>
      <c r="M1264" s="11">
        <f t="shared" si="244"/>
        <v>3154.5311499999998</v>
      </c>
      <c r="N1264" s="11">
        <f t="shared" si="245"/>
        <v>627751.69884999993</v>
      </c>
      <c r="O1264" s="11"/>
      <c r="P1264" s="97" t="s">
        <v>1049</v>
      </c>
      <c r="Q1264" s="95" t="s">
        <v>2317</v>
      </c>
      <c r="R1264" s="102" t="s">
        <v>2547</v>
      </c>
      <c r="S1264" s="66">
        <v>1</v>
      </c>
      <c r="T1264" s="66">
        <v>1</v>
      </c>
      <c r="U1264" s="102"/>
      <c r="V1264" s="102"/>
      <c r="W1264" s="84" t="s">
        <v>2346</v>
      </c>
      <c r="X1264" s="84" t="s">
        <v>2346</v>
      </c>
      <c r="Y1264" s="67">
        <v>43640</v>
      </c>
      <c r="Z1264" s="67">
        <v>43649</v>
      </c>
      <c r="AA1264" s="67">
        <v>43661</v>
      </c>
      <c r="AB1264" s="67">
        <v>43684</v>
      </c>
      <c r="AC1264" s="67">
        <v>43686</v>
      </c>
      <c r="AD1264" s="102"/>
      <c r="AE1264" s="102"/>
      <c r="AF1264" s="53">
        <f t="shared" si="234"/>
        <v>0</v>
      </c>
      <c r="AG1264" s="54">
        <f t="shared" si="235"/>
        <v>0</v>
      </c>
      <c r="AH1264" s="54">
        <f t="shared" si="236"/>
        <v>0</v>
      </c>
      <c r="AI1264" s="54">
        <f t="shared" si="237"/>
        <v>0</v>
      </c>
      <c r="AJ1264" s="54">
        <f t="shared" si="238"/>
        <v>1</v>
      </c>
      <c r="AK1264" s="54">
        <f t="shared" si="239"/>
        <v>0</v>
      </c>
      <c r="AL1264" s="54">
        <f t="shared" si="240"/>
        <v>0</v>
      </c>
      <c r="AM1264" s="54">
        <f t="shared" si="241"/>
        <v>0</v>
      </c>
      <c r="AN1264" s="54">
        <f t="shared" si="242"/>
        <v>0</v>
      </c>
      <c r="AO1264" s="54">
        <f t="shared" si="243"/>
        <v>1</v>
      </c>
      <c r="AP1264" s="7" t="s">
        <v>38</v>
      </c>
      <c r="AQ1264" s="17"/>
    </row>
    <row r="1265" spans="1:43" ht="33.950000000000003" hidden="1" customHeight="1" x14ac:dyDescent="0.25">
      <c r="A1265" s="7" t="s">
        <v>1745</v>
      </c>
      <c r="B1265" s="7" t="s">
        <v>1870</v>
      </c>
      <c r="C1265" s="7">
        <v>121021</v>
      </c>
      <c r="D1265" s="22" t="s">
        <v>1876</v>
      </c>
      <c r="E1265" s="8" t="s">
        <v>1872</v>
      </c>
      <c r="F1265" s="7">
        <v>1</v>
      </c>
      <c r="G1265" s="7"/>
      <c r="H1265" s="9">
        <v>1</v>
      </c>
      <c r="I1265" s="9"/>
      <c r="J1265" s="9"/>
      <c r="K1265" s="9"/>
      <c r="L1265" s="10">
        <v>693222.65</v>
      </c>
      <c r="M1265" s="11">
        <f t="shared" si="244"/>
        <v>3466.1132500000003</v>
      </c>
      <c r="N1265" s="11">
        <f t="shared" si="245"/>
        <v>689756.53674999997</v>
      </c>
      <c r="O1265" s="11"/>
      <c r="P1265" s="97" t="s">
        <v>1049</v>
      </c>
      <c r="Q1265" s="95" t="s">
        <v>2317</v>
      </c>
      <c r="R1265" s="102" t="s">
        <v>2547</v>
      </c>
      <c r="S1265" s="66">
        <v>0.7</v>
      </c>
      <c r="T1265" s="66">
        <v>1</v>
      </c>
      <c r="U1265" s="102"/>
      <c r="V1265" s="102"/>
      <c r="W1265" s="84" t="s">
        <v>2347</v>
      </c>
      <c r="X1265" s="84" t="s">
        <v>2347</v>
      </c>
      <c r="Y1265" s="67">
        <v>43640</v>
      </c>
      <c r="Z1265" s="67">
        <v>43649</v>
      </c>
      <c r="AA1265" s="67">
        <v>43661</v>
      </c>
      <c r="AB1265" s="67">
        <v>43684</v>
      </c>
      <c r="AC1265" s="67">
        <v>43686</v>
      </c>
      <c r="AD1265" s="102"/>
      <c r="AE1265" s="102"/>
      <c r="AF1265" s="53">
        <f t="shared" si="234"/>
        <v>0</v>
      </c>
      <c r="AG1265" s="54">
        <f t="shared" si="235"/>
        <v>0</v>
      </c>
      <c r="AH1265" s="54">
        <f t="shared" si="236"/>
        <v>0</v>
      </c>
      <c r="AI1265" s="54">
        <f t="shared" si="237"/>
        <v>0</v>
      </c>
      <c r="AJ1265" s="54">
        <f t="shared" si="238"/>
        <v>1</v>
      </c>
      <c r="AK1265" s="54">
        <f t="shared" si="239"/>
        <v>0</v>
      </c>
      <c r="AL1265" s="54">
        <f t="shared" si="240"/>
        <v>0</v>
      </c>
      <c r="AM1265" s="54">
        <f t="shared" si="241"/>
        <v>0</v>
      </c>
      <c r="AN1265" s="54">
        <f t="shared" si="242"/>
        <v>0</v>
      </c>
      <c r="AO1265" s="54">
        <f t="shared" si="243"/>
        <v>1</v>
      </c>
      <c r="AP1265" s="7" t="s">
        <v>38</v>
      </c>
      <c r="AQ1265" s="17"/>
    </row>
    <row r="1266" spans="1:43" ht="33.950000000000003" hidden="1" customHeight="1" x14ac:dyDescent="0.25">
      <c r="A1266" s="7" t="s">
        <v>1745</v>
      </c>
      <c r="B1266" s="7" t="s">
        <v>1870</v>
      </c>
      <c r="C1266" s="7">
        <v>121022</v>
      </c>
      <c r="D1266" s="22" t="s">
        <v>1877</v>
      </c>
      <c r="E1266" s="8" t="s">
        <v>1872</v>
      </c>
      <c r="F1266" s="7">
        <v>1</v>
      </c>
      <c r="G1266" s="7"/>
      <c r="H1266" s="9">
        <v>1</v>
      </c>
      <c r="I1266" s="9"/>
      <c r="J1266" s="9"/>
      <c r="K1266" s="9"/>
      <c r="L1266" s="10">
        <v>753618.11</v>
      </c>
      <c r="M1266" s="11">
        <f t="shared" si="244"/>
        <v>3768.0905499999999</v>
      </c>
      <c r="N1266" s="11">
        <f t="shared" si="245"/>
        <v>749850.01945000002</v>
      </c>
      <c r="O1266" s="11"/>
      <c r="P1266" s="97" t="s">
        <v>1049</v>
      </c>
      <c r="Q1266" s="95" t="s">
        <v>2317</v>
      </c>
      <c r="R1266" s="102" t="s">
        <v>2271</v>
      </c>
      <c r="S1266" s="66">
        <v>0.9</v>
      </c>
      <c r="T1266" s="66">
        <v>0.9</v>
      </c>
      <c r="U1266" s="102"/>
      <c r="V1266" s="102"/>
      <c r="W1266" s="84" t="s">
        <v>2345</v>
      </c>
      <c r="X1266" s="84" t="s">
        <v>2345</v>
      </c>
      <c r="Y1266" s="67">
        <v>43640</v>
      </c>
      <c r="Z1266" s="67">
        <v>43649</v>
      </c>
      <c r="AA1266" s="67">
        <v>43661</v>
      </c>
      <c r="AB1266" s="67">
        <v>43684</v>
      </c>
      <c r="AC1266" s="67">
        <v>43686</v>
      </c>
      <c r="AD1266" s="102"/>
      <c r="AE1266" s="102"/>
      <c r="AF1266" s="53">
        <f t="shared" si="234"/>
        <v>0</v>
      </c>
      <c r="AG1266" s="54">
        <f t="shared" si="235"/>
        <v>0</v>
      </c>
      <c r="AH1266" s="54">
        <f t="shared" si="236"/>
        <v>0</v>
      </c>
      <c r="AI1266" s="54">
        <f t="shared" si="237"/>
        <v>1</v>
      </c>
      <c r="AJ1266" s="54">
        <f t="shared" si="238"/>
        <v>0</v>
      </c>
      <c r="AK1266" s="54">
        <f t="shared" si="239"/>
        <v>0</v>
      </c>
      <c r="AL1266" s="54">
        <f t="shared" si="240"/>
        <v>0</v>
      </c>
      <c r="AM1266" s="54">
        <f t="shared" si="241"/>
        <v>0</v>
      </c>
      <c r="AN1266" s="54">
        <f t="shared" si="242"/>
        <v>1</v>
      </c>
      <c r="AO1266" s="54">
        <f t="shared" si="243"/>
        <v>0</v>
      </c>
      <c r="AP1266" s="7" t="s">
        <v>38</v>
      </c>
      <c r="AQ1266" s="17"/>
    </row>
    <row r="1267" spans="1:43" ht="33.950000000000003" hidden="1" customHeight="1" x14ac:dyDescent="0.25">
      <c r="A1267" s="7" t="s">
        <v>1745</v>
      </c>
      <c r="B1267" s="7" t="s">
        <v>1870</v>
      </c>
      <c r="C1267" s="7">
        <v>121005</v>
      </c>
      <c r="D1267" s="8" t="s">
        <v>1878</v>
      </c>
      <c r="E1267" s="8" t="s">
        <v>1872</v>
      </c>
      <c r="F1267" s="7">
        <v>1</v>
      </c>
      <c r="G1267" s="7"/>
      <c r="H1267" s="9">
        <v>1</v>
      </c>
      <c r="I1267" s="9"/>
      <c r="J1267" s="9"/>
      <c r="K1267" s="9"/>
      <c r="L1267" s="10">
        <v>2559647.31</v>
      </c>
      <c r="M1267" s="11">
        <f t="shared" si="244"/>
        <v>12798.236550000001</v>
      </c>
      <c r="N1267" s="11">
        <f t="shared" si="245"/>
        <v>2546849.07345</v>
      </c>
      <c r="O1267" s="11"/>
      <c r="P1267" s="7" t="s">
        <v>1049</v>
      </c>
      <c r="Q1267" s="95" t="s">
        <v>2270</v>
      </c>
      <c r="R1267" s="7" t="s">
        <v>2271</v>
      </c>
      <c r="S1267" s="66">
        <v>0.8</v>
      </c>
      <c r="T1267" s="66">
        <v>0.8</v>
      </c>
      <c r="U1267" s="102"/>
      <c r="V1267" s="102"/>
      <c r="W1267" s="84" t="s">
        <v>2348</v>
      </c>
      <c r="X1267" s="84" t="s">
        <v>2348</v>
      </c>
      <c r="Y1267" s="67">
        <v>43390</v>
      </c>
      <c r="Z1267" s="67">
        <v>43397</v>
      </c>
      <c r="AA1267" s="67">
        <v>43413</v>
      </c>
      <c r="AB1267" s="67">
        <v>43684</v>
      </c>
      <c r="AC1267" s="67">
        <v>43686</v>
      </c>
      <c r="AD1267" s="102" t="s">
        <v>2349</v>
      </c>
      <c r="AE1267" s="85">
        <v>2185607.3626000001</v>
      </c>
      <c r="AF1267" s="53">
        <f t="shared" si="234"/>
        <v>0</v>
      </c>
      <c r="AG1267" s="54">
        <f t="shared" si="235"/>
        <v>0</v>
      </c>
      <c r="AH1267" s="54">
        <f t="shared" si="236"/>
        <v>0</v>
      </c>
      <c r="AI1267" s="54">
        <f t="shared" si="237"/>
        <v>1</v>
      </c>
      <c r="AJ1267" s="54">
        <f t="shared" si="238"/>
        <v>0</v>
      </c>
      <c r="AK1267" s="54">
        <f t="shared" si="239"/>
        <v>0</v>
      </c>
      <c r="AL1267" s="54">
        <f t="shared" si="240"/>
        <v>0</v>
      </c>
      <c r="AM1267" s="54">
        <f t="shared" si="241"/>
        <v>0</v>
      </c>
      <c r="AN1267" s="54">
        <f t="shared" si="242"/>
        <v>1</v>
      </c>
      <c r="AO1267" s="54">
        <f t="shared" si="243"/>
        <v>0</v>
      </c>
      <c r="AP1267" s="7"/>
      <c r="AQ1267" s="12" t="s">
        <v>20</v>
      </c>
    </row>
    <row r="1268" spans="1:43" ht="33.950000000000003" hidden="1" customHeight="1" x14ac:dyDescent="0.25">
      <c r="A1268" s="7" t="s">
        <v>1745</v>
      </c>
      <c r="B1268" s="7" t="s">
        <v>1870</v>
      </c>
      <c r="C1268" s="7">
        <v>303413</v>
      </c>
      <c r="D1268" s="8" t="s">
        <v>1879</v>
      </c>
      <c r="E1268" s="8" t="s">
        <v>1872</v>
      </c>
      <c r="F1268" s="7">
        <v>1</v>
      </c>
      <c r="G1268" s="7"/>
      <c r="H1268" s="9">
        <v>1</v>
      </c>
      <c r="I1268" s="9"/>
      <c r="J1268" s="9"/>
      <c r="K1268" s="9"/>
      <c r="L1268" s="10">
        <v>1483471.57</v>
      </c>
      <c r="M1268" s="11">
        <f t="shared" si="244"/>
        <v>7417.3578500000003</v>
      </c>
      <c r="N1268" s="11">
        <f t="shared" si="245"/>
        <v>1476054.21215</v>
      </c>
      <c r="O1268" s="11"/>
      <c r="P1268" s="7" t="s">
        <v>1049</v>
      </c>
      <c r="Q1268" s="95" t="s">
        <v>2270</v>
      </c>
      <c r="R1268" s="7" t="s">
        <v>2271</v>
      </c>
      <c r="S1268" s="66">
        <v>0.9</v>
      </c>
      <c r="T1268" s="66">
        <v>0.9</v>
      </c>
      <c r="U1268" s="102"/>
      <c r="V1268" s="102"/>
      <c r="W1268" s="84" t="s">
        <v>2350</v>
      </c>
      <c r="X1268" s="84" t="s">
        <v>2350</v>
      </c>
      <c r="Y1268" s="67">
        <v>43390</v>
      </c>
      <c r="Z1268" s="67">
        <v>43397</v>
      </c>
      <c r="AA1268" s="67">
        <v>43413</v>
      </c>
      <c r="AB1268" s="67">
        <v>43684</v>
      </c>
      <c r="AC1268" s="67">
        <v>43686</v>
      </c>
      <c r="AD1268" s="102" t="s">
        <v>2349</v>
      </c>
      <c r="AE1268" s="85">
        <v>1265105.9497999998</v>
      </c>
      <c r="AF1268" s="53">
        <f t="shared" si="234"/>
        <v>0</v>
      </c>
      <c r="AG1268" s="54">
        <f t="shared" si="235"/>
        <v>0</v>
      </c>
      <c r="AH1268" s="54">
        <f t="shared" si="236"/>
        <v>0</v>
      </c>
      <c r="AI1268" s="54">
        <f t="shared" si="237"/>
        <v>1</v>
      </c>
      <c r="AJ1268" s="54">
        <f t="shared" si="238"/>
        <v>0</v>
      </c>
      <c r="AK1268" s="54">
        <f t="shared" si="239"/>
        <v>0</v>
      </c>
      <c r="AL1268" s="54">
        <f t="shared" si="240"/>
        <v>0</v>
      </c>
      <c r="AM1268" s="54">
        <f t="shared" si="241"/>
        <v>0</v>
      </c>
      <c r="AN1268" s="54">
        <f t="shared" si="242"/>
        <v>1</v>
      </c>
      <c r="AO1268" s="54">
        <f t="shared" si="243"/>
        <v>0</v>
      </c>
      <c r="AP1268" s="7"/>
      <c r="AQ1268" s="12" t="s">
        <v>20</v>
      </c>
    </row>
    <row r="1269" spans="1:43" ht="33.950000000000003" hidden="1" customHeight="1" x14ac:dyDescent="0.25">
      <c r="A1269" s="7" t="s">
        <v>1745</v>
      </c>
      <c r="B1269" s="7" t="s">
        <v>1870</v>
      </c>
      <c r="C1269" s="7">
        <v>303432</v>
      </c>
      <c r="D1269" s="8" t="s">
        <v>1880</v>
      </c>
      <c r="E1269" s="8" t="s">
        <v>1881</v>
      </c>
      <c r="F1269" s="7">
        <v>2</v>
      </c>
      <c r="G1269" s="7"/>
      <c r="H1269" s="9">
        <v>1</v>
      </c>
      <c r="I1269" s="9" t="s">
        <v>19</v>
      </c>
      <c r="J1269" s="9"/>
      <c r="K1269" s="9"/>
      <c r="L1269" s="10">
        <v>3769162.06</v>
      </c>
      <c r="M1269" s="11">
        <f t="shared" si="244"/>
        <v>18845.810300000001</v>
      </c>
      <c r="N1269" s="11">
        <f t="shared" si="245"/>
        <v>3750316.2497</v>
      </c>
      <c r="O1269" s="11"/>
      <c r="P1269" s="7" t="s">
        <v>1049</v>
      </c>
      <c r="Q1269" s="95" t="s">
        <v>2270</v>
      </c>
      <c r="R1269" s="7" t="s">
        <v>2547</v>
      </c>
      <c r="S1269" s="66">
        <v>0.8</v>
      </c>
      <c r="T1269" s="66">
        <v>1</v>
      </c>
      <c r="U1269" s="102"/>
      <c r="V1269" s="102"/>
      <c r="W1269" s="84" t="s">
        <v>2351</v>
      </c>
      <c r="X1269" s="84" t="s">
        <v>2351</v>
      </c>
      <c r="Y1269" s="67">
        <v>43390</v>
      </c>
      <c r="Z1269" s="67">
        <v>43397</v>
      </c>
      <c r="AA1269" s="67">
        <v>43413</v>
      </c>
      <c r="AB1269" s="67">
        <v>43684</v>
      </c>
      <c r="AC1269" s="67">
        <v>43686</v>
      </c>
      <c r="AD1269" s="102" t="s">
        <v>2352</v>
      </c>
      <c r="AE1269" s="10">
        <v>3711756.32</v>
      </c>
      <c r="AF1269" s="53">
        <f t="shared" si="234"/>
        <v>0</v>
      </c>
      <c r="AG1269" s="54">
        <f t="shared" si="235"/>
        <v>0</v>
      </c>
      <c r="AH1269" s="54">
        <f t="shared" si="236"/>
        <v>0</v>
      </c>
      <c r="AI1269" s="54">
        <f t="shared" si="237"/>
        <v>0</v>
      </c>
      <c r="AJ1269" s="54">
        <f t="shared" si="238"/>
        <v>1</v>
      </c>
      <c r="AK1269" s="54">
        <f t="shared" si="239"/>
        <v>0</v>
      </c>
      <c r="AL1269" s="54">
        <f t="shared" si="240"/>
        <v>0</v>
      </c>
      <c r="AM1269" s="54">
        <f t="shared" si="241"/>
        <v>0</v>
      </c>
      <c r="AN1269" s="54">
        <f t="shared" si="242"/>
        <v>0</v>
      </c>
      <c r="AO1269" s="54">
        <f t="shared" si="243"/>
        <v>1</v>
      </c>
      <c r="AP1269" s="7"/>
      <c r="AQ1269" s="12" t="s">
        <v>20</v>
      </c>
    </row>
    <row r="1270" spans="1:43" ht="33.950000000000003" hidden="1" customHeight="1" x14ac:dyDescent="0.25">
      <c r="A1270" s="7" t="s">
        <v>1745</v>
      </c>
      <c r="B1270" s="7" t="s">
        <v>1870</v>
      </c>
      <c r="C1270" s="7">
        <v>121527</v>
      </c>
      <c r="D1270" s="8" t="s">
        <v>1882</v>
      </c>
      <c r="E1270" s="8" t="s">
        <v>1883</v>
      </c>
      <c r="F1270" s="7">
        <v>2</v>
      </c>
      <c r="G1270" s="7"/>
      <c r="H1270" s="9">
        <v>1</v>
      </c>
      <c r="I1270" s="9"/>
      <c r="J1270" s="9"/>
      <c r="K1270" s="9"/>
      <c r="L1270" s="10">
        <v>1227786.4099999999</v>
      </c>
      <c r="M1270" s="11">
        <f t="shared" si="244"/>
        <v>6138.9320499999994</v>
      </c>
      <c r="N1270" s="11">
        <f t="shared" si="245"/>
        <v>1221647.47795</v>
      </c>
      <c r="O1270" s="11"/>
      <c r="P1270" s="97" t="s">
        <v>1049</v>
      </c>
      <c r="Q1270" s="95" t="s">
        <v>2317</v>
      </c>
      <c r="R1270" s="7" t="s">
        <v>2271</v>
      </c>
      <c r="S1270" s="66">
        <v>0.8</v>
      </c>
      <c r="T1270" s="66">
        <v>0.8</v>
      </c>
      <c r="U1270" s="102"/>
      <c r="V1270" s="102"/>
      <c r="W1270" s="84" t="s">
        <v>2353</v>
      </c>
      <c r="X1270" s="84" t="s">
        <v>2353</v>
      </c>
      <c r="Y1270" s="67">
        <v>43390</v>
      </c>
      <c r="Z1270" s="67">
        <v>43397</v>
      </c>
      <c r="AA1270" s="67">
        <v>43413</v>
      </c>
      <c r="AB1270" s="67">
        <v>43684</v>
      </c>
      <c r="AC1270" s="67">
        <v>43686</v>
      </c>
      <c r="AD1270" s="102" t="s">
        <v>2349</v>
      </c>
      <c r="AE1270" s="85">
        <v>959815.3753999999</v>
      </c>
      <c r="AF1270" s="53">
        <f t="shared" si="234"/>
        <v>0</v>
      </c>
      <c r="AG1270" s="54">
        <f t="shared" si="235"/>
        <v>0</v>
      </c>
      <c r="AH1270" s="54">
        <f t="shared" si="236"/>
        <v>0</v>
      </c>
      <c r="AI1270" s="54">
        <f t="shared" si="237"/>
        <v>1</v>
      </c>
      <c r="AJ1270" s="54">
        <f t="shared" si="238"/>
        <v>0</v>
      </c>
      <c r="AK1270" s="54">
        <f t="shared" si="239"/>
        <v>0</v>
      </c>
      <c r="AL1270" s="54">
        <f t="shared" si="240"/>
        <v>0</v>
      </c>
      <c r="AM1270" s="54">
        <f t="shared" si="241"/>
        <v>0</v>
      </c>
      <c r="AN1270" s="54">
        <f t="shared" si="242"/>
        <v>1</v>
      </c>
      <c r="AO1270" s="54">
        <f t="shared" si="243"/>
        <v>0</v>
      </c>
      <c r="AP1270" s="7"/>
      <c r="AQ1270" s="12" t="s">
        <v>20</v>
      </c>
    </row>
    <row r="1271" spans="1:43" ht="33.950000000000003" hidden="1" customHeight="1" x14ac:dyDescent="0.25">
      <c r="A1271" s="7" t="s">
        <v>1745</v>
      </c>
      <c r="B1271" s="7" t="s">
        <v>1870</v>
      </c>
      <c r="C1271" s="7">
        <v>121576</v>
      </c>
      <c r="D1271" s="22" t="s">
        <v>1884</v>
      </c>
      <c r="E1271" s="8" t="s">
        <v>1885</v>
      </c>
      <c r="F1271" s="7">
        <v>2</v>
      </c>
      <c r="G1271" s="7"/>
      <c r="H1271" s="9">
        <v>1</v>
      </c>
      <c r="I1271" s="9"/>
      <c r="J1271" s="9"/>
      <c r="K1271" s="9"/>
      <c r="L1271" s="10">
        <v>886142.26</v>
      </c>
      <c r="M1271" s="11">
        <f t="shared" si="244"/>
        <v>4430.7112999999999</v>
      </c>
      <c r="N1271" s="11">
        <f t="shared" si="245"/>
        <v>881711.54870000004</v>
      </c>
      <c r="O1271" s="11"/>
      <c r="P1271" s="97" t="s">
        <v>1049</v>
      </c>
      <c r="Q1271" s="95" t="s">
        <v>2317</v>
      </c>
      <c r="R1271" s="102" t="s">
        <v>2547</v>
      </c>
      <c r="S1271" s="66">
        <v>1</v>
      </c>
      <c r="T1271" s="66">
        <v>1</v>
      </c>
      <c r="U1271" s="102"/>
      <c r="V1271" s="102"/>
      <c r="W1271" s="84" t="s">
        <v>2354</v>
      </c>
      <c r="X1271" s="84" t="s">
        <v>2354</v>
      </c>
      <c r="Y1271" s="67"/>
      <c r="Z1271" s="67"/>
      <c r="AA1271" s="67"/>
      <c r="AB1271" s="102"/>
      <c r="AC1271" s="102"/>
      <c r="AD1271" s="102"/>
      <c r="AE1271" s="102"/>
      <c r="AF1271" s="53">
        <f t="shared" si="234"/>
        <v>0</v>
      </c>
      <c r="AG1271" s="54">
        <f t="shared" si="235"/>
        <v>0</v>
      </c>
      <c r="AH1271" s="54">
        <f t="shared" si="236"/>
        <v>0</v>
      </c>
      <c r="AI1271" s="54">
        <f t="shared" si="237"/>
        <v>0</v>
      </c>
      <c r="AJ1271" s="54">
        <f t="shared" si="238"/>
        <v>1</v>
      </c>
      <c r="AK1271" s="54">
        <f t="shared" si="239"/>
        <v>0</v>
      </c>
      <c r="AL1271" s="54">
        <f t="shared" si="240"/>
        <v>0</v>
      </c>
      <c r="AM1271" s="54">
        <f t="shared" si="241"/>
        <v>0</v>
      </c>
      <c r="AN1271" s="54">
        <f t="shared" si="242"/>
        <v>0</v>
      </c>
      <c r="AO1271" s="54">
        <f t="shared" si="243"/>
        <v>1</v>
      </c>
      <c r="AP1271" s="7" t="s">
        <v>38</v>
      </c>
      <c r="AQ1271" s="17"/>
    </row>
    <row r="1272" spans="1:43" ht="33.950000000000003" hidden="1" customHeight="1" x14ac:dyDescent="0.25">
      <c r="A1272" s="7" t="s">
        <v>1745</v>
      </c>
      <c r="B1272" s="7" t="s">
        <v>1870</v>
      </c>
      <c r="C1272" s="7">
        <v>121582</v>
      </c>
      <c r="D1272" s="22" t="s">
        <v>64</v>
      </c>
      <c r="E1272" s="8" t="s">
        <v>1885</v>
      </c>
      <c r="F1272" s="7">
        <v>2</v>
      </c>
      <c r="G1272" s="7"/>
      <c r="H1272" s="9">
        <v>1</v>
      </c>
      <c r="I1272" s="9"/>
      <c r="J1272" s="9"/>
      <c r="K1272" s="9"/>
      <c r="L1272" s="10">
        <v>632089.73</v>
      </c>
      <c r="M1272" s="11">
        <f t="shared" si="244"/>
        <v>3160.4486499999998</v>
      </c>
      <c r="N1272" s="11">
        <f t="shared" si="245"/>
        <v>628929.28134999995</v>
      </c>
      <c r="O1272" s="11"/>
      <c r="P1272" s="97" t="s">
        <v>1049</v>
      </c>
      <c r="Q1272" s="95" t="s">
        <v>2317</v>
      </c>
      <c r="R1272" s="102" t="s">
        <v>2547</v>
      </c>
      <c r="S1272" s="66">
        <v>1</v>
      </c>
      <c r="T1272" s="66">
        <v>1</v>
      </c>
      <c r="U1272" s="102"/>
      <c r="V1272" s="102"/>
      <c r="W1272" s="84" t="s">
        <v>2355</v>
      </c>
      <c r="X1272" s="84" t="s">
        <v>2355</v>
      </c>
      <c r="Y1272" s="67">
        <v>43640</v>
      </c>
      <c r="Z1272" s="67">
        <v>43649</v>
      </c>
      <c r="AA1272" s="67">
        <v>43661</v>
      </c>
      <c r="AB1272" s="67">
        <v>43684</v>
      </c>
      <c r="AC1272" s="67">
        <v>43686</v>
      </c>
      <c r="AD1272" s="102"/>
      <c r="AE1272" s="102"/>
      <c r="AF1272" s="53">
        <f t="shared" si="234"/>
        <v>0</v>
      </c>
      <c r="AG1272" s="54">
        <f t="shared" si="235"/>
        <v>0</v>
      </c>
      <c r="AH1272" s="54">
        <f t="shared" si="236"/>
        <v>0</v>
      </c>
      <c r="AI1272" s="54">
        <f t="shared" si="237"/>
        <v>0</v>
      </c>
      <c r="AJ1272" s="54">
        <f t="shared" si="238"/>
        <v>1</v>
      </c>
      <c r="AK1272" s="54">
        <f t="shared" si="239"/>
        <v>0</v>
      </c>
      <c r="AL1272" s="54">
        <f t="shared" si="240"/>
        <v>0</v>
      </c>
      <c r="AM1272" s="54">
        <f t="shared" si="241"/>
        <v>0</v>
      </c>
      <c r="AN1272" s="54">
        <f t="shared" si="242"/>
        <v>0</v>
      </c>
      <c r="AO1272" s="54">
        <f t="shared" si="243"/>
        <v>1</v>
      </c>
      <c r="AP1272" s="7" t="s">
        <v>38</v>
      </c>
      <c r="AQ1272" s="17"/>
    </row>
    <row r="1273" spans="1:43" ht="33.950000000000003" hidden="1" customHeight="1" x14ac:dyDescent="0.25">
      <c r="A1273" s="7" t="s">
        <v>1745</v>
      </c>
      <c r="B1273" s="7" t="s">
        <v>1870</v>
      </c>
      <c r="C1273" s="7">
        <v>121584</v>
      </c>
      <c r="D1273" s="22" t="s">
        <v>1886</v>
      </c>
      <c r="E1273" s="8" t="s">
        <v>1885</v>
      </c>
      <c r="F1273" s="7">
        <v>2</v>
      </c>
      <c r="G1273" s="7"/>
      <c r="H1273" s="9">
        <v>1</v>
      </c>
      <c r="I1273" s="9"/>
      <c r="J1273" s="9"/>
      <c r="K1273" s="9"/>
      <c r="L1273" s="10">
        <v>1158603.6200000001</v>
      </c>
      <c r="M1273" s="11">
        <f t="shared" si="244"/>
        <v>5793.0181000000002</v>
      </c>
      <c r="N1273" s="11">
        <f t="shared" si="245"/>
        <v>1152810.6019000001</v>
      </c>
      <c r="O1273" s="11"/>
      <c r="P1273" s="97" t="s">
        <v>1049</v>
      </c>
      <c r="Q1273" s="95" t="s">
        <v>2317</v>
      </c>
      <c r="R1273" s="102" t="s">
        <v>2547</v>
      </c>
      <c r="S1273" s="66">
        <v>1</v>
      </c>
      <c r="T1273" s="66">
        <v>1</v>
      </c>
      <c r="U1273" s="102"/>
      <c r="V1273" s="102"/>
      <c r="W1273" s="84" t="s">
        <v>2355</v>
      </c>
      <c r="X1273" s="84" t="s">
        <v>2355</v>
      </c>
      <c r="Y1273" s="67">
        <v>43640</v>
      </c>
      <c r="Z1273" s="67">
        <v>43649</v>
      </c>
      <c r="AA1273" s="67">
        <v>43661</v>
      </c>
      <c r="AB1273" s="67">
        <v>43684</v>
      </c>
      <c r="AC1273" s="67">
        <v>43686</v>
      </c>
      <c r="AD1273" s="102"/>
      <c r="AE1273" s="102"/>
      <c r="AF1273" s="53">
        <f t="shared" si="234"/>
        <v>0</v>
      </c>
      <c r="AG1273" s="54">
        <f t="shared" si="235"/>
        <v>0</v>
      </c>
      <c r="AH1273" s="54">
        <f t="shared" si="236"/>
        <v>0</v>
      </c>
      <c r="AI1273" s="54">
        <f t="shared" si="237"/>
        <v>0</v>
      </c>
      <c r="AJ1273" s="54">
        <f t="shared" si="238"/>
        <v>1</v>
      </c>
      <c r="AK1273" s="54">
        <f t="shared" si="239"/>
        <v>0</v>
      </c>
      <c r="AL1273" s="54">
        <f t="shared" si="240"/>
        <v>0</v>
      </c>
      <c r="AM1273" s="54">
        <f t="shared" si="241"/>
        <v>0</v>
      </c>
      <c r="AN1273" s="54">
        <f t="shared" si="242"/>
        <v>0</v>
      </c>
      <c r="AO1273" s="54">
        <f t="shared" si="243"/>
        <v>1</v>
      </c>
      <c r="AP1273" s="7" t="s">
        <v>38</v>
      </c>
      <c r="AQ1273" s="17"/>
    </row>
    <row r="1274" spans="1:43" ht="33.950000000000003" hidden="1" customHeight="1" x14ac:dyDescent="0.25">
      <c r="A1274" s="7" t="s">
        <v>1745</v>
      </c>
      <c r="B1274" s="7" t="s">
        <v>1870</v>
      </c>
      <c r="C1274" s="7">
        <v>121572</v>
      </c>
      <c r="D1274" s="8" t="s">
        <v>1887</v>
      </c>
      <c r="E1274" s="8" t="s">
        <v>1885</v>
      </c>
      <c r="F1274" s="7">
        <v>2</v>
      </c>
      <c r="G1274" s="7"/>
      <c r="H1274" s="9">
        <v>1</v>
      </c>
      <c r="I1274" s="9"/>
      <c r="J1274" s="9"/>
      <c r="K1274" s="9"/>
      <c r="L1274" s="10">
        <v>1280880.53</v>
      </c>
      <c r="M1274" s="11">
        <f t="shared" si="244"/>
        <v>6404.40265</v>
      </c>
      <c r="N1274" s="11">
        <f t="shared" si="245"/>
        <v>1274476.12735</v>
      </c>
      <c r="O1274" s="11"/>
      <c r="P1274" s="97" t="s">
        <v>1049</v>
      </c>
      <c r="Q1274" s="95" t="s">
        <v>2317</v>
      </c>
      <c r="R1274" s="7" t="s">
        <v>2271</v>
      </c>
      <c r="S1274" s="66">
        <v>0.8</v>
      </c>
      <c r="T1274" s="66">
        <v>0.8</v>
      </c>
      <c r="U1274" s="102"/>
      <c r="V1274" s="102"/>
      <c r="W1274" s="84" t="s">
        <v>2356</v>
      </c>
      <c r="X1274" s="84" t="s">
        <v>2356</v>
      </c>
      <c r="Y1274" s="67">
        <v>43390</v>
      </c>
      <c r="Z1274" s="67">
        <v>43397</v>
      </c>
      <c r="AA1274" s="67">
        <v>43413</v>
      </c>
      <c r="AB1274" s="67">
        <v>43684</v>
      </c>
      <c r="AC1274" s="67">
        <v>43686</v>
      </c>
      <c r="AD1274" s="102" t="s">
        <v>2349</v>
      </c>
      <c r="AE1274" s="10">
        <v>1091706.8674000001</v>
      </c>
      <c r="AF1274" s="53">
        <f t="shared" si="234"/>
        <v>0</v>
      </c>
      <c r="AG1274" s="54">
        <f t="shared" si="235"/>
        <v>0</v>
      </c>
      <c r="AH1274" s="54">
        <f t="shared" si="236"/>
        <v>0</v>
      </c>
      <c r="AI1274" s="54">
        <f t="shared" si="237"/>
        <v>1</v>
      </c>
      <c r="AJ1274" s="54">
        <f t="shared" si="238"/>
        <v>0</v>
      </c>
      <c r="AK1274" s="54">
        <f t="shared" si="239"/>
        <v>0</v>
      </c>
      <c r="AL1274" s="54">
        <f t="shared" si="240"/>
        <v>0</v>
      </c>
      <c r="AM1274" s="54">
        <f t="shared" si="241"/>
        <v>0</v>
      </c>
      <c r="AN1274" s="54">
        <f t="shared" si="242"/>
        <v>1</v>
      </c>
      <c r="AO1274" s="54">
        <f t="shared" si="243"/>
        <v>0</v>
      </c>
      <c r="AP1274" s="7"/>
      <c r="AQ1274" s="12" t="s">
        <v>20</v>
      </c>
    </row>
    <row r="1275" spans="1:43" ht="33.950000000000003" hidden="1" customHeight="1" x14ac:dyDescent="0.25">
      <c r="A1275" s="7" t="s">
        <v>1745</v>
      </c>
      <c r="B1275" s="7" t="s">
        <v>1870</v>
      </c>
      <c r="C1275" s="7">
        <v>121701</v>
      </c>
      <c r="D1275" s="22" t="s">
        <v>702</v>
      </c>
      <c r="E1275" s="8" t="s">
        <v>1888</v>
      </c>
      <c r="F1275" s="7">
        <v>2</v>
      </c>
      <c r="G1275" s="7"/>
      <c r="H1275" s="9">
        <v>1</v>
      </c>
      <c r="I1275" s="9"/>
      <c r="J1275" s="9"/>
      <c r="K1275" s="9"/>
      <c r="L1275" s="10">
        <v>692390.85</v>
      </c>
      <c r="M1275" s="11">
        <f t="shared" si="244"/>
        <v>3461.9542499999998</v>
      </c>
      <c r="N1275" s="11">
        <f t="shared" si="245"/>
        <v>688928.89575000003</v>
      </c>
      <c r="O1275" s="11"/>
      <c r="P1275" s="97" t="s">
        <v>1049</v>
      </c>
      <c r="Q1275" s="95" t="s">
        <v>2317</v>
      </c>
      <c r="R1275" s="102" t="s">
        <v>2547</v>
      </c>
      <c r="S1275" s="66">
        <v>1</v>
      </c>
      <c r="T1275" s="66">
        <v>1</v>
      </c>
      <c r="U1275" s="102"/>
      <c r="V1275" s="102"/>
      <c r="W1275" s="84" t="s">
        <v>2357</v>
      </c>
      <c r="X1275" s="84" t="s">
        <v>2357</v>
      </c>
      <c r="Y1275" s="67"/>
      <c r="Z1275" s="67"/>
      <c r="AA1275" s="67"/>
      <c r="AB1275" s="102"/>
      <c r="AC1275" s="102"/>
      <c r="AD1275" s="102"/>
      <c r="AE1275" s="102"/>
      <c r="AF1275" s="53">
        <f t="shared" si="234"/>
        <v>0</v>
      </c>
      <c r="AG1275" s="54">
        <f t="shared" si="235"/>
        <v>0</v>
      </c>
      <c r="AH1275" s="54">
        <f t="shared" si="236"/>
        <v>0</v>
      </c>
      <c r="AI1275" s="54">
        <f t="shared" si="237"/>
        <v>0</v>
      </c>
      <c r="AJ1275" s="54">
        <f t="shared" si="238"/>
        <v>1</v>
      </c>
      <c r="AK1275" s="54">
        <f t="shared" si="239"/>
        <v>0</v>
      </c>
      <c r="AL1275" s="54">
        <f t="shared" si="240"/>
        <v>0</v>
      </c>
      <c r="AM1275" s="54">
        <f t="shared" si="241"/>
        <v>0</v>
      </c>
      <c r="AN1275" s="54">
        <f t="shared" si="242"/>
        <v>0</v>
      </c>
      <c r="AO1275" s="54">
        <f t="shared" si="243"/>
        <v>1</v>
      </c>
      <c r="AP1275" s="7" t="s">
        <v>38</v>
      </c>
      <c r="AQ1275" s="17"/>
    </row>
    <row r="1276" spans="1:43" ht="33.950000000000003" hidden="1" customHeight="1" x14ac:dyDescent="0.25">
      <c r="A1276" s="7" t="s">
        <v>1745</v>
      </c>
      <c r="B1276" s="7" t="s">
        <v>1870</v>
      </c>
      <c r="C1276" s="7">
        <v>121705</v>
      </c>
      <c r="D1276" s="22" t="s">
        <v>1889</v>
      </c>
      <c r="E1276" s="8" t="s">
        <v>1888</v>
      </c>
      <c r="F1276" s="7">
        <v>2</v>
      </c>
      <c r="G1276" s="7"/>
      <c r="H1276" s="9">
        <v>1</v>
      </c>
      <c r="I1276" s="9"/>
      <c r="J1276" s="9"/>
      <c r="K1276" s="9"/>
      <c r="L1276" s="10">
        <v>654053.51</v>
      </c>
      <c r="M1276" s="11">
        <f t="shared" si="244"/>
        <v>3270.26755</v>
      </c>
      <c r="N1276" s="11">
        <f t="shared" si="245"/>
        <v>650783.24245000002</v>
      </c>
      <c r="O1276" s="11"/>
      <c r="P1276" s="97" t="s">
        <v>1049</v>
      </c>
      <c r="Q1276" s="95" t="s">
        <v>2317</v>
      </c>
      <c r="R1276" s="102" t="s">
        <v>2547</v>
      </c>
      <c r="S1276" s="66">
        <v>1</v>
      </c>
      <c r="T1276" s="66">
        <v>1</v>
      </c>
      <c r="U1276" s="102"/>
      <c r="V1276" s="102"/>
      <c r="W1276" s="84" t="s">
        <v>2358</v>
      </c>
      <c r="X1276" s="84" t="s">
        <v>2358</v>
      </c>
      <c r="Y1276" s="67"/>
      <c r="Z1276" s="67"/>
      <c r="AA1276" s="67"/>
      <c r="AB1276" s="102"/>
      <c r="AC1276" s="102"/>
      <c r="AD1276" s="102"/>
      <c r="AE1276" s="102"/>
      <c r="AF1276" s="53">
        <f t="shared" si="234"/>
        <v>0</v>
      </c>
      <c r="AG1276" s="54">
        <f t="shared" si="235"/>
        <v>0</v>
      </c>
      <c r="AH1276" s="54">
        <f t="shared" si="236"/>
        <v>0</v>
      </c>
      <c r="AI1276" s="54">
        <f t="shared" si="237"/>
        <v>0</v>
      </c>
      <c r="AJ1276" s="54">
        <f t="shared" si="238"/>
        <v>1</v>
      </c>
      <c r="AK1276" s="54">
        <f t="shared" si="239"/>
        <v>0</v>
      </c>
      <c r="AL1276" s="54">
        <f t="shared" si="240"/>
        <v>0</v>
      </c>
      <c r="AM1276" s="54">
        <f t="shared" si="241"/>
        <v>0</v>
      </c>
      <c r="AN1276" s="54">
        <f t="shared" si="242"/>
        <v>0</v>
      </c>
      <c r="AO1276" s="54">
        <f t="shared" si="243"/>
        <v>1</v>
      </c>
      <c r="AP1276" s="7" t="s">
        <v>38</v>
      </c>
      <c r="AQ1276" s="17"/>
    </row>
    <row r="1277" spans="1:43" ht="33.950000000000003" hidden="1" customHeight="1" x14ac:dyDescent="0.25">
      <c r="A1277" s="7" t="s">
        <v>1745</v>
      </c>
      <c r="B1277" s="7" t="s">
        <v>1870</v>
      </c>
      <c r="C1277" s="7">
        <v>121712</v>
      </c>
      <c r="D1277" s="22" t="s">
        <v>1214</v>
      </c>
      <c r="E1277" s="8" t="s">
        <v>1888</v>
      </c>
      <c r="F1277" s="7">
        <v>2</v>
      </c>
      <c r="G1277" s="7"/>
      <c r="H1277" s="9">
        <v>1</v>
      </c>
      <c r="I1277" s="9"/>
      <c r="J1277" s="9"/>
      <c r="K1277" s="9"/>
      <c r="L1277" s="10">
        <v>916655.04</v>
      </c>
      <c r="M1277" s="11">
        <f t="shared" si="244"/>
        <v>4583.2752</v>
      </c>
      <c r="N1277" s="11">
        <f t="shared" si="245"/>
        <v>912071.7648</v>
      </c>
      <c r="O1277" s="11"/>
      <c r="P1277" s="97" t="s">
        <v>1049</v>
      </c>
      <c r="Q1277" s="95" t="s">
        <v>2317</v>
      </c>
      <c r="R1277" s="102" t="s">
        <v>2547</v>
      </c>
      <c r="S1277" s="66">
        <v>1</v>
      </c>
      <c r="T1277" s="66">
        <v>1</v>
      </c>
      <c r="U1277" s="102"/>
      <c r="V1277" s="102"/>
      <c r="W1277" s="84" t="s">
        <v>2359</v>
      </c>
      <c r="X1277" s="84" t="s">
        <v>2359</v>
      </c>
      <c r="Y1277" s="67"/>
      <c r="Z1277" s="67"/>
      <c r="AA1277" s="67"/>
      <c r="AB1277" s="102"/>
      <c r="AC1277" s="102"/>
      <c r="AD1277" s="102"/>
      <c r="AE1277" s="102"/>
      <c r="AF1277" s="53">
        <f t="shared" si="234"/>
        <v>0</v>
      </c>
      <c r="AG1277" s="54">
        <f t="shared" si="235"/>
        <v>0</v>
      </c>
      <c r="AH1277" s="54">
        <f t="shared" si="236"/>
        <v>0</v>
      </c>
      <c r="AI1277" s="54">
        <f t="shared" si="237"/>
        <v>0</v>
      </c>
      <c r="AJ1277" s="54">
        <f t="shared" si="238"/>
        <v>1</v>
      </c>
      <c r="AK1277" s="54">
        <f t="shared" si="239"/>
        <v>0</v>
      </c>
      <c r="AL1277" s="54">
        <f t="shared" si="240"/>
        <v>0</v>
      </c>
      <c r="AM1277" s="54">
        <f t="shared" si="241"/>
        <v>0</v>
      </c>
      <c r="AN1277" s="54">
        <f t="shared" si="242"/>
        <v>0</v>
      </c>
      <c r="AO1277" s="54">
        <f t="shared" si="243"/>
        <v>1</v>
      </c>
      <c r="AP1277" s="7" t="s">
        <v>38</v>
      </c>
      <c r="AQ1277" s="17"/>
    </row>
    <row r="1278" spans="1:43" ht="33.950000000000003" hidden="1" customHeight="1" x14ac:dyDescent="0.25">
      <c r="A1278" s="7" t="s">
        <v>1745</v>
      </c>
      <c r="B1278" s="7" t="s">
        <v>1870</v>
      </c>
      <c r="C1278" s="7">
        <v>121707</v>
      </c>
      <c r="D1278" s="8" t="s">
        <v>1890</v>
      </c>
      <c r="E1278" s="8" t="s">
        <v>1888</v>
      </c>
      <c r="F1278" s="7">
        <v>2</v>
      </c>
      <c r="G1278" s="7"/>
      <c r="H1278" s="9">
        <v>1</v>
      </c>
      <c r="I1278" s="9"/>
      <c r="J1278" s="9"/>
      <c r="K1278" s="9"/>
      <c r="L1278" s="10">
        <v>1340308.8500000001</v>
      </c>
      <c r="M1278" s="11">
        <f t="shared" si="244"/>
        <v>6701.5442500000008</v>
      </c>
      <c r="N1278" s="11">
        <f t="shared" si="245"/>
        <v>1333607.3057500001</v>
      </c>
      <c r="O1278" s="11"/>
      <c r="P1278" s="97" t="s">
        <v>1049</v>
      </c>
      <c r="Q1278" s="95" t="s">
        <v>2317</v>
      </c>
      <c r="R1278" s="7" t="s">
        <v>2271</v>
      </c>
      <c r="S1278" s="66">
        <v>0.8</v>
      </c>
      <c r="T1278" s="66">
        <v>0.8</v>
      </c>
      <c r="U1278" s="102"/>
      <c r="V1278" s="102"/>
      <c r="W1278" s="84" t="s">
        <v>2360</v>
      </c>
      <c r="X1278" s="84" t="s">
        <v>2360</v>
      </c>
      <c r="Y1278" s="67">
        <v>43390</v>
      </c>
      <c r="Z1278" s="67">
        <v>43397</v>
      </c>
      <c r="AA1278" s="67">
        <v>43413</v>
      </c>
      <c r="AB1278" s="67">
        <v>43684</v>
      </c>
      <c r="AC1278" s="67">
        <v>43686</v>
      </c>
      <c r="AD1278" s="102" t="s">
        <v>2349</v>
      </c>
      <c r="AE1278" s="10">
        <v>1091706.8674000001</v>
      </c>
      <c r="AF1278" s="53">
        <f t="shared" si="234"/>
        <v>0</v>
      </c>
      <c r="AG1278" s="54">
        <f t="shared" si="235"/>
        <v>0</v>
      </c>
      <c r="AH1278" s="54">
        <f t="shared" si="236"/>
        <v>0</v>
      </c>
      <c r="AI1278" s="54">
        <f t="shared" si="237"/>
        <v>1</v>
      </c>
      <c r="AJ1278" s="54">
        <f t="shared" si="238"/>
        <v>0</v>
      </c>
      <c r="AK1278" s="54">
        <f t="shared" si="239"/>
        <v>0</v>
      </c>
      <c r="AL1278" s="54">
        <f t="shared" si="240"/>
        <v>0</v>
      </c>
      <c r="AM1278" s="54">
        <f t="shared" si="241"/>
        <v>0</v>
      </c>
      <c r="AN1278" s="54">
        <f t="shared" si="242"/>
        <v>1</v>
      </c>
      <c r="AO1278" s="54">
        <f t="shared" si="243"/>
        <v>0</v>
      </c>
      <c r="AP1278" s="7"/>
      <c r="AQ1278" s="12" t="s">
        <v>20</v>
      </c>
    </row>
    <row r="1279" spans="1:43" ht="33.950000000000003" hidden="1" customHeight="1" x14ac:dyDescent="0.25">
      <c r="A1279" s="7" t="s">
        <v>1745</v>
      </c>
      <c r="B1279" s="7" t="s">
        <v>1870</v>
      </c>
      <c r="C1279" s="7">
        <v>303427</v>
      </c>
      <c r="D1279" s="8" t="s">
        <v>1891</v>
      </c>
      <c r="E1279" s="8" t="s">
        <v>1892</v>
      </c>
      <c r="F1279" s="7">
        <v>4</v>
      </c>
      <c r="G1279" s="7"/>
      <c r="H1279" s="9">
        <v>1</v>
      </c>
      <c r="I1279" s="9"/>
      <c r="J1279" s="9"/>
      <c r="K1279" s="9"/>
      <c r="L1279" s="10">
        <v>2729312.17</v>
      </c>
      <c r="M1279" s="11">
        <f t="shared" si="244"/>
        <v>13646.56085</v>
      </c>
      <c r="N1279" s="11">
        <f t="shared" si="245"/>
        <v>2715665.6091499999</v>
      </c>
      <c r="O1279" s="11"/>
      <c r="P1279" s="7" t="s">
        <v>1049</v>
      </c>
      <c r="Q1279" s="95" t="s">
        <v>2270</v>
      </c>
      <c r="R1279" s="7" t="s">
        <v>2271</v>
      </c>
      <c r="S1279" s="66">
        <v>0.92</v>
      </c>
      <c r="T1279" s="66">
        <v>0.92</v>
      </c>
      <c r="U1279" s="102"/>
      <c r="V1279" s="102"/>
      <c r="W1279" s="84" t="s">
        <v>2361</v>
      </c>
      <c r="X1279" s="84" t="s">
        <v>2361</v>
      </c>
      <c r="Y1279" s="67">
        <v>43390</v>
      </c>
      <c r="Z1279" s="67">
        <v>43397</v>
      </c>
      <c r="AA1279" s="67">
        <v>43413</v>
      </c>
      <c r="AB1279" s="67">
        <v>43684</v>
      </c>
      <c r="AC1279" s="67">
        <v>43686</v>
      </c>
      <c r="AD1279" s="102" t="s">
        <v>2349</v>
      </c>
      <c r="AE1279" s="10">
        <v>2342487.9175999998</v>
      </c>
      <c r="AF1279" s="53">
        <f t="shared" si="234"/>
        <v>0</v>
      </c>
      <c r="AG1279" s="54">
        <f t="shared" si="235"/>
        <v>0</v>
      </c>
      <c r="AH1279" s="54">
        <f t="shared" si="236"/>
        <v>0</v>
      </c>
      <c r="AI1279" s="54">
        <f t="shared" si="237"/>
        <v>1</v>
      </c>
      <c r="AJ1279" s="54">
        <f t="shared" si="238"/>
        <v>0</v>
      </c>
      <c r="AK1279" s="54">
        <f t="shared" si="239"/>
        <v>0</v>
      </c>
      <c r="AL1279" s="54">
        <f t="shared" si="240"/>
        <v>0</v>
      </c>
      <c r="AM1279" s="54">
        <f t="shared" si="241"/>
        <v>0</v>
      </c>
      <c r="AN1279" s="54">
        <f t="shared" si="242"/>
        <v>1</v>
      </c>
      <c r="AO1279" s="54">
        <f t="shared" si="243"/>
        <v>0</v>
      </c>
      <c r="AP1279" s="7"/>
      <c r="AQ1279" s="12" t="s">
        <v>20</v>
      </c>
    </row>
    <row r="1280" spans="1:43" ht="33.950000000000003" hidden="1" customHeight="1" x14ac:dyDescent="0.25">
      <c r="A1280" s="7" t="s">
        <v>1745</v>
      </c>
      <c r="B1280" s="7" t="s">
        <v>1893</v>
      </c>
      <c r="C1280" s="7">
        <v>122135</v>
      </c>
      <c r="D1280" s="8" t="s">
        <v>1894</v>
      </c>
      <c r="E1280" s="8" t="s">
        <v>1895</v>
      </c>
      <c r="F1280" s="7">
        <v>0</v>
      </c>
      <c r="G1280" s="7"/>
      <c r="H1280" s="9">
        <v>1</v>
      </c>
      <c r="I1280" s="9"/>
      <c r="J1280" s="9"/>
      <c r="K1280" s="9"/>
      <c r="L1280" s="10">
        <v>3450000</v>
      </c>
      <c r="M1280" s="11">
        <f t="shared" si="244"/>
        <v>17250</v>
      </c>
      <c r="N1280" s="11">
        <f t="shared" si="245"/>
        <v>3432750</v>
      </c>
      <c r="O1280" s="11"/>
      <c r="P1280" s="7" t="s">
        <v>1049</v>
      </c>
      <c r="Q1280" s="95" t="s">
        <v>2270</v>
      </c>
      <c r="R1280" s="7" t="s">
        <v>2271</v>
      </c>
      <c r="S1280" s="66">
        <v>0.2</v>
      </c>
      <c r="T1280" s="119">
        <v>0.2</v>
      </c>
      <c r="U1280" s="7"/>
      <c r="V1280" s="7"/>
      <c r="W1280" s="7" t="s">
        <v>2362</v>
      </c>
      <c r="X1280" s="7" t="s">
        <v>2362</v>
      </c>
      <c r="Y1280" s="67">
        <v>43676</v>
      </c>
      <c r="Z1280" s="67">
        <v>43699</v>
      </c>
      <c r="AA1280" s="7" t="s">
        <v>2363</v>
      </c>
      <c r="AB1280" s="164">
        <v>43706</v>
      </c>
      <c r="AC1280" s="164">
        <v>43790</v>
      </c>
      <c r="AD1280" s="165" t="s">
        <v>2384</v>
      </c>
      <c r="AE1280" s="79">
        <v>3366284.2</v>
      </c>
      <c r="AF1280" s="53">
        <f t="shared" si="234"/>
        <v>0</v>
      </c>
      <c r="AG1280" s="54">
        <f t="shared" si="235"/>
        <v>0</v>
      </c>
      <c r="AH1280" s="54">
        <f t="shared" si="236"/>
        <v>0</v>
      </c>
      <c r="AI1280" s="54">
        <f t="shared" si="237"/>
        <v>1</v>
      </c>
      <c r="AJ1280" s="54">
        <f t="shared" si="238"/>
        <v>0</v>
      </c>
      <c r="AK1280" s="54">
        <f t="shared" si="239"/>
        <v>0</v>
      </c>
      <c r="AL1280" s="54">
        <f t="shared" si="240"/>
        <v>0</v>
      </c>
      <c r="AM1280" s="54">
        <f t="shared" si="241"/>
        <v>0</v>
      </c>
      <c r="AN1280" s="54">
        <f t="shared" si="242"/>
        <v>1</v>
      </c>
      <c r="AO1280" s="54">
        <f t="shared" si="243"/>
        <v>0</v>
      </c>
      <c r="AP1280" s="7" t="s">
        <v>49</v>
      </c>
      <c r="AQ1280" s="17"/>
    </row>
    <row r="1281" spans="1:43" ht="33.950000000000003" hidden="1" customHeight="1" x14ac:dyDescent="0.25">
      <c r="A1281" s="7" t="s">
        <v>1745</v>
      </c>
      <c r="B1281" s="7" t="s">
        <v>1893</v>
      </c>
      <c r="C1281" s="7">
        <v>303464</v>
      </c>
      <c r="D1281" s="8" t="s">
        <v>1896</v>
      </c>
      <c r="E1281" s="8" t="s">
        <v>1895</v>
      </c>
      <c r="F1281" s="7">
        <v>0</v>
      </c>
      <c r="G1281" s="7"/>
      <c r="H1281" s="9">
        <v>1</v>
      </c>
      <c r="I1281" s="9"/>
      <c r="J1281" s="9"/>
      <c r="K1281" s="9"/>
      <c r="L1281" s="10">
        <v>3030279.24</v>
      </c>
      <c r="M1281" s="11">
        <f t="shared" si="244"/>
        <v>15151.396200000001</v>
      </c>
      <c r="N1281" s="11">
        <f t="shared" si="245"/>
        <v>3015127.8438000004</v>
      </c>
      <c r="O1281" s="11"/>
      <c r="P1281" s="7" t="s">
        <v>1049</v>
      </c>
      <c r="Q1281" s="95" t="s">
        <v>2270</v>
      </c>
      <c r="R1281" s="7" t="s">
        <v>2271</v>
      </c>
      <c r="S1281" s="66">
        <v>0.2</v>
      </c>
      <c r="T1281" s="119">
        <v>0.2</v>
      </c>
      <c r="U1281" s="7"/>
      <c r="V1281" s="7"/>
      <c r="W1281" s="7" t="s">
        <v>2364</v>
      </c>
      <c r="X1281" s="7" t="s">
        <v>2364</v>
      </c>
      <c r="Y1281" s="67">
        <v>43676</v>
      </c>
      <c r="Z1281" s="67">
        <v>43699</v>
      </c>
      <c r="AA1281" s="7" t="s">
        <v>2363</v>
      </c>
      <c r="AB1281" s="164">
        <v>43706</v>
      </c>
      <c r="AC1281" s="164">
        <v>43790</v>
      </c>
      <c r="AD1281" s="165" t="s">
        <v>2384</v>
      </c>
      <c r="AE1281" s="79">
        <v>2946977.22</v>
      </c>
      <c r="AF1281" s="53">
        <f t="shared" si="234"/>
        <v>0</v>
      </c>
      <c r="AG1281" s="54">
        <f t="shared" si="235"/>
        <v>0</v>
      </c>
      <c r="AH1281" s="54">
        <f t="shared" si="236"/>
        <v>0</v>
      </c>
      <c r="AI1281" s="54">
        <f t="shared" si="237"/>
        <v>1</v>
      </c>
      <c r="AJ1281" s="54">
        <f t="shared" si="238"/>
        <v>0</v>
      </c>
      <c r="AK1281" s="54">
        <f t="shared" si="239"/>
        <v>0</v>
      </c>
      <c r="AL1281" s="54">
        <f t="shared" si="240"/>
        <v>0</v>
      </c>
      <c r="AM1281" s="54">
        <f t="shared" si="241"/>
        <v>0</v>
      </c>
      <c r="AN1281" s="54">
        <f t="shared" si="242"/>
        <v>1</v>
      </c>
      <c r="AO1281" s="54">
        <f t="shared" si="243"/>
        <v>0</v>
      </c>
      <c r="AP1281" s="7" t="s">
        <v>49</v>
      </c>
      <c r="AQ1281" s="17"/>
    </row>
    <row r="1282" spans="1:43" ht="33.950000000000003" hidden="1" customHeight="1" x14ac:dyDescent="0.25">
      <c r="A1282" s="7" t="s">
        <v>1745</v>
      </c>
      <c r="B1282" s="7" t="s">
        <v>1893</v>
      </c>
      <c r="C1282" s="7">
        <v>303469</v>
      </c>
      <c r="D1282" s="8" t="s">
        <v>1897</v>
      </c>
      <c r="E1282" s="8" t="s">
        <v>1895</v>
      </c>
      <c r="F1282" s="7">
        <v>0</v>
      </c>
      <c r="G1282" s="7"/>
      <c r="H1282" s="9">
        <v>1</v>
      </c>
      <c r="I1282" s="9"/>
      <c r="J1282" s="9"/>
      <c r="K1282" s="9"/>
      <c r="L1282" s="10">
        <v>2941716.74</v>
      </c>
      <c r="M1282" s="11">
        <f t="shared" si="244"/>
        <v>14708.583700000001</v>
      </c>
      <c r="N1282" s="11">
        <f t="shared" si="245"/>
        <v>2927008.1563000004</v>
      </c>
      <c r="O1282" s="11"/>
      <c r="P1282" s="7" t="s">
        <v>1049</v>
      </c>
      <c r="Q1282" s="95" t="s">
        <v>2270</v>
      </c>
      <c r="R1282" s="7" t="s">
        <v>2271</v>
      </c>
      <c r="S1282" s="66">
        <v>0.2</v>
      </c>
      <c r="T1282" s="119">
        <v>0.2</v>
      </c>
      <c r="U1282" s="7"/>
      <c r="V1282" s="7"/>
      <c r="W1282" s="7" t="s">
        <v>2365</v>
      </c>
      <c r="X1282" s="7" t="s">
        <v>2365</v>
      </c>
      <c r="Y1282" s="67">
        <v>43676</v>
      </c>
      <c r="Z1282" s="67">
        <v>43699</v>
      </c>
      <c r="AA1282" s="7" t="s">
        <v>2363</v>
      </c>
      <c r="AB1282" s="164">
        <v>43706</v>
      </c>
      <c r="AC1282" s="164">
        <v>43790</v>
      </c>
      <c r="AD1282" s="165" t="s">
        <v>2384</v>
      </c>
      <c r="AE1282" s="79">
        <v>2857629.21</v>
      </c>
      <c r="AF1282" s="53">
        <f t="shared" si="234"/>
        <v>0</v>
      </c>
      <c r="AG1282" s="54">
        <f t="shared" si="235"/>
        <v>0</v>
      </c>
      <c r="AH1282" s="54">
        <f t="shared" si="236"/>
        <v>0</v>
      </c>
      <c r="AI1282" s="54">
        <f t="shared" si="237"/>
        <v>1</v>
      </c>
      <c r="AJ1282" s="54">
        <f t="shared" si="238"/>
        <v>0</v>
      </c>
      <c r="AK1282" s="54">
        <f t="shared" si="239"/>
        <v>0</v>
      </c>
      <c r="AL1282" s="54">
        <f t="shared" si="240"/>
        <v>0</v>
      </c>
      <c r="AM1282" s="54">
        <f t="shared" si="241"/>
        <v>0</v>
      </c>
      <c r="AN1282" s="54">
        <f t="shared" si="242"/>
        <v>1</v>
      </c>
      <c r="AO1282" s="54">
        <f t="shared" si="243"/>
        <v>0</v>
      </c>
      <c r="AP1282" s="7" t="s">
        <v>49</v>
      </c>
      <c r="AQ1282" s="17"/>
    </row>
    <row r="1283" spans="1:43" ht="33.950000000000003" hidden="1" customHeight="1" x14ac:dyDescent="0.25">
      <c r="A1283" s="7" t="s">
        <v>1745</v>
      </c>
      <c r="B1283" s="7" t="s">
        <v>1898</v>
      </c>
      <c r="C1283" s="7">
        <v>303570</v>
      </c>
      <c r="D1283" s="8" t="s">
        <v>1899</v>
      </c>
      <c r="E1283" s="8" t="s">
        <v>1900</v>
      </c>
      <c r="F1283" s="7">
        <v>1</v>
      </c>
      <c r="G1283" s="7"/>
      <c r="H1283" s="9">
        <v>1</v>
      </c>
      <c r="I1283" s="9"/>
      <c r="J1283" s="9"/>
      <c r="K1283" s="9"/>
      <c r="L1283" s="10">
        <v>2042069.78</v>
      </c>
      <c r="M1283" s="11">
        <f t="shared" si="244"/>
        <v>10210.348900000001</v>
      </c>
      <c r="N1283" s="11">
        <f t="shared" si="245"/>
        <v>2031859.4310999999</v>
      </c>
      <c r="O1283" s="11"/>
      <c r="P1283" s="7" t="s">
        <v>1049</v>
      </c>
      <c r="Q1283" s="95" t="s">
        <v>2270</v>
      </c>
      <c r="R1283" s="7" t="s">
        <v>2271</v>
      </c>
      <c r="S1283" s="66">
        <v>0.9</v>
      </c>
      <c r="T1283" s="123">
        <v>0.9</v>
      </c>
      <c r="U1283" s="102"/>
      <c r="V1283" s="102"/>
      <c r="W1283" s="126" t="s">
        <v>2533</v>
      </c>
      <c r="X1283" s="126" t="s">
        <v>2533</v>
      </c>
      <c r="Y1283" s="126"/>
      <c r="Z1283" s="126" t="s">
        <v>2534</v>
      </c>
      <c r="AA1283" s="126" t="s">
        <v>2535</v>
      </c>
      <c r="AB1283" s="126" t="s">
        <v>2536</v>
      </c>
      <c r="AC1283" s="126"/>
      <c r="AD1283" s="126" t="s">
        <v>2537</v>
      </c>
      <c r="AE1283" s="127">
        <v>2029870.49</v>
      </c>
      <c r="AF1283" s="53">
        <f t="shared" si="234"/>
        <v>0</v>
      </c>
      <c r="AG1283" s="54">
        <f t="shared" si="235"/>
        <v>0</v>
      </c>
      <c r="AH1283" s="54">
        <f t="shared" si="236"/>
        <v>0</v>
      </c>
      <c r="AI1283" s="54">
        <f t="shared" si="237"/>
        <v>1</v>
      </c>
      <c r="AJ1283" s="54">
        <f t="shared" si="238"/>
        <v>0</v>
      </c>
      <c r="AK1283" s="54">
        <f t="shared" si="239"/>
        <v>0</v>
      </c>
      <c r="AL1283" s="54">
        <f t="shared" si="240"/>
        <v>0</v>
      </c>
      <c r="AM1283" s="54">
        <f t="shared" si="241"/>
        <v>0</v>
      </c>
      <c r="AN1283" s="54">
        <f t="shared" si="242"/>
        <v>1</v>
      </c>
      <c r="AO1283" s="54">
        <f t="shared" si="243"/>
        <v>0</v>
      </c>
      <c r="AP1283" s="7" t="s">
        <v>38</v>
      </c>
      <c r="AQ1283" s="17"/>
    </row>
    <row r="1284" spans="1:43" ht="33.950000000000003" hidden="1" customHeight="1" x14ac:dyDescent="0.25">
      <c r="A1284" s="7" t="s">
        <v>1745</v>
      </c>
      <c r="B1284" s="7" t="s">
        <v>1898</v>
      </c>
      <c r="C1284" s="7">
        <v>303573</v>
      </c>
      <c r="D1284" s="8" t="s">
        <v>1901</v>
      </c>
      <c r="E1284" s="8" t="s">
        <v>285</v>
      </c>
      <c r="F1284" s="7">
        <v>1</v>
      </c>
      <c r="G1284" s="7"/>
      <c r="H1284" s="9">
        <v>1</v>
      </c>
      <c r="I1284" s="9"/>
      <c r="J1284" s="9"/>
      <c r="K1284" s="9"/>
      <c r="L1284" s="10">
        <v>1654345.69</v>
      </c>
      <c r="M1284" s="11">
        <f t="shared" si="244"/>
        <v>8271.7284500000005</v>
      </c>
      <c r="N1284" s="11">
        <f t="shared" si="245"/>
        <v>1646073.9615499999</v>
      </c>
      <c r="O1284" s="11"/>
      <c r="P1284" s="7" t="s">
        <v>1049</v>
      </c>
      <c r="Q1284" s="95" t="s">
        <v>2270</v>
      </c>
      <c r="R1284" s="7" t="s">
        <v>2271</v>
      </c>
      <c r="S1284" s="66">
        <v>0.8</v>
      </c>
      <c r="T1284" s="123">
        <v>0.9</v>
      </c>
      <c r="U1284" s="102"/>
      <c r="V1284" s="102"/>
      <c r="W1284" s="126" t="s">
        <v>2538</v>
      </c>
      <c r="X1284" s="126" t="s">
        <v>2538</v>
      </c>
      <c r="Y1284" s="126"/>
      <c r="Z1284" s="126" t="s">
        <v>2539</v>
      </c>
      <c r="AA1284" s="126" t="s">
        <v>2540</v>
      </c>
      <c r="AB1284" s="126" t="s">
        <v>2541</v>
      </c>
      <c r="AC1284" s="126"/>
      <c r="AD1284" s="126" t="s">
        <v>2330</v>
      </c>
      <c r="AE1284" s="127">
        <v>1065752.6499999999</v>
      </c>
      <c r="AF1284" s="53">
        <f t="shared" si="234"/>
        <v>0</v>
      </c>
      <c r="AG1284" s="54">
        <f t="shared" si="235"/>
        <v>0</v>
      </c>
      <c r="AH1284" s="54">
        <f t="shared" si="236"/>
        <v>0</v>
      </c>
      <c r="AI1284" s="54">
        <f t="shared" si="237"/>
        <v>1</v>
      </c>
      <c r="AJ1284" s="54">
        <f t="shared" si="238"/>
        <v>0</v>
      </c>
      <c r="AK1284" s="54">
        <f t="shared" si="239"/>
        <v>0</v>
      </c>
      <c r="AL1284" s="54">
        <f t="shared" si="240"/>
        <v>0</v>
      </c>
      <c r="AM1284" s="54">
        <f t="shared" si="241"/>
        <v>0</v>
      </c>
      <c r="AN1284" s="54">
        <f t="shared" si="242"/>
        <v>1</v>
      </c>
      <c r="AO1284" s="54">
        <f t="shared" si="243"/>
        <v>0</v>
      </c>
      <c r="AP1284" s="7"/>
      <c r="AQ1284" s="12" t="s">
        <v>20</v>
      </c>
    </row>
    <row r="1285" spans="1:43" ht="33.950000000000003" hidden="1" customHeight="1" x14ac:dyDescent="0.25">
      <c r="A1285" s="7" t="s">
        <v>1745</v>
      </c>
      <c r="B1285" s="7" t="s">
        <v>1898</v>
      </c>
      <c r="C1285" s="7">
        <v>303530</v>
      </c>
      <c r="D1285" s="8" t="s">
        <v>1359</v>
      </c>
      <c r="E1285" s="8" t="s">
        <v>30</v>
      </c>
      <c r="F1285" s="7">
        <v>1</v>
      </c>
      <c r="G1285" s="7"/>
      <c r="H1285" s="9">
        <v>1</v>
      </c>
      <c r="I1285" s="9"/>
      <c r="J1285" s="9"/>
      <c r="K1285" s="9"/>
      <c r="L1285" s="10">
        <v>1449724.7</v>
      </c>
      <c r="M1285" s="11">
        <f t="shared" si="244"/>
        <v>7248.6234999999997</v>
      </c>
      <c r="N1285" s="11">
        <f t="shared" si="245"/>
        <v>1442476.0765</v>
      </c>
      <c r="O1285" s="11"/>
      <c r="P1285" s="7" t="s">
        <v>1049</v>
      </c>
      <c r="Q1285" s="95" t="s">
        <v>2270</v>
      </c>
      <c r="R1285" s="102" t="s">
        <v>2547</v>
      </c>
      <c r="S1285" s="66">
        <v>0.9</v>
      </c>
      <c r="T1285" s="123">
        <v>1</v>
      </c>
      <c r="U1285" s="102"/>
      <c r="V1285" s="102"/>
      <c r="W1285" s="126" t="s">
        <v>2542</v>
      </c>
      <c r="X1285" s="126" t="s">
        <v>2542</v>
      </c>
      <c r="Y1285" s="126"/>
      <c r="Z1285" s="126" t="s">
        <v>2539</v>
      </c>
      <c r="AA1285" s="126" t="s">
        <v>2540</v>
      </c>
      <c r="AB1285" s="126" t="s">
        <v>2541</v>
      </c>
      <c r="AC1285" s="126"/>
      <c r="AD1285" s="126" t="s">
        <v>2543</v>
      </c>
      <c r="AE1285" s="127">
        <v>936709.96</v>
      </c>
      <c r="AF1285" s="53">
        <f t="shared" si="234"/>
        <v>0</v>
      </c>
      <c r="AG1285" s="54">
        <f t="shared" si="235"/>
        <v>0</v>
      </c>
      <c r="AH1285" s="54">
        <f t="shared" si="236"/>
        <v>0</v>
      </c>
      <c r="AI1285" s="54">
        <f t="shared" si="237"/>
        <v>0</v>
      </c>
      <c r="AJ1285" s="54">
        <f t="shared" si="238"/>
        <v>1</v>
      </c>
      <c r="AK1285" s="54">
        <f t="shared" si="239"/>
        <v>0</v>
      </c>
      <c r="AL1285" s="54">
        <f t="shared" si="240"/>
        <v>0</v>
      </c>
      <c r="AM1285" s="54">
        <f t="shared" si="241"/>
        <v>0</v>
      </c>
      <c r="AN1285" s="54">
        <f t="shared" si="242"/>
        <v>0</v>
      </c>
      <c r="AO1285" s="54">
        <f t="shared" si="243"/>
        <v>1</v>
      </c>
      <c r="AP1285" s="7"/>
      <c r="AQ1285" s="12" t="s">
        <v>20</v>
      </c>
    </row>
    <row r="1286" spans="1:43" ht="33.950000000000003" hidden="1" customHeight="1" x14ac:dyDescent="0.25">
      <c r="A1286" s="7" t="s">
        <v>1745</v>
      </c>
      <c r="B1286" s="7" t="s">
        <v>1898</v>
      </c>
      <c r="C1286" s="7">
        <v>303544</v>
      </c>
      <c r="D1286" s="8" t="s">
        <v>1902</v>
      </c>
      <c r="E1286" s="8" t="s">
        <v>1903</v>
      </c>
      <c r="F1286" s="7">
        <v>2</v>
      </c>
      <c r="G1286" s="7"/>
      <c r="H1286" s="9">
        <v>1</v>
      </c>
      <c r="I1286" s="9"/>
      <c r="J1286" s="9"/>
      <c r="K1286" s="9"/>
      <c r="L1286" s="10">
        <v>1941673.21</v>
      </c>
      <c r="M1286" s="11">
        <f t="shared" si="244"/>
        <v>9708.3660500000005</v>
      </c>
      <c r="N1286" s="11">
        <f t="shared" si="245"/>
        <v>1931964.8439499999</v>
      </c>
      <c r="O1286" s="11"/>
      <c r="P1286" s="7" t="s">
        <v>1049</v>
      </c>
      <c r="Q1286" s="95" t="s">
        <v>2270</v>
      </c>
      <c r="R1286" s="102" t="s">
        <v>2547</v>
      </c>
      <c r="S1286" s="66">
        <v>0.9</v>
      </c>
      <c r="T1286" s="123">
        <v>1</v>
      </c>
      <c r="U1286" s="102"/>
      <c r="V1286" s="102"/>
      <c r="W1286" s="126" t="s">
        <v>2544</v>
      </c>
      <c r="X1286" s="126" t="s">
        <v>2544</v>
      </c>
      <c r="Y1286" s="126"/>
      <c r="Z1286" s="126" t="s">
        <v>2539</v>
      </c>
      <c r="AA1286" s="126" t="s">
        <v>2540</v>
      </c>
      <c r="AB1286" s="126" t="s">
        <v>2541</v>
      </c>
      <c r="AC1286" s="126"/>
      <c r="AD1286" s="126" t="s">
        <v>2543</v>
      </c>
      <c r="AE1286" s="127">
        <v>1254931.67</v>
      </c>
      <c r="AF1286" s="53">
        <f t="shared" si="234"/>
        <v>0</v>
      </c>
      <c r="AG1286" s="54">
        <f t="shared" si="235"/>
        <v>0</v>
      </c>
      <c r="AH1286" s="54">
        <f t="shared" si="236"/>
        <v>0</v>
      </c>
      <c r="AI1286" s="54">
        <f t="shared" si="237"/>
        <v>0</v>
      </c>
      <c r="AJ1286" s="54">
        <f t="shared" si="238"/>
        <v>1</v>
      </c>
      <c r="AK1286" s="54">
        <f t="shared" si="239"/>
        <v>0</v>
      </c>
      <c r="AL1286" s="54">
        <f t="shared" si="240"/>
        <v>0</v>
      </c>
      <c r="AM1286" s="54">
        <f t="shared" si="241"/>
        <v>0</v>
      </c>
      <c r="AN1286" s="54">
        <f t="shared" si="242"/>
        <v>0</v>
      </c>
      <c r="AO1286" s="54">
        <f t="shared" si="243"/>
        <v>1</v>
      </c>
      <c r="AP1286" s="7"/>
      <c r="AQ1286" s="12" t="s">
        <v>20</v>
      </c>
    </row>
    <row r="1287" spans="1:43" ht="33.950000000000003" hidden="1" customHeight="1" x14ac:dyDescent="0.25">
      <c r="A1287" s="7" t="s">
        <v>1745</v>
      </c>
      <c r="B1287" s="7" t="s">
        <v>1898</v>
      </c>
      <c r="C1287" s="7">
        <v>313603</v>
      </c>
      <c r="D1287" s="8" t="s">
        <v>1904</v>
      </c>
      <c r="E1287" s="8" t="s">
        <v>1905</v>
      </c>
      <c r="F1287" s="7">
        <v>2</v>
      </c>
      <c r="G1287" s="7"/>
      <c r="H1287" s="9">
        <v>1</v>
      </c>
      <c r="I1287" s="9"/>
      <c r="J1287" s="9"/>
      <c r="K1287" s="9"/>
      <c r="L1287" s="10">
        <v>2016055.02</v>
      </c>
      <c r="M1287" s="11">
        <f t="shared" si="244"/>
        <v>10080.275100000001</v>
      </c>
      <c r="N1287" s="11">
        <f t="shared" si="245"/>
        <v>2005974.7449</v>
      </c>
      <c r="O1287" s="11"/>
      <c r="P1287" s="7" t="s">
        <v>1049</v>
      </c>
      <c r="Q1287" s="95" t="s">
        <v>2270</v>
      </c>
      <c r="R1287" s="102" t="s">
        <v>2271</v>
      </c>
      <c r="S1287" s="66">
        <v>0.8</v>
      </c>
      <c r="T1287" s="123">
        <v>0.8</v>
      </c>
      <c r="U1287" s="102"/>
      <c r="V1287" s="102"/>
      <c r="W1287" s="126" t="s">
        <v>2545</v>
      </c>
      <c r="X1287" s="126" t="s">
        <v>2545</v>
      </c>
      <c r="Y1287" s="126"/>
      <c r="Z1287" s="126" t="s">
        <v>2539</v>
      </c>
      <c r="AA1287" s="126" t="s">
        <v>2540</v>
      </c>
      <c r="AB1287" s="126" t="s">
        <v>2541</v>
      </c>
      <c r="AC1287" s="126"/>
      <c r="AD1287" s="126" t="s">
        <v>2335</v>
      </c>
      <c r="AE1287" s="127">
        <v>1206281.8500000001</v>
      </c>
      <c r="AF1287" s="53">
        <f t="shared" ref="AF1287:AF1350" si="246">IF($R1287="Reverted",1,0)</f>
        <v>0</v>
      </c>
      <c r="AG1287" s="54">
        <f t="shared" ref="AG1287:AG1350" si="247">IF($R1287="Not yet started",1,0)</f>
        <v>0</v>
      </c>
      <c r="AH1287" s="54">
        <f t="shared" ref="AH1287:AH1350" si="248">IF($R1287="Under Procurement",1,0)</f>
        <v>0</v>
      </c>
      <c r="AI1287" s="54">
        <f t="shared" ref="AI1287:AI1350" si="249">IF($R1287="Ongoing",1,0)</f>
        <v>1</v>
      </c>
      <c r="AJ1287" s="54">
        <f t="shared" ref="AJ1287:AJ1350" si="250">IF($R1287="Completed",1,0)</f>
        <v>0</v>
      </c>
      <c r="AK1287" s="54">
        <f t="shared" ref="AK1287:AK1350" si="251">IF($AF1287=1,$H1287,0)</f>
        <v>0</v>
      </c>
      <c r="AL1287" s="54">
        <f t="shared" ref="AL1287:AL1350" si="252">IF($AG1287=1,$H1287,0)</f>
        <v>0</v>
      </c>
      <c r="AM1287" s="54">
        <f t="shared" ref="AM1287:AM1350" si="253">IF($AH1287=1,$H1287,0)</f>
        <v>0</v>
      </c>
      <c r="AN1287" s="54">
        <f t="shared" ref="AN1287:AN1350" si="254">IF($AI1287=1,$H1287,0)</f>
        <v>1</v>
      </c>
      <c r="AO1287" s="54">
        <f t="shared" ref="AO1287:AO1350" si="255">IF($AJ1287=1,$H1287,0)</f>
        <v>0</v>
      </c>
      <c r="AP1287" s="7"/>
      <c r="AQ1287" s="12" t="s">
        <v>20</v>
      </c>
    </row>
    <row r="1288" spans="1:43" ht="33.950000000000003" hidden="1" customHeight="1" x14ac:dyDescent="0.25">
      <c r="A1288" s="7" t="s">
        <v>1745</v>
      </c>
      <c r="B1288" s="7" t="s">
        <v>1898</v>
      </c>
      <c r="C1288" s="7">
        <v>303546</v>
      </c>
      <c r="D1288" s="22" t="s">
        <v>1906</v>
      </c>
      <c r="E1288" s="8" t="s">
        <v>1907</v>
      </c>
      <c r="F1288" s="7">
        <v>2</v>
      </c>
      <c r="G1288" s="7"/>
      <c r="H1288" s="9">
        <v>1</v>
      </c>
      <c r="I1288" s="9"/>
      <c r="J1288" s="9"/>
      <c r="K1288" s="9"/>
      <c r="L1288" s="10">
        <v>1949178.92</v>
      </c>
      <c r="M1288" s="11">
        <f t="shared" si="244"/>
        <v>9745.8945999999996</v>
      </c>
      <c r="N1288" s="11">
        <f t="shared" si="245"/>
        <v>1939433.0253999999</v>
      </c>
      <c r="O1288" s="11"/>
      <c r="P1288" s="7" t="s">
        <v>1049</v>
      </c>
      <c r="Q1288" s="95" t="s">
        <v>2270</v>
      </c>
      <c r="R1288" s="7" t="s">
        <v>2271</v>
      </c>
      <c r="S1288" s="66">
        <v>0.9</v>
      </c>
      <c r="T1288" s="123">
        <v>0.9</v>
      </c>
      <c r="U1288" s="102"/>
      <c r="V1288" s="102"/>
      <c r="W1288" s="126" t="s">
        <v>2546</v>
      </c>
      <c r="X1288" s="126" t="s">
        <v>2546</v>
      </c>
      <c r="Y1288" s="126"/>
      <c r="Z1288" s="126" t="s">
        <v>2534</v>
      </c>
      <c r="AA1288" s="126" t="s">
        <v>2535</v>
      </c>
      <c r="AB1288" s="126" t="s">
        <v>2536</v>
      </c>
      <c r="AC1288" s="126"/>
      <c r="AD1288" s="126" t="s">
        <v>2330</v>
      </c>
      <c r="AE1288" s="127">
        <v>1938010.69</v>
      </c>
      <c r="AF1288" s="53">
        <f t="shared" si="246"/>
        <v>0</v>
      </c>
      <c r="AG1288" s="54">
        <f t="shared" si="247"/>
        <v>0</v>
      </c>
      <c r="AH1288" s="54">
        <f t="shared" si="248"/>
        <v>0</v>
      </c>
      <c r="AI1288" s="54">
        <f t="shared" si="249"/>
        <v>1</v>
      </c>
      <c r="AJ1288" s="54">
        <f t="shared" si="250"/>
        <v>0</v>
      </c>
      <c r="AK1288" s="54">
        <f t="shared" si="251"/>
        <v>0</v>
      </c>
      <c r="AL1288" s="54">
        <f t="shared" si="252"/>
        <v>0</v>
      </c>
      <c r="AM1288" s="54">
        <f t="shared" si="253"/>
        <v>0</v>
      </c>
      <c r="AN1288" s="54">
        <f t="shared" si="254"/>
        <v>1</v>
      </c>
      <c r="AO1288" s="54">
        <f t="shared" si="255"/>
        <v>0</v>
      </c>
      <c r="AP1288" s="7" t="s">
        <v>38</v>
      </c>
      <c r="AQ1288" s="17"/>
    </row>
    <row r="1289" spans="1:43" ht="33.950000000000003" hidden="1" customHeight="1" x14ac:dyDescent="0.25">
      <c r="A1289" s="7" t="s">
        <v>1745</v>
      </c>
      <c r="B1289" s="7" t="s">
        <v>1908</v>
      </c>
      <c r="C1289" s="7">
        <v>124213</v>
      </c>
      <c r="D1289" s="8" t="s">
        <v>1909</v>
      </c>
      <c r="E1289" s="8" t="s">
        <v>1908</v>
      </c>
      <c r="F1289" s="7">
        <v>4</v>
      </c>
      <c r="G1289" s="7"/>
      <c r="H1289" s="9">
        <v>1</v>
      </c>
      <c r="I1289" s="9"/>
      <c r="J1289" s="9"/>
      <c r="K1289" s="9"/>
      <c r="L1289" s="10">
        <v>1257239.8400000001</v>
      </c>
      <c r="M1289" s="11">
        <f t="shared" si="244"/>
        <v>6286.1992000000009</v>
      </c>
      <c r="N1289" s="11">
        <f t="shared" si="245"/>
        <v>1250953.6408000002</v>
      </c>
      <c r="O1289" s="11"/>
      <c r="P1289" s="7" t="s">
        <v>1049</v>
      </c>
      <c r="Q1289" s="95" t="s">
        <v>2270</v>
      </c>
      <c r="R1289" s="7" t="s">
        <v>2547</v>
      </c>
      <c r="S1289" s="66">
        <v>0.15</v>
      </c>
      <c r="T1289" s="66">
        <v>1</v>
      </c>
      <c r="U1289" s="7"/>
      <c r="V1289" s="7"/>
      <c r="W1289" s="86" t="s">
        <v>2366</v>
      </c>
      <c r="X1289" s="86" t="s">
        <v>2366</v>
      </c>
      <c r="Y1289" s="86" t="s">
        <v>2367</v>
      </c>
      <c r="Z1289" s="86" t="s">
        <v>2368</v>
      </c>
      <c r="AA1289" s="86" t="s">
        <v>2369</v>
      </c>
      <c r="AB1289" s="7"/>
      <c r="AC1289" s="7"/>
      <c r="AD1289" s="7"/>
      <c r="AE1289" s="7"/>
      <c r="AF1289" s="53">
        <f t="shared" si="246"/>
        <v>0</v>
      </c>
      <c r="AG1289" s="54">
        <f t="shared" si="247"/>
        <v>0</v>
      </c>
      <c r="AH1289" s="54">
        <f t="shared" si="248"/>
        <v>0</v>
      </c>
      <c r="AI1289" s="54">
        <f t="shared" si="249"/>
        <v>0</v>
      </c>
      <c r="AJ1289" s="54">
        <f t="shared" si="250"/>
        <v>1</v>
      </c>
      <c r="AK1289" s="54">
        <f t="shared" si="251"/>
        <v>0</v>
      </c>
      <c r="AL1289" s="54">
        <f t="shared" si="252"/>
        <v>0</v>
      </c>
      <c r="AM1289" s="54">
        <f t="shared" si="253"/>
        <v>0</v>
      </c>
      <c r="AN1289" s="54">
        <f t="shared" si="254"/>
        <v>0</v>
      </c>
      <c r="AO1289" s="54">
        <f t="shared" si="255"/>
        <v>1</v>
      </c>
      <c r="AP1289" s="7" t="s">
        <v>38</v>
      </c>
      <c r="AQ1289" s="17"/>
    </row>
    <row r="1290" spans="1:43" ht="33.950000000000003" hidden="1" customHeight="1" x14ac:dyDescent="0.25">
      <c r="A1290" s="7" t="s">
        <v>1745</v>
      </c>
      <c r="B1290" s="7" t="s">
        <v>1908</v>
      </c>
      <c r="C1290" s="7">
        <v>124169</v>
      </c>
      <c r="D1290" s="8" t="s">
        <v>1910</v>
      </c>
      <c r="E1290" s="8" t="s">
        <v>1911</v>
      </c>
      <c r="F1290" s="7">
        <v>4</v>
      </c>
      <c r="G1290" s="7"/>
      <c r="H1290" s="9">
        <v>1</v>
      </c>
      <c r="I1290" s="9"/>
      <c r="J1290" s="9"/>
      <c r="K1290" s="9"/>
      <c r="L1290" s="10">
        <v>1700055.36</v>
      </c>
      <c r="M1290" s="11">
        <f t="shared" si="244"/>
        <v>8500.2768000000015</v>
      </c>
      <c r="N1290" s="11">
        <f t="shared" si="245"/>
        <v>1691555.0832</v>
      </c>
      <c r="O1290" s="11"/>
      <c r="P1290" s="7" t="s">
        <v>1049</v>
      </c>
      <c r="Q1290" s="95" t="s">
        <v>2270</v>
      </c>
      <c r="R1290" s="102" t="s">
        <v>2271</v>
      </c>
      <c r="S1290" s="66">
        <v>0.15</v>
      </c>
      <c r="T1290" s="66">
        <v>0.95</v>
      </c>
      <c r="U1290" s="7"/>
      <c r="V1290" s="7"/>
      <c r="W1290" s="86" t="s">
        <v>2370</v>
      </c>
      <c r="X1290" s="86" t="s">
        <v>2370</v>
      </c>
      <c r="Y1290" s="86" t="s">
        <v>2367</v>
      </c>
      <c r="Z1290" s="86" t="s">
        <v>2368</v>
      </c>
      <c r="AA1290" s="86" t="s">
        <v>2369</v>
      </c>
      <c r="AB1290" s="7"/>
      <c r="AC1290" s="7"/>
      <c r="AD1290" s="7"/>
      <c r="AE1290" s="7"/>
      <c r="AF1290" s="53">
        <f t="shared" si="246"/>
        <v>0</v>
      </c>
      <c r="AG1290" s="54">
        <f t="shared" si="247"/>
        <v>0</v>
      </c>
      <c r="AH1290" s="54">
        <f t="shared" si="248"/>
        <v>0</v>
      </c>
      <c r="AI1290" s="54">
        <f t="shared" si="249"/>
        <v>1</v>
      </c>
      <c r="AJ1290" s="54">
        <f t="shared" si="250"/>
        <v>0</v>
      </c>
      <c r="AK1290" s="54">
        <f t="shared" si="251"/>
        <v>0</v>
      </c>
      <c r="AL1290" s="54">
        <f t="shared" si="252"/>
        <v>0</v>
      </c>
      <c r="AM1290" s="54">
        <f t="shared" si="253"/>
        <v>0</v>
      </c>
      <c r="AN1290" s="54">
        <f t="shared" si="254"/>
        <v>1</v>
      </c>
      <c r="AO1290" s="54">
        <f t="shared" si="255"/>
        <v>0</v>
      </c>
      <c r="AP1290" s="7" t="s">
        <v>38</v>
      </c>
      <c r="AQ1290" s="17"/>
    </row>
    <row r="1291" spans="1:43" ht="33.950000000000003" hidden="1" customHeight="1" x14ac:dyDescent="0.25">
      <c r="A1291" s="7" t="s">
        <v>1745</v>
      </c>
      <c r="B1291" s="7" t="s">
        <v>1908</v>
      </c>
      <c r="C1291" s="7">
        <v>124204</v>
      </c>
      <c r="D1291" s="8" t="s">
        <v>1912</v>
      </c>
      <c r="E1291" s="8" t="s">
        <v>1911</v>
      </c>
      <c r="F1291" s="7">
        <v>4</v>
      </c>
      <c r="G1291" s="7"/>
      <c r="H1291" s="9">
        <v>1</v>
      </c>
      <c r="I1291" s="9"/>
      <c r="J1291" s="9"/>
      <c r="K1291" s="9"/>
      <c r="L1291" s="10">
        <v>1694778.98</v>
      </c>
      <c r="M1291" s="11">
        <f t="shared" si="244"/>
        <v>8473.8948999999993</v>
      </c>
      <c r="N1291" s="11">
        <f t="shared" si="245"/>
        <v>1686305.0851</v>
      </c>
      <c r="O1291" s="11"/>
      <c r="P1291" s="7" t="s">
        <v>1049</v>
      </c>
      <c r="Q1291" s="95" t="s">
        <v>2270</v>
      </c>
      <c r="R1291" s="102" t="s">
        <v>2547</v>
      </c>
      <c r="S1291" s="66">
        <v>0.95</v>
      </c>
      <c r="T1291" s="66">
        <v>1</v>
      </c>
      <c r="U1291" s="7"/>
      <c r="V1291" s="7"/>
      <c r="W1291" s="86" t="s">
        <v>2371</v>
      </c>
      <c r="X1291" s="86" t="s">
        <v>2371</v>
      </c>
      <c r="Y1291" s="86" t="s">
        <v>2367</v>
      </c>
      <c r="Z1291" s="86" t="s">
        <v>2368</v>
      </c>
      <c r="AA1291" s="86" t="s">
        <v>2369</v>
      </c>
      <c r="AB1291" s="7"/>
      <c r="AC1291" s="7"/>
      <c r="AD1291" s="7"/>
      <c r="AE1291" s="7"/>
      <c r="AF1291" s="53">
        <f t="shared" si="246"/>
        <v>0</v>
      </c>
      <c r="AG1291" s="54">
        <f t="shared" si="247"/>
        <v>0</v>
      </c>
      <c r="AH1291" s="54">
        <f t="shared" si="248"/>
        <v>0</v>
      </c>
      <c r="AI1291" s="54">
        <f t="shared" si="249"/>
        <v>0</v>
      </c>
      <c r="AJ1291" s="54">
        <f t="shared" si="250"/>
        <v>1</v>
      </c>
      <c r="AK1291" s="54">
        <f t="shared" si="251"/>
        <v>0</v>
      </c>
      <c r="AL1291" s="54">
        <f t="shared" si="252"/>
        <v>0</v>
      </c>
      <c r="AM1291" s="54">
        <f t="shared" si="253"/>
        <v>0</v>
      </c>
      <c r="AN1291" s="54">
        <f t="shared" si="254"/>
        <v>0</v>
      </c>
      <c r="AO1291" s="54">
        <f t="shared" si="255"/>
        <v>1</v>
      </c>
      <c r="AP1291" s="7" t="s">
        <v>38</v>
      </c>
      <c r="AQ1291" s="17"/>
    </row>
    <row r="1292" spans="1:43" ht="33.950000000000003" hidden="1" customHeight="1" x14ac:dyDescent="0.25">
      <c r="A1292" s="7" t="s">
        <v>1745</v>
      </c>
      <c r="B1292" s="7" t="s">
        <v>1908</v>
      </c>
      <c r="C1292" s="7">
        <v>124215</v>
      </c>
      <c r="D1292" s="8" t="s">
        <v>1913</v>
      </c>
      <c r="E1292" s="8" t="s">
        <v>1908</v>
      </c>
      <c r="F1292" s="7">
        <v>4</v>
      </c>
      <c r="G1292" s="7"/>
      <c r="H1292" s="9">
        <v>1</v>
      </c>
      <c r="I1292" s="9"/>
      <c r="J1292" s="9"/>
      <c r="K1292" s="9"/>
      <c r="L1292" s="10">
        <v>2133592.31</v>
      </c>
      <c r="M1292" s="11">
        <f t="shared" si="244"/>
        <v>10667.96155</v>
      </c>
      <c r="N1292" s="11">
        <f t="shared" si="245"/>
        <v>2122924.3484499999</v>
      </c>
      <c r="O1292" s="11"/>
      <c r="P1292" s="7" t="s">
        <v>1049</v>
      </c>
      <c r="Q1292" s="95" t="s">
        <v>2270</v>
      </c>
      <c r="R1292" s="102" t="s">
        <v>2547</v>
      </c>
      <c r="S1292" s="66">
        <v>0.15</v>
      </c>
      <c r="T1292" s="66">
        <v>1</v>
      </c>
      <c r="U1292" s="7"/>
      <c r="V1292" s="7"/>
      <c r="W1292" s="86" t="s">
        <v>2372</v>
      </c>
      <c r="X1292" s="86" t="s">
        <v>2372</v>
      </c>
      <c r="Y1292" s="86" t="s">
        <v>2367</v>
      </c>
      <c r="Z1292" s="86" t="s">
        <v>2368</v>
      </c>
      <c r="AA1292" s="86" t="s">
        <v>2369</v>
      </c>
      <c r="AB1292" s="7"/>
      <c r="AC1292" s="7"/>
      <c r="AD1292" s="7"/>
      <c r="AE1292" s="7"/>
      <c r="AF1292" s="53">
        <f t="shared" si="246"/>
        <v>0</v>
      </c>
      <c r="AG1292" s="54">
        <f t="shared" si="247"/>
        <v>0</v>
      </c>
      <c r="AH1292" s="54">
        <f t="shared" si="248"/>
        <v>0</v>
      </c>
      <c r="AI1292" s="54">
        <f t="shared" si="249"/>
        <v>0</v>
      </c>
      <c r="AJ1292" s="54">
        <f t="shared" si="250"/>
        <v>1</v>
      </c>
      <c r="AK1292" s="54">
        <f t="shared" si="251"/>
        <v>0</v>
      </c>
      <c r="AL1292" s="54">
        <f t="shared" si="252"/>
        <v>0</v>
      </c>
      <c r="AM1292" s="54">
        <f t="shared" si="253"/>
        <v>0</v>
      </c>
      <c r="AN1292" s="54">
        <f t="shared" si="254"/>
        <v>0</v>
      </c>
      <c r="AO1292" s="54">
        <f t="shared" si="255"/>
        <v>1</v>
      </c>
      <c r="AP1292" s="7" t="s">
        <v>38</v>
      </c>
      <c r="AQ1292" s="17"/>
    </row>
    <row r="1293" spans="1:43" ht="33.950000000000003" hidden="1" customHeight="1" x14ac:dyDescent="0.25">
      <c r="A1293" s="7" t="s">
        <v>1745</v>
      </c>
      <c r="B1293" s="7" t="s">
        <v>1908</v>
      </c>
      <c r="C1293" s="7">
        <v>124218</v>
      </c>
      <c r="D1293" s="8" t="s">
        <v>1914</v>
      </c>
      <c r="E1293" s="8" t="s">
        <v>1908</v>
      </c>
      <c r="F1293" s="7">
        <v>4</v>
      </c>
      <c r="G1293" s="7"/>
      <c r="H1293" s="9">
        <v>1</v>
      </c>
      <c r="I1293" s="9"/>
      <c r="J1293" s="9"/>
      <c r="K1293" s="9"/>
      <c r="L1293" s="10">
        <v>1984626.42</v>
      </c>
      <c r="M1293" s="11">
        <f t="shared" si="244"/>
        <v>9923.1321000000007</v>
      </c>
      <c r="N1293" s="11">
        <f t="shared" si="245"/>
        <v>1974703.2878999999</v>
      </c>
      <c r="O1293" s="11"/>
      <c r="P1293" s="7" t="s">
        <v>1049</v>
      </c>
      <c r="Q1293" s="95" t="s">
        <v>2270</v>
      </c>
      <c r="R1293" s="102" t="s">
        <v>2547</v>
      </c>
      <c r="S1293" s="66">
        <v>0.15</v>
      </c>
      <c r="T1293" s="66">
        <v>1</v>
      </c>
      <c r="U1293" s="7"/>
      <c r="V1293" s="7"/>
      <c r="W1293" s="86" t="s">
        <v>2373</v>
      </c>
      <c r="X1293" s="86" t="s">
        <v>2373</v>
      </c>
      <c r="Y1293" s="86" t="s">
        <v>2367</v>
      </c>
      <c r="Z1293" s="86" t="s">
        <v>2368</v>
      </c>
      <c r="AA1293" s="86" t="s">
        <v>2369</v>
      </c>
      <c r="AB1293" s="7"/>
      <c r="AC1293" s="7"/>
      <c r="AD1293" s="7"/>
      <c r="AE1293" s="7"/>
      <c r="AF1293" s="53">
        <f t="shared" si="246"/>
        <v>0</v>
      </c>
      <c r="AG1293" s="54">
        <f t="shared" si="247"/>
        <v>0</v>
      </c>
      <c r="AH1293" s="54">
        <f t="shared" si="248"/>
        <v>0</v>
      </c>
      <c r="AI1293" s="54">
        <f t="shared" si="249"/>
        <v>0</v>
      </c>
      <c r="AJ1293" s="54">
        <f t="shared" si="250"/>
        <v>1</v>
      </c>
      <c r="AK1293" s="54">
        <f t="shared" si="251"/>
        <v>0</v>
      </c>
      <c r="AL1293" s="54">
        <f t="shared" si="252"/>
        <v>0</v>
      </c>
      <c r="AM1293" s="54">
        <f t="shared" si="253"/>
        <v>0</v>
      </c>
      <c r="AN1293" s="54">
        <f t="shared" si="254"/>
        <v>0</v>
      </c>
      <c r="AO1293" s="54">
        <f t="shared" si="255"/>
        <v>1</v>
      </c>
      <c r="AP1293" s="7" t="s">
        <v>38</v>
      </c>
      <c r="AQ1293" s="17"/>
    </row>
    <row r="1294" spans="1:43" ht="33.950000000000003" hidden="1" customHeight="1" x14ac:dyDescent="0.25">
      <c r="A1294" s="7" t="s">
        <v>1745</v>
      </c>
      <c r="B1294" s="7" t="s">
        <v>1908</v>
      </c>
      <c r="C1294" s="7">
        <v>124223</v>
      </c>
      <c r="D1294" s="8" t="s">
        <v>1915</v>
      </c>
      <c r="E1294" s="8" t="s">
        <v>1908</v>
      </c>
      <c r="F1294" s="7">
        <v>4</v>
      </c>
      <c r="G1294" s="7"/>
      <c r="H1294" s="9">
        <v>1</v>
      </c>
      <c r="I1294" s="9"/>
      <c r="J1294" s="9"/>
      <c r="K1294" s="9"/>
      <c r="L1294" s="10">
        <v>2130360.89</v>
      </c>
      <c r="M1294" s="11">
        <f t="shared" si="244"/>
        <v>10651.804450000001</v>
      </c>
      <c r="N1294" s="11">
        <f t="shared" si="245"/>
        <v>2119709.08555</v>
      </c>
      <c r="O1294" s="11"/>
      <c r="P1294" s="7" t="s">
        <v>1049</v>
      </c>
      <c r="Q1294" s="95" t="s">
        <v>2270</v>
      </c>
      <c r="R1294" s="102" t="s">
        <v>2547</v>
      </c>
      <c r="S1294" s="66">
        <v>0.15</v>
      </c>
      <c r="T1294" s="66">
        <v>1</v>
      </c>
      <c r="U1294" s="7"/>
      <c r="V1294" s="7"/>
      <c r="W1294" s="86" t="s">
        <v>2374</v>
      </c>
      <c r="X1294" s="86" t="s">
        <v>2375</v>
      </c>
      <c r="Y1294" s="86" t="s">
        <v>2367</v>
      </c>
      <c r="Z1294" s="86" t="s">
        <v>2368</v>
      </c>
      <c r="AA1294" s="86" t="s">
        <v>2369</v>
      </c>
      <c r="AB1294" s="7"/>
      <c r="AC1294" s="7"/>
      <c r="AD1294" s="7"/>
      <c r="AE1294" s="7"/>
      <c r="AF1294" s="53">
        <f t="shared" si="246"/>
        <v>0</v>
      </c>
      <c r="AG1294" s="54">
        <f t="shared" si="247"/>
        <v>0</v>
      </c>
      <c r="AH1294" s="54">
        <f t="shared" si="248"/>
        <v>0</v>
      </c>
      <c r="AI1294" s="54">
        <f t="shared" si="249"/>
        <v>0</v>
      </c>
      <c r="AJ1294" s="54">
        <f t="shared" si="250"/>
        <v>1</v>
      </c>
      <c r="AK1294" s="54">
        <f t="shared" si="251"/>
        <v>0</v>
      </c>
      <c r="AL1294" s="54">
        <f t="shared" si="252"/>
        <v>0</v>
      </c>
      <c r="AM1294" s="54">
        <f t="shared" si="253"/>
        <v>0</v>
      </c>
      <c r="AN1294" s="54">
        <f t="shared" si="254"/>
        <v>0</v>
      </c>
      <c r="AO1294" s="54">
        <f t="shared" si="255"/>
        <v>1</v>
      </c>
      <c r="AP1294" s="7" t="s">
        <v>38</v>
      </c>
      <c r="AQ1294" s="17"/>
    </row>
    <row r="1295" spans="1:43" ht="33.950000000000003" hidden="1" customHeight="1" x14ac:dyDescent="0.25">
      <c r="A1295" s="7" t="s">
        <v>1745</v>
      </c>
      <c r="B1295" s="7" t="s">
        <v>1908</v>
      </c>
      <c r="C1295" s="7">
        <v>124212</v>
      </c>
      <c r="D1295" s="8" t="s">
        <v>1916</v>
      </c>
      <c r="E1295" s="8" t="s">
        <v>1908</v>
      </c>
      <c r="F1295" s="7">
        <v>4</v>
      </c>
      <c r="G1295" s="7"/>
      <c r="H1295" s="9">
        <v>1</v>
      </c>
      <c r="I1295" s="9"/>
      <c r="J1295" s="9"/>
      <c r="K1295" s="9"/>
      <c r="L1295" s="10">
        <v>2366776.16</v>
      </c>
      <c r="M1295" s="11">
        <f t="shared" si="244"/>
        <v>11833.880800000001</v>
      </c>
      <c r="N1295" s="11">
        <f t="shared" si="245"/>
        <v>2354942.2792000002</v>
      </c>
      <c r="O1295" s="11"/>
      <c r="P1295" s="7" t="s">
        <v>1049</v>
      </c>
      <c r="Q1295" s="95" t="s">
        <v>2270</v>
      </c>
      <c r="R1295" s="102" t="s">
        <v>2547</v>
      </c>
      <c r="S1295" s="188">
        <v>0.15</v>
      </c>
      <c r="T1295" s="189">
        <v>1</v>
      </c>
      <c r="U1295" s="88" t="s">
        <v>2376</v>
      </c>
      <c r="V1295" s="7"/>
      <c r="W1295" s="89" t="s">
        <v>2377</v>
      </c>
      <c r="X1295" s="89" t="s">
        <v>2377</v>
      </c>
      <c r="Y1295" s="75" t="s">
        <v>2378</v>
      </c>
      <c r="Z1295" s="75" t="s">
        <v>2326</v>
      </c>
      <c r="AA1295" s="75" t="s">
        <v>2379</v>
      </c>
      <c r="AB1295" s="75" t="s">
        <v>2380</v>
      </c>
      <c r="AC1295" s="75" t="s">
        <v>2381</v>
      </c>
      <c r="AD1295" s="87" t="s">
        <v>2382</v>
      </c>
      <c r="AE1295" s="79">
        <v>2307111.11</v>
      </c>
      <c r="AF1295" s="53">
        <f t="shared" si="246"/>
        <v>0</v>
      </c>
      <c r="AG1295" s="54">
        <f t="shared" si="247"/>
        <v>0</v>
      </c>
      <c r="AH1295" s="54">
        <f t="shared" si="248"/>
        <v>0</v>
      </c>
      <c r="AI1295" s="54">
        <f t="shared" si="249"/>
        <v>0</v>
      </c>
      <c r="AJ1295" s="54">
        <f t="shared" si="250"/>
        <v>1</v>
      </c>
      <c r="AK1295" s="54">
        <f t="shared" si="251"/>
        <v>0</v>
      </c>
      <c r="AL1295" s="54">
        <f t="shared" si="252"/>
        <v>0</v>
      </c>
      <c r="AM1295" s="54">
        <f t="shared" si="253"/>
        <v>0</v>
      </c>
      <c r="AN1295" s="54">
        <f t="shared" si="254"/>
        <v>0</v>
      </c>
      <c r="AO1295" s="54">
        <f t="shared" si="255"/>
        <v>1</v>
      </c>
      <c r="AP1295" s="7"/>
      <c r="AQ1295" s="12" t="s">
        <v>20</v>
      </c>
    </row>
    <row r="1296" spans="1:43" ht="33.950000000000003" hidden="1" customHeight="1" x14ac:dyDescent="0.25">
      <c r="A1296" s="7" t="s">
        <v>1745</v>
      </c>
      <c r="B1296" s="7" t="s">
        <v>1908</v>
      </c>
      <c r="C1296" s="7">
        <v>124214</v>
      </c>
      <c r="D1296" s="8" t="s">
        <v>1917</v>
      </c>
      <c r="E1296" s="8" t="s">
        <v>1908</v>
      </c>
      <c r="F1296" s="7">
        <v>4</v>
      </c>
      <c r="G1296" s="7"/>
      <c r="H1296" s="9">
        <v>1</v>
      </c>
      <c r="I1296" s="9"/>
      <c r="J1296" s="9"/>
      <c r="K1296" s="9"/>
      <c r="L1296" s="10">
        <v>2263899.4300000002</v>
      </c>
      <c r="M1296" s="11">
        <f t="shared" si="244"/>
        <v>11319.497150000001</v>
      </c>
      <c r="N1296" s="11">
        <f t="shared" si="245"/>
        <v>2252579.93285</v>
      </c>
      <c r="O1296" s="11"/>
      <c r="P1296" s="7" t="s">
        <v>1049</v>
      </c>
      <c r="Q1296" s="95" t="s">
        <v>2270</v>
      </c>
      <c r="R1296" s="87" t="s">
        <v>2547</v>
      </c>
      <c r="S1296" s="188">
        <v>1</v>
      </c>
      <c r="T1296" s="189">
        <v>1</v>
      </c>
      <c r="U1296" s="88" t="s">
        <v>2376</v>
      </c>
      <c r="V1296" s="7"/>
      <c r="W1296" s="89" t="s">
        <v>2383</v>
      </c>
      <c r="X1296" s="89" t="s">
        <v>2383</v>
      </c>
      <c r="Y1296" s="75" t="s">
        <v>2378</v>
      </c>
      <c r="Z1296" s="75" t="s">
        <v>2326</v>
      </c>
      <c r="AA1296" s="75" t="s">
        <v>2379</v>
      </c>
      <c r="AB1296" s="75" t="s">
        <v>2380</v>
      </c>
      <c r="AC1296" s="75" t="s">
        <v>2381</v>
      </c>
      <c r="AD1296" s="87" t="s">
        <v>2384</v>
      </c>
      <c r="AE1296" s="79">
        <v>2230387.17</v>
      </c>
      <c r="AF1296" s="53">
        <f t="shared" si="246"/>
        <v>0</v>
      </c>
      <c r="AG1296" s="54">
        <f t="shared" si="247"/>
        <v>0</v>
      </c>
      <c r="AH1296" s="54">
        <f t="shared" si="248"/>
        <v>0</v>
      </c>
      <c r="AI1296" s="54">
        <f t="shared" si="249"/>
        <v>0</v>
      </c>
      <c r="AJ1296" s="54">
        <f t="shared" si="250"/>
        <v>1</v>
      </c>
      <c r="AK1296" s="54">
        <f t="shared" si="251"/>
        <v>0</v>
      </c>
      <c r="AL1296" s="54">
        <f t="shared" si="252"/>
        <v>0</v>
      </c>
      <c r="AM1296" s="54">
        <f t="shared" si="253"/>
        <v>0</v>
      </c>
      <c r="AN1296" s="54">
        <f t="shared" si="254"/>
        <v>0</v>
      </c>
      <c r="AO1296" s="54">
        <f t="shared" si="255"/>
        <v>1</v>
      </c>
      <c r="AP1296" s="7"/>
      <c r="AQ1296" s="12" t="s">
        <v>20</v>
      </c>
    </row>
    <row r="1297" spans="1:43" ht="33.950000000000003" hidden="1" customHeight="1" x14ac:dyDescent="0.25">
      <c r="A1297" s="7" t="s">
        <v>1745</v>
      </c>
      <c r="B1297" s="7" t="s">
        <v>1908</v>
      </c>
      <c r="C1297" s="7">
        <v>124216</v>
      </c>
      <c r="D1297" s="8" t="s">
        <v>1918</v>
      </c>
      <c r="E1297" s="8" t="s">
        <v>1908</v>
      </c>
      <c r="F1297" s="7">
        <v>4</v>
      </c>
      <c r="G1297" s="7"/>
      <c r="H1297" s="9">
        <v>1</v>
      </c>
      <c r="I1297" s="9"/>
      <c r="J1297" s="9"/>
      <c r="K1297" s="9"/>
      <c r="L1297" s="10">
        <v>1967118.43</v>
      </c>
      <c r="M1297" s="11">
        <f t="shared" si="244"/>
        <v>9835.5921500000004</v>
      </c>
      <c r="N1297" s="11">
        <f t="shared" si="245"/>
        <v>1957282.83785</v>
      </c>
      <c r="O1297" s="11"/>
      <c r="P1297" s="7" t="s">
        <v>1049</v>
      </c>
      <c r="Q1297" s="95" t="s">
        <v>2270</v>
      </c>
      <c r="R1297" s="87" t="s">
        <v>2547</v>
      </c>
      <c r="S1297" s="188">
        <v>1</v>
      </c>
      <c r="T1297" s="189">
        <v>1</v>
      </c>
      <c r="U1297" s="88" t="s">
        <v>2376</v>
      </c>
      <c r="V1297" s="7"/>
      <c r="W1297" s="89" t="s">
        <v>2385</v>
      </c>
      <c r="X1297" s="89" t="s">
        <v>2385</v>
      </c>
      <c r="Y1297" s="75" t="s">
        <v>2378</v>
      </c>
      <c r="Z1297" s="75" t="s">
        <v>2326</v>
      </c>
      <c r="AA1297" s="75" t="s">
        <v>2379</v>
      </c>
      <c r="AB1297" s="75" t="s">
        <v>2380</v>
      </c>
      <c r="AC1297" s="75" t="s">
        <v>2381</v>
      </c>
      <c r="AD1297" s="87" t="s">
        <v>2386</v>
      </c>
      <c r="AE1297" s="79">
        <v>1944292.34</v>
      </c>
      <c r="AF1297" s="53">
        <f t="shared" si="246"/>
        <v>0</v>
      </c>
      <c r="AG1297" s="54">
        <f t="shared" si="247"/>
        <v>0</v>
      </c>
      <c r="AH1297" s="54">
        <f t="shared" si="248"/>
        <v>0</v>
      </c>
      <c r="AI1297" s="54">
        <f t="shared" si="249"/>
        <v>0</v>
      </c>
      <c r="AJ1297" s="54">
        <f t="shared" si="250"/>
        <v>1</v>
      </c>
      <c r="AK1297" s="54">
        <f t="shared" si="251"/>
        <v>0</v>
      </c>
      <c r="AL1297" s="54">
        <f t="shared" si="252"/>
        <v>0</v>
      </c>
      <c r="AM1297" s="54">
        <f t="shared" si="253"/>
        <v>0</v>
      </c>
      <c r="AN1297" s="54">
        <f t="shared" si="254"/>
        <v>0</v>
      </c>
      <c r="AO1297" s="54">
        <f t="shared" si="255"/>
        <v>1</v>
      </c>
      <c r="AP1297" s="7"/>
      <c r="AQ1297" s="12" t="s">
        <v>20</v>
      </c>
    </row>
    <row r="1298" spans="1:43" ht="33.950000000000003" hidden="1" customHeight="1" x14ac:dyDescent="0.25">
      <c r="A1298" s="7" t="s">
        <v>1745</v>
      </c>
      <c r="B1298" s="7" t="s">
        <v>1908</v>
      </c>
      <c r="C1298" s="7">
        <v>124219</v>
      </c>
      <c r="D1298" s="8" t="s">
        <v>1919</v>
      </c>
      <c r="E1298" s="8" t="s">
        <v>1908</v>
      </c>
      <c r="F1298" s="7">
        <v>4</v>
      </c>
      <c r="G1298" s="7"/>
      <c r="H1298" s="9">
        <v>1</v>
      </c>
      <c r="I1298" s="9"/>
      <c r="J1298" s="9"/>
      <c r="K1298" s="9"/>
      <c r="L1298" s="10">
        <v>2004096.7</v>
      </c>
      <c r="M1298" s="11">
        <f t="shared" si="244"/>
        <v>10020.4835</v>
      </c>
      <c r="N1298" s="11">
        <f t="shared" si="245"/>
        <v>1994076.2164999999</v>
      </c>
      <c r="O1298" s="11"/>
      <c r="P1298" s="7" t="s">
        <v>1049</v>
      </c>
      <c r="Q1298" s="95" t="s">
        <v>2270</v>
      </c>
      <c r="R1298" s="87" t="s">
        <v>2547</v>
      </c>
      <c r="S1298" s="188">
        <v>1</v>
      </c>
      <c r="T1298" s="189">
        <v>1</v>
      </c>
      <c r="U1298" s="88" t="s">
        <v>2376</v>
      </c>
      <c r="V1298" s="7"/>
      <c r="W1298" s="89" t="s">
        <v>2387</v>
      </c>
      <c r="X1298" s="89" t="s">
        <v>2387</v>
      </c>
      <c r="Y1298" s="75" t="s">
        <v>2378</v>
      </c>
      <c r="Z1298" s="75" t="s">
        <v>2326</v>
      </c>
      <c r="AA1298" s="75" t="s">
        <v>2379</v>
      </c>
      <c r="AB1298" s="75" t="s">
        <v>2380</v>
      </c>
      <c r="AC1298" s="75" t="s">
        <v>2381</v>
      </c>
      <c r="AD1298" s="87" t="s">
        <v>2288</v>
      </c>
      <c r="AE1298" s="79">
        <v>1938938.91</v>
      </c>
      <c r="AF1298" s="53">
        <f t="shared" si="246"/>
        <v>0</v>
      </c>
      <c r="AG1298" s="54">
        <f t="shared" si="247"/>
        <v>0</v>
      </c>
      <c r="AH1298" s="54">
        <f t="shared" si="248"/>
        <v>0</v>
      </c>
      <c r="AI1298" s="54">
        <f t="shared" si="249"/>
        <v>0</v>
      </c>
      <c r="AJ1298" s="54">
        <f t="shared" si="250"/>
        <v>1</v>
      </c>
      <c r="AK1298" s="54">
        <f t="shared" si="251"/>
        <v>0</v>
      </c>
      <c r="AL1298" s="54">
        <f t="shared" si="252"/>
        <v>0</v>
      </c>
      <c r="AM1298" s="54">
        <f t="shared" si="253"/>
        <v>0</v>
      </c>
      <c r="AN1298" s="54">
        <f t="shared" si="254"/>
        <v>0</v>
      </c>
      <c r="AO1298" s="54">
        <f t="shared" si="255"/>
        <v>1</v>
      </c>
      <c r="AP1298" s="7"/>
      <c r="AQ1298" s="12" t="s">
        <v>20</v>
      </c>
    </row>
    <row r="1299" spans="1:43" ht="33.950000000000003" hidden="1" customHeight="1" x14ac:dyDescent="0.25">
      <c r="A1299" s="7" t="s">
        <v>1745</v>
      </c>
      <c r="B1299" s="7" t="s">
        <v>1908</v>
      </c>
      <c r="C1299" s="7">
        <v>344795</v>
      </c>
      <c r="D1299" s="8" t="s">
        <v>1920</v>
      </c>
      <c r="E1299" s="8" t="s">
        <v>1908</v>
      </c>
      <c r="F1299" s="7">
        <v>4</v>
      </c>
      <c r="G1299" s="7"/>
      <c r="H1299" s="9">
        <v>1</v>
      </c>
      <c r="I1299" s="9"/>
      <c r="J1299" s="9"/>
      <c r="K1299" s="9"/>
      <c r="L1299" s="10">
        <v>1184245.46</v>
      </c>
      <c r="M1299" s="11">
        <f t="shared" si="244"/>
        <v>5921.2272999999996</v>
      </c>
      <c r="N1299" s="11">
        <f t="shared" si="245"/>
        <v>1178324.2327000001</v>
      </c>
      <c r="O1299" s="11"/>
      <c r="P1299" s="7" t="s">
        <v>1049</v>
      </c>
      <c r="Q1299" s="95" t="s">
        <v>2270</v>
      </c>
      <c r="R1299" s="87" t="s">
        <v>2547</v>
      </c>
      <c r="S1299" s="188">
        <v>0.9</v>
      </c>
      <c r="T1299" s="189">
        <v>1</v>
      </c>
      <c r="U1299" s="88" t="s">
        <v>2376</v>
      </c>
      <c r="V1299" s="7"/>
      <c r="W1299" s="89" t="s">
        <v>2388</v>
      </c>
      <c r="X1299" s="89" t="s">
        <v>2388</v>
      </c>
      <c r="Y1299" s="75" t="s">
        <v>2378</v>
      </c>
      <c r="Z1299" s="75" t="s">
        <v>2326</v>
      </c>
      <c r="AA1299" s="75" t="s">
        <v>2379</v>
      </c>
      <c r="AB1299" s="75" t="s">
        <v>2380</v>
      </c>
      <c r="AC1299" s="75" t="s">
        <v>2381</v>
      </c>
      <c r="AD1299" s="87" t="s">
        <v>2386</v>
      </c>
      <c r="AE1299" s="79">
        <v>1148493.3600000001</v>
      </c>
      <c r="AF1299" s="53">
        <f t="shared" si="246"/>
        <v>0</v>
      </c>
      <c r="AG1299" s="54">
        <f t="shared" si="247"/>
        <v>0</v>
      </c>
      <c r="AH1299" s="54">
        <f t="shared" si="248"/>
        <v>0</v>
      </c>
      <c r="AI1299" s="54">
        <f t="shared" si="249"/>
        <v>0</v>
      </c>
      <c r="AJ1299" s="54">
        <f t="shared" si="250"/>
        <v>1</v>
      </c>
      <c r="AK1299" s="54">
        <f t="shared" si="251"/>
        <v>0</v>
      </c>
      <c r="AL1299" s="54">
        <f t="shared" si="252"/>
        <v>0</v>
      </c>
      <c r="AM1299" s="54">
        <f t="shared" si="253"/>
        <v>0</v>
      </c>
      <c r="AN1299" s="54">
        <f t="shared" si="254"/>
        <v>0</v>
      </c>
      <c r="AO1299" s="54">
        <f t="shared" si="255"/>
        <v>1</v>
      </c>
      <c r="AP1299" s="7"/>
      <c r="AQ1299" s="12" t="s">
        <v>20</v>
      </c>
    </row>
    <row r="1300" spans="1:43" ht="33.950000000000003" hidden="1" customHeight="1" x14ac:dyDescent="0.25">
      <c r="A1300" s="7" t="s">
        <v>1745</v>
      </c>
      <c r="B1300" s="7" t="s">
        <v>1921</v>
      </c>
      <c r="C1300" s="7">
        <v>123516</v>
      </c>
      <c r="D1300" s="22" t="s">
        <v>1922</v>
      </c>
      <c r="E1300" s="8" t="s">
        <v>1923</v>
      </c>
      <c r="F1300" s="7">
        <v>1</v>
      </c>
      <c r="G1300" s="7"/>
      <c r="H1300" s="9">
        <v>1</v>
      </c>
      <c r="I1300" s="9"/>
      <c r="J1300" s="9"/>
      <c r="K1300" s="9"/>
      <c r="L1300" s="10">
        <v>482107.83</v>
      </c>
      <c r="M1300" s="11">
        <f t="shared" si="244"/>
        <v>2410.5391500000001</v>
      </c>
      <c r="N1300" s="11">
        <f t="shared" si="245"/>
        <v>479697.29084999999</v>
      </c>
      <c r="O1300" s="11"/>
      <c r="P1300" s="7" t="s">
        <v>1049</v>
      </c>
      <c r="Q1300" s="95" t="s">
        <v>2317</v>
      </c>
      <c r="R1300" s="102" t="s">
        <v>2271</v>
      </c>
      <c r="S1300" s="66">
        <v>0.25</v>
      </c>
      <c r="T1300" s="123">
        <v>0.4</v>
      </c>
      <c r="U1300" s="102"/>
      <c r="V1300" s="102"/>
      <c r="W1300" s="102"/>
      <c r="X1300" s="102"/>
      <c r="Y1300" s="74">
        <v>43642</v>
      </c>
      <c r="Z1300" s="74">
        <v>43649</v>
      </c>
      <c r="AA1300" s="74">
        <v>43661</v>
      </c>
      <c r="AB1300" s="102"/>
      <c r="AC1300" s="102"/>
      <c r="AD1300" s="102" t="s">
        <v>2548</v>
      </c>
      <c r="AE1300" s="127">
        <v>477979.53</v>
      </c>
      <c r="AF1300" s="53">
        <f t="shared" si="246"/>
        <v>0</v>
      </c>
      <c r="AG1300" s="54">
        <f t="shared" si="247"/>
        <v>0</v>
      </c>
      <c r="AH1300" s="54">
        <f t="shared" si="248"/>
        <v>0</v>
      </c>
      <c r="AI1300" s="54">
        <f t="shared" si="249"/>
        <v>1</v>
      </c>
      <c r="AJ1300" s="54">
        <f t="shared" si="250"/>
        <v>0</v>
      </c>
      <c r="AK1300" s="54">
        <f t="shared" si="251"/>
        <v>0</v>
      </c>
      <c r="AL1300" s="54">
        <f t="shared" si="252"/>
        <v>0</v>
      </c>
      <c r="AM1300" s="54">
        <f t="shared" si="253"/>
        <v>0</v>
      </c>
      <c r="AN1300" s="54">
        <f t="shared" si="254"/>
        <v>1</v>
      </c>
      <c r="AO1300" s="54">
        <f t="shared" si="255"/>
        <v>0</v>
      </c>
      <c r="AP1300" s="7" t="s">
        <v>38</v>
      </c>
      <c r="AQ1300" s="17"/>
    </row>
    <row r="1301" spans="1:43" ht="33.950000000000003" hidden="1" customHeight="1" x14ac:dyDescent="0.25">
      <c r="A1301" s="7" t="s">
        <v>1745</v>
      </c>
      <c r="B1301" s="7" t="s">
        <v>1921</v>
      </c>
      <c r="C1301" s="7">
        <v>123507</v>
      </c>
      <c r="D1301" s="8" t="s">
        <v>416</v>
      </c>
      <c r="E1301" s="8" t="s">
        <v>1923</v>
      </c>
      <c r="F1301" s="7">
        <v>1</v>
      </c>
      <c r="G1301" s="7"/>
      <c r="H1301" s="9">
        <v>1</v>
      </c>
      <c r="I1301" s="9"/>
      <c r="J1301" s="9"/>
      <c r="K1301" s="9"/>
      <c r="L1301" s="10">
        <v>478258.94</v>
      </c>
      <c r="M1301" s="11">
        <f t="shared" si="244"/>
        <v>2391.2946999999999</v>
      </c>
      <c r="N1301" s="11">
        <f t="shared" si="245"/>
        <v>475867.64529999997</v>
      </c>
      <c r="O1301" s="11"/>
      <c r="P1301" s="7" t="s">
        <v>1049</v>
      </c>
      <c r="Q1301" s="95" t="s">
        <v>2270</v>
      </c>
      <c r="R1301" s="102" t="s">
        <v>2547</v>
      </c>
      <c r="S1301" s="66">
        <v>1</v>
      </c>
      <c r="T1301" s="123">
        <v>1</v>
      </c>
      <c r="U1301" s="102" t="s">
        <v>2549</v>
      </c>
      <c r="V1301" s="102"/>
      <c r="W1301" s="102"/>
      <c r="X1301" s="102"/>
      <c r="Y1301" s="102" t="s">
        <v>2389</v>
      </c>
      <c r="Z1301" s="102"/>
      <c r="AA1301" s="102" t="s">
        <v>2326</v>
      </c>
      <c r="AB1301" s="74">
        <v>43686</v>
      </c>
      <c r="AC1301" s="74">
        <v>43693</v>
      </c>
      <c r="AD1301" s="102" t="s">
        <v>2390</v>
      </c>
      <c r="AE1301" s="10">
        <v>469858.84</v>
      </c>
      <c r="AF1301" s="53">
        <f t="shared" si="246"/>
        <v>0</v>
      </c>
      <c r="AG1301" s="54">
        <f t="shared" si="247"/>
        <v>0</v>
      </c>
      <c r="AH1301" s="54">
        <f t="shared" si="248"/>
        <v>0</v>
      </c>
      <c r="AI1301" s="54">
        <f t="shared" si="249"/>
        <v>0</v>
      </c>
      <c r="AJ1301" s="54">
        <f t="shared" si="250"/>
        <v>1</v>
      </c>
      <c r="AK1301" s="54">
        <f t="shared" si="251"/>
        <v>0</v>
      </c>
      <c r="AL1301" s="54">
        <f t="shared" si="252"/>
        <v>0</v>
      </c>
      <c r="AM1301" s="54">
        <f t="shared" si="253"/>
        <v>0</v>
      </c>
      <c r="AN1301" s="54">
        <f t="shared" si="254"/>
        <v>0</v>
      </c>
      <c r="AO1301" s="54">
        <f t="shared" si="255"/>
        <v>1</v>
      </c>
      <c r="AP1301" s="7"/>
      <c r="AQ1301" s="12" t="s">
        <v>20</v>
      </c>
    </row>
    <row r="1302" spans="1:43" ht="33.950000000000003" hidden="1" customHeight="1" x14ac:dyDescent="0.25">
      <c r="A1302" s="7" t="s">
        <v>1745</v>
      </c>
      <c r="B1302" s="7" t="s">
        <v>1921</v>
      </c>
      <c r="C1302" s="7">
        <v>313734</v>
      </c>
      <c r="D1302" s="8" t="s">
        <v>1924</v>
      </c>
      <c r="E1302" s="8" t="s">
        <v>1923</v>
      </c>
      <c r="F1302" s="7">
        <v>1</v>
      </c>
      <c r="G1302" s="7"/>
      <c r="H1302" s="9">
        <v>1</v>
      </c>
      <c r="I1302" s="9"/>
      <c r="J1302" s="9"/>
      <c r="K1302" s="9"/>
      <c r="L1302" s="10">
        <v>1527702.63</v>
      </c>
      <c r="M1302" s="11">
        <f t="shared" si="244"/>
        <v>7638.5131499999998</v>
      </c>
      <c r="N1302" s="11">
        <f t="shared" si="245"/>
        <v>1520064.1168499999</v>
      </c>
      <c r="O1302" s="11"/>
      <c r="P1302" s="7" t="s">
        <v>1049</v>
      </c>
      <c r="Q1302" s="95" t="s">
        <v>2270</v>
      </c>
      <c r="R1302" s="102" t="s">
        <v>2547</v>
      </c>
      <c r="S1302" s="66">
        <v>1</v>
      </c>
      <c r="T1302" s="123">
        <v>1</v>
      </c>
      <c r="U1302" s="102" t="s">
        <v>2549</v>
      </c>
      <c r="V1302" s="102"/>
      <c r="W1302" s="102"/>
      <c r="X1302" s="102"/>
      <c r="Y1302" s="102" t="s">
        <v>2389</v>
      </c>
      <c r="Z1302" s="102"/>
      <c r="AA1302" s="102" t="s">
        <v>2326</v>
      </c>
      <c r="AB1302" s="74">
        <v>43686</v>
      </c>
      <c r="AC1302" s="74">
        <v>43693</v>
      </c>
      <c r="AD1302" s="102" t="s">
        <v>2390</v>
      </c>
      <c r="AE1302" s="10">
        <v>1514910.82</v>
      </c>
      <c r="AF1302" s="53">
        <f t="shared" si="246"/>
        <v>0</v>
      </c>
      <c r="AG1302" s="54">
        <f t="shared" si="247"/>
        <v>0</v>
      </c>
      <c r="AH1302" s="54">
        <f t="shared" si="248"/>
        <v>0</v>
      </c>
      <c r="AI1302" s="54">
        <f t="shared" si="249"/>
        <v>0</v>
      </c>
      <c r="AJ1302" s="54">
        <f t="shared" si="250"/>
        <v>1</v>
      </c>
      <c r="AK1302" s="54">
        <f t="shared" si="251"/>
        <v>0</v>
      </c>
      <c r="AL1302" s="54">
        <f t="shared" si="252"/>
        <v>0</v>
      </c>
      <c r="AM1302" s="54">
        <f t="shared" si="253"/>
        <v>0</v>
      </c>
      <c r="AN1302" s="54">
        <f t="shared" si="254"/>
        <v>0</v>
      </c>
      <c r="AO1302" s="54">
        <f t="shared" si="255"/>
        <v>1</v>
      </c>
      <c r="AP1302" s="7"/>
      <c r="AQ1302" s="12" t="s">
        <v>20</v>
      </c>
    </row>
    <row r="1303" spans="1:43" ht="33.950000000000003" hidden="1" customHeight="1" x14ac:dyDescent="0.25">
      <c r="A1303" s="7" t="s">
        <v>1745</v>
      </c>
      <c r="B1303" s="7" t="s">
        <v>1921</v>
      </c>
      <c r="C1303" s="7">
        <v>313708</v>
      </c>
      <c r="D1303" s="8" t="s">
        <v>1925</v>
      </c>
      <c r="E1303" s="8" t="s">
        <v>1926</v>
      </c>
      <c r="F1303" s="7">
        <v>1</v>
      </c>
      <c r="G1303" s="7"/>
      <c r="H1303" s="9">
        <v>1</v>
      </c>
      <c r="I1303" s="9"/>
      <c r="J1303" s="9"/>
      <c r="K1303" s="9"/>
      <c r="L1303" s="10">
        <v>2158365.56</v>
      </c>
      <c r="M1303" s="11">
        <f t="shared" ref="M1303:M1366" si="256">L1303*0.005</f>
        <v>10791.827800000001</v>
      </c>
      <c r="N1303" s="11">
        <f t="shared" ref="N1303:N1366" si="257">L1303-M1303</f>
        <v>2147573.7322</v>
      </c>
      <c r="O1303" s="11"/>
      <c r="P1303" s="7" t="s">
        <v>1049</v>
      </c>
      <c r="Q1303" s="95" t="s">
        <v>2270</v>
      </c>
      <c r="R1303" s="102" t="s">
        <v>2271</v>
      </c>
      <c r="S1303" s="66">
        <v>0.95</v>
      </c>
      <c r="T1303" s="123">
        <v>0.95</v>
      </c>
      <c r="U1303" s="102" t="s">
        <v>2549</v>
      </c>
      <c r="V1303" s="102"/>
      <c r="W1303" s="102"/>
      <c r="X1303" s="102"/>
      <c r="Y1303" s="102" t="s">
        <v>2389</v>
      </c>
      <c r="Z1303" s="102"/>
      <c r="AA1303" s="102" t="s">
        <v>2326</v>
      </c>
      <c r="AB1303" s="74">
        <v>43686</v>
      </c>
      <c r="AC1303" s="74">
        <v>43693</v>
      </c>
      <c r="AD1303" s="102" t="s">
        <v>2391</v>
      </c>
      <c r="AE1303" s="10">
        <v>2135282.9</v>
      </c>
      <c r="AF1303" s="53">
        <f t="shared" si="246"/>
        <v>0</v>
      </c>
      <c r="AG1303" s="54">
        <f t="shared" si="247"/>
        <v>0</v>
      </c>
      <c r="AH1303" s="54">
        <f t="shared" si="248"/>
        <v>0</v>
      </c>
      <c r="AI1303" s="54">
        <f t="shared" si="249"/>
        <v>1</v>
      </c>
      <c r="AJ1303" s="54">
        <f t="shared" si="250"/>
        <v>0</v>
      </c>
      <c r="AK1303" s="54">
        <f t="shared" si="251"/>
        <v>0</v>
      </c>
      <c r="AL1303" s="54">
        <f t="shared" si="252"/>
        <v>0</v>
      </c>
      <c r="AM1303" s="54">
        <f t="shared" si="253"/>
        <v>0</v>
      </c>
      <c r="AN1303" s="54">
        <f t="shared" si="254"/>
        <v>1</v>
      </c>
      <c r="AO1303" s="54">
        <f t="shared" si="255"/>
        <v>0</v>
      </c>
      <c r="AP1303" s="7"/>
      <c r="AQ1303" s="12" t="s">
        <v>20</v>
      </c>
    </row>
    <row r="1304" spans="1:43" ht="33.950000000000003" hidden="1" customHeight="1" x14ac:dyDescent="0.25">
      <c r="A1304" s="7" t="s">
        <v>1745</v>
      </c>
      <c r="B1304" s="7" t="s">
        <v>1921</v>
      </c>
      <c r="C1304" s="7">
        <v>303629</v>
      </c>
      <c r="D1304" s="8" t="s">
        <v>1927</v>
      </c>
      <c r="E1304" s="8" t="s">
        <v>1928</v>
      </c>
      <c r="F1304" s="7">
        <v>1</v>
      </c>
      <c r="G1304" s="7"/>
      <c r="H1304" s="9">
        <v>1</v>
      </c>
      <c r="I1304" s="9"/>
      <c r="J1304" s="9"/>
      <c r="K1304" s="9"/>
      <c r="L1304" s="10">
        <v>1382210.1</v>
      </c>
      <c r="M1304" s="11">
        <f t="shared" si="256"/>
        <v>6911.0505000000003</v>
      </c>
      <c r="N1304" s="11">
        <f t="shared" si="257"/>
        <v>1375299.0495000002</v>
      </c>
      <c r="O1304" s="11"/>
      <c r="P1304" s="7" t="s">
        <v>1049</v>
      </c>
      <c r="Q1304" s="95" t="s">
        <v>2270</v>
      </c>
      <c r="R1304" s="102" t="s">
        <v>2271</v>
      </c>
      <c r="S1304" s="66">
        <v>0.35</v>
      </c>
      <c r="T1304" s="123">
        <v>0.8</v>
      </c>
      <c r="U1304" s="102"/>
      <c r="V1304" s="102"/>
      <c r="W1304" s="102"/>
      <c r="X1304" s="102"/>
      <c r="Y1304" s="74">
        <v>43642</v>
      </c>
      <c r="Z1304" s="74">
        <v>43649</v>
      </c>
      <c r="AA1304" s="74">
        <v>43661</v>
      </c>
      <c r="AB1304" s="102"/>
      <c r="AC1304" s="102"/>
      <c r="AD1304" s="126" t="s">
        <v>2550</v>
      </c>
      <c r="AE1304" s="127">
        <v>1354969.37</v>
      </c>
      <c r="AF1304" s="53">
        <f t="shared" si="246"/>
        <v>0</v>
      </c>
      <c r="AG1304" s="54">
        <f t="shared" si="247"/>
        <v>0</v>
      </c>
      <c r="AH1304" s="54">
        <f t="shared" si="248"/>
        <v>0</v>
      </c>
      <c r="AI1304" s="54">
        <f t="shared" si="249"/>
        <v>1</v>
      </c>
      <c r="AJ1304" s="54">
        <f t="shared" si="250"/>
        <v>0</v>
      </c>
      <c r="AK1304" s="54">
        <f t="shared" si="251"/>
        <v>0</v>
      </c>
      <c r="AL1304" s="54">
        <f t="shared" si="252"/>
        <v>0</v>
      </c>
      <c r="AM1304" s="54">
        <f t="shared" si="253"/>
        <v>0</v>
      </c>
      <c r="AN1304" s="54">
        <f t="shared" si="254"/>
        <v>1</v>
      </c>
      <c r="AO1304" s="54">
        <f t="shared" si="255"/>
        <v>0</v>
      </c>
      <c r="AP1304" s="7" t="s">
        <v>38</v>
      </c>
      <c r="AQ1304" s="17"/>
    </row>
    <row r="1305" spans="1:43" ht="33.950000000000003" hidden="1" customHeight="1" x14ac:dyDescent="0.25">
      <c r="A1305" s="7" t="s">
        <v>1745</v>
      </c>
      <c r="B1305" s="7" t="s">
        <v>1921</v>
      </c>
      <c r="C1305" s="7">
        <v>303634</v>
      </c>
      <c r="D1305" s="8" t="s">
        <v>1929</v>
      </c>
      <c r="E1305" s="8" t="s">
        <v>1930</v>
      </c>
      <c r="F1305" s="7">
        <v>1</v>
      </c>
      <c r="G1305" s="7"/>
      <c r="H1305" s="9">
        <v>1</v>
      </c>
      <c r="I1305" s="9"/>
      <c r="J1305" s="9"/>
      <c r="K1305" s="9"/>
      <c r="L1305" s="10">
        <v>2498105.12</v>
      </c>
      <c r="M1305" s="11">
        <f t="shared" si="256"/>
        <v>12490.525600000001</v>
      </c>
      <c r="N1305" s="11">
        <f t="shared" si="257"/>
        <v>2485614.5944000003</v>
      </c>
      <c r="O1305" s="11"/>
      <c r="P1305" s="7" t="s">
        <v>1049</v>
      </c>
      <c r="Q1305" s="95" t="s">
        <v>2270</v>
      </c>
      <c r="R1305" s="102" t="s">
        <v>2271</v>
      </c>
      <c r="S1305" s="66">
        <v>0.35</v>
      </c>
      <c r="T1305" s="123">
        <v>0.55000000000000004</v>
      </c>
      <c r="U1305" s="102"/>
      <c r="V1305" s="102"/>
      <c r="W1305" s="102"/>
      <c r="X1305" s="102"/>
      <c r="Y1305" s="74">
        <v>43642</v>
      </c>
      <c r="Z1305" s="74">
        <v>43649</v>
      </c>
      <c r="AA1305" s="74">
        <v>43661</v>
      </c>
      <c r="AB1305" s="102"/>
      <c r="AC1305" s="102"/>
      <c r="AD1305" s="126" t="s">
        <v>2551</v>
      </c>
      <c r="AE1305" s="127">
        <v>2459837.4500000002</v>
      </c>
      <c r="AF1305" s="53">
        <f t="shared" si="246"/>
        <v>0</v>
      </c>
      <c r="AG1305" s="54">
        <f t="shared" si="247"/>
        <v>0</v>
      </c>
      <c r="AH1305" s="54">
        <f t="shared" si="248"/>
        <v>0</v>
      </c>
      <c r="AI1305" s="54">
        <f t="shared" si="249"/>
        <v>1</v>
      </c>
      <c r="AJ1305" s="54">
        <f t="shared" si="250"/>
        <v>0</v>
      </c>
      <c r="AK1305" s="54">
        <f t="shared" si="251"/>
        <v>0</v>
      </c>
      <c r="AL1305" s="54">
        <f t="shared" si="252"/>
        <v>0</v>
      </c>
      <c r="AM1305" s="54">
        <f t="shared" si="253"/>
        <v>0</v>
      </c>
      <c r="AN1305" s="54">
        <f t="shared" si="254"/>
        <v>1</v>
      </c>
      <c r="AO1305" s="54">
        <f t="shared" si="255"/>
        <v>0</v>
      </c>
      <c r="AP1305" s="7" t="s">
        <v>38</v>
      </c>
      <c r="AQ1305" s="17"/>
    </row>
    <row r="1306" spans="1:43" ht="33.950000000000003" hidden="1" customHeight="1" x14ac:dyDescent="0.25">
      <c r="A1306" s="7" t="s">
        <v>1745</v>
      </c>
      <c r="B1306" s="7" t="s">
        <v>1921</v>
      </c>
      <c r="C1306" s="7">
        <v>303635</v>
      </c>
      <c r="D1306" s="8" t="s">
        <v>1931</v>
      </c>
      <c r="E1306" s="8" t="s">
        <v>1930</v>
      </c>
      <c r="F1306" s="7">
        <v>1</v>
      </c>
      <c r="G1306" s="7"/>
      <c r="H1306" s="9">
        <v>1</v>
      </c>
      <c r="I1306" s="9"/>
      <c r="J1306" s="9"/>
      <c r="K1306" s="9"/>
      <c r="L1306" s="10">
        <v>1026448.14</v>
      </c>
      <c r="M1306" s="11">
        <f t="shared" si="256"/>
        <v>5132.2407000000003</v>
      </c>
      <c r="N1306" s="11">
        <f t="shared" si="257"/>
        <v>1021315.8993</v>
      </c>
      <c r="O1306" s="11"/>
      <c r="P1306" s="7" t="s">
        <v>1049</v>
      </c>
      <c r="Q1306" s="95" t="s">
        <v>2270</v>
      </c>
      <c r="R1306" s="102" t="s">
        <v>2271</v>
      </c>
      <c r="S1306" s="66">
        <v>0.3</v>
      </c>
      <c r="T1306" s="123">
        <v>0.55000000000000004</v>
      </c>
      <c r="U1306" s="102"/>
      <c r="V1306" s="102"/>
      <c r="W1306" s="102"/>
      <c r="X1306" s="102"/>
      <c r="Y1306" s="74">
        <v>43642</v>
      </c>
      <c r="Z1306" s="74">
        <v>43649</v>
      </c>
      <c r="AA1306" s="74">
        <v>43661</v>
      </c>
      <c r="AB1306" s="102"/>
      <c r="AC1306" s="102"/>
      <c r="AD1306" s="126" t="s">
        <v>2552</v>
      </c>
      <c r="AE1306" s="127">
        <v>1010982.7</v>
      </c>
      <c r="AF1306" s="53">
        <f t="shared" si="246"/>
        <v>0</v>
      </c>
      <c r="AG1306" s="54">
        <f t="shared" si="247"/>
        <v>0</v>
      </c>
      <c r="AH1306" s="54">
        <f t="shared" si="248"/>
        <v>0</v>
      </c>
      <c r="AI1306" s="54">
        <f t="shared" si="249"/>
        <v>1</v>
      </c>
      <c r="AJ1306" s="54">
        <f t="shared" si="250"/>
        <v>0</v>
      </c>
      <c r="AK1306" s="54">
        <f t="shared" si="251"/>
        <v>0</v>
      </c>
      <c r="AL1306" s="54">
        <f t="shared" si="252"/>
        <v>0</v>
      </c>
      <c r="AM1306" s="54">
        <f t="shared" si="253"/>
        <v>0</v>
      </c>
      <c r="AN1306" s="54">
        <f t="shared" si="254"/>
        <v>1</v>
      </c>
      <c r="AO1306" s="54">
        <f t="shared" si="255"/>
        <v>0</v>
      </c>
      <c r="AP1306" s="7" t="s">
        <v>38</v>
      </c>
      <c r="AQ1306" s="17"/>
    </row>
    <row r="1307" spans="1:43" ht="33.950000000000003" hidden="1" customHeight="1" x14ac:dyDescent="0.25">
      <c r="A1307" s="7" t="s">
        <v>1745</v>
      </c>
      <c r="B1307" s="7" t="s">
        <v>1921</v>
      </c>
      <c r="C1307" s="7">
        <v>303637</v>
      </c>
      <c r="D1307" s="8" t="s">
        <v>1932</v>
      </c>
      <c r="E1307" s="8" t="s">
        <v>1933</v>
      </c>
      <c r="F1307" s="7">
        <v>2</v>
      </c>
      <c r="G1307" s="7"/>
      <c r="H1307" s="9">
        <v>1</v>
      </c>
      <c r="I1307" s="9"/>
      <c r="J1307" s="9"/>
      <c r="K1307" s="9"/>
      <c r="L1307" s="10">
        <v>6330348.2400000002</v>
      </c>
      <c r="M1307" s="11">
        <f t="shared" si="256"/>
        <v>31651.7412</v>
      </c>
      <c r="N1307" s="11">
        <f t="shared" si="257"/>
        <v>6298696.4988000002</v>
      </c>
      <c r="O1307" s="11"/>
      <c r="P1307" s="7" t="s">
        <v>1049</v>
      </c>
      <c r="Q1307" s="95" t="s">
        <v>2270</v>
      </c>
      <c r="R1307" s="102" t="s">
        <v>2547</v>
      </c>
      <c r="S1307" s="66">
        <v>1</v>
      </c>
      <c r="T1307" s="123">
        <v>1</v>
      </c>
      <c r="U1307" s="102" t="s">
        <v>2549</v>
      </c>
      <c r="V1307" s="102"/>
      <c r="W1307" s="102"/>
      <c r="X1307" s="102"/>
      <c r="Y1307" s="102" t="s">
        <v>2389</v>
      </c>
      <c r="Z1307" s="102"/>
      <c r="AA1307" s="102" t="s">
        <v>2326</v>
      </c>
      <c r="AB1307" s="74">
        <v>43686</v>
      </c>
      <c r="AC1307" s="74">
        <v>43693</v>
      </c>
      <c r="AD1307" s="102" t="s">
        <v>2390</v>
      </c>
      <c r="AE1307" s="10">
        <v>6247643.1900000004</v>
      </c>
      <c r="AF1307" s="53">
        <f t="shared" si="246"/>
        <v>0</v>
      </c>
      <c r="AG1307" s="54">
        <f t="shared" si="247"/>
        <v>0</v>
      </c>
      <c r="AH1307" s="54">
        <f t="shared" si="248"/>
        <v>0</v>
      </c>
      <c r="AI1307" s="54">
        <f t="shared" si="249"/>
        <v>0</v>
      </c>
      <c r="AJ1307" s="54">
        <f t="shared" si="250"/>
        <v>1</v>
      </c>
      <c r="AK1307" s="54">
        <f t="shared" si="251"/>
        <v>0</v>
      </c>
      <c r="AL1307" s="54">
        <f t="shared" si="252"/>
        <v>0</v>
      </c>
      <c r="AM1307" s="54">
        <f t="shared" si="253"/>
        <v>0</v>
      </c>
      <c r="AN1307" s="54">
        <f t="shared" si="254"/>
        <v>0</v>
      </c>
      <c r="AO1307" s="54">
        <f t="shared" si="255"/>
        <v>1</v>
      </c>
      <c r="AP1307" s="7"/>
      <c r="AQ1307" s="12" t="s">
        <v>20</v>
      </c>
    </row>
    <row r="1308" spans="1:43" ht="33.950000000000003" hidden="1" customHeight="1" x14ac:dyDescent="0.25">
      <c r="A1308" s="7" t="s">
        <v>1745</v>
      </c>
      <c r="B1308" s="7" t="s">
        <v>1921</v>
      </c>
      <c r="C1308" s="7">
        <v>303606</v>
      </c>
      <c r="D1308" s="8" t="s">
        <v>1934</v>
      </c>
      <c r="E1308" s="8" t="s">
        <v>1935</v>
      </c>
      <c r="F1308" s="7">
        <v>2</v>
      </c>
      <c r="G1308" s="7"/>
      <c r="H1308" s="9">
        <v>1</v>
      </c>
      <c r="I1308" s="9"/>
      <c r="J1308" s="9"/>
      <c r="K1308" s="9"/>
      <c r="L1308" s="10">
        <v>2242201.2799999998</v>
      </c>
      <c r="M1308" s="11">
        <f t="shared" si="256"/>
        <v>11211.006399999998</v>
      </c>
      <c r="N1308" s="11">
        <f t="shared" si="257"/>
        <v>2230990.2736</v>
      </c>
      <c r="O1308" s="11"/>
      <c r="P1308" s="7" t="s">
        <v>1049</v>
      </c>
      <c r="Q1308" s="95" t="s">
        <v>2270</v>
      </c>
      <c r="R1308" s="102" t="s">
        <v>2271</v>
      </c>
      <c r="S1308" s="66">
        <v>0.7</v>
      </c>
      <c r="T1308" s="123">
        <v>0.85</v>
      </c>
      <c r="U1308" s="102"/>
      <c r="V1308" s="102"/>
      <c r="W1308" s="102"/>
      <c r="X1308" s="102"/>
      <c r="Y1308" s="74">
        <v>43642</v>
      </c>
      <c r="Z1308" s="74">
        <v>43649</v>
      </c>
      <c r="AA1308" s="74">
        <v>43661</v>
      </c>
      <c r="AB1308" s="102"/>
      <c r="AC1308" s="102"/>
      <c r="AD1308" s="126" t="s">
        <v>2553</v>
      </c>
      <c r="AE1308" s="127">
        <v>2215897.4900000002</v>
      </c>
      <c r="AF1308" s="53">
        <f t="shared" si="246"/>
        <v>0</v>
      </c>
      <c r="AG1308" s="54">
        <f t="shared" si="247"/>
        <v>0</v>
      </c>
      <c r="AH1308" s="54">
        <f t="shared" si="248"/>
        <v>0</v>
      </c>
      <c r="AI1308" s="54">
        <f t="shared" si="249"/>
        <v>1</v>
      </c>
      <c r="AJ1308" s="54">
        <f t="shared" si="250"/>
        <v>0</v>
      </c>
      <c r="AK1308" s="54">
        <f t="shared" si="251"/>
        <v>0</v>
      </c>
      <c r="AL1308" s="54">
        <f t="shared" si="252"/>
        <v>0</v>
      </c>
      <c r="AM1308" s="54">
        <f t="shared" si="253"/>
        <v>0</v>
      </c>
      <c r="AN1308" s="54">
        <f t="shared" si="254"/>
        <v>1</v>
      </c>
      <c r="AO1308" s="54">
        <f t="shared" si="255"/>
        <v>0</v>
      </c>
      <c r="AP1308" s="7" t="s">
        <v>38</v>
      </c>
      <c r="AQ1308" s="17"/>
    </row>
    <row r="1309" spans="1:43" ht="33.950000000000003" hidden="1" customHeight="1" x14ac:dyDescent="0.25">
      <c r="A1309" s="7" t="s">
        <v>1745</v>
      </c>
      <c r="B1309" s="7" t="s">
        <v>1921</v>
      </c>
      <c r="C1309" s="7">
        <v>303614</v>
      </c>
      <c r="D1309" s="8" t="s">
        <v>1936</v>
      </c>
      <c r="E1309" s="8" t="s">
        <v>1937</v>
      </c>
      <c r="F1309" s="7">
        <v>2</v>
      </c>
      <c r="G1309" s="7"/>
      <c r="H1309" s="9">
        <v>1</v>
      </c>
      <c r="I1309" s="9"/>
      <c r="J1309" s="9"/>
      <c r="K1309" s="9"/>
      <c r="L1309" s="10">
        <v>3466907.47</v>
      </c>
      <c r="M1309" s="11">
        <f t="shared" si="256"/>
        <v>17334.537350000002</v>
      </c>
      <c r="N1309" s="11">
        <f t="shared" si="257"/>
        <v>3449572.9326500003</v>
      </c>
      <c r="O1309" s="11"/>
      <c r="P1309" s="7" t="s">
        <v>1049</v>
      </c>
      <c r="Q1309" s="95" t="s">
        <v>2270</v>
      </c>
      <c r="R1309" s="102" t="s">
        <v>2271</v>
      </c>
      <c r="S1309" s="66">
        <v>0.9</v>
      </c>
      <c r="T1309" s="123">
        <v>0.9</v>
      </c>
      <c r="U1309" s="102" t="s">
        <v>2549</v>
      </c>
      <c r="V1309" s="102"/>
      <c r="W1309" s="102"/>
      <c r="X1309" s="102"/>
      <c r="Y1309" s="102" t="s">
        <v>2389</v>
      </c>
      <c r="Z1309" s="102"/>
      <c r="AA1309" s="102" t="s">
        <v>2326</v>
      </c>
      <c r="AB1309" s="74">
        <v>43686</v>
      </c>
      <c r="AC1309" s="74">
        <v>43693</v>
      </c>
      <c r="AD1309" s="102" t="s">
        <v>2392</v>
      </c>
      <c r="AE1309" s="10">
        <v>3053776.52</v>
      </c>
      <c r="AF1309" s="53">
        <f t="shared" si="246"/>
        <v>0</v>
      </c>
      <c r="AG1309" s="54">
        <f t="shared" si="247"/>
        <v>0</v>
      </c>
      <c r="AH1309" s="54">
        <f t="shared" si="248"/>
        <v>0</v>
      </c>
      <c r="AI1309" s="54">
        <f t="shared" si="249"/>
        <v>1</v>
      </c>
      <c r="AJ1309" s="54">
        <f t="shared" si="250"/>
        <v>0</v>
      </c>
      <c r="AK1309" s="54">
        <f t="shared" si="251"/>
        <v>0</v>
      </c>
      <c r="AL1309" s="54">
        <f t="shared" si="252"/>
        <v>0</v>
      </c>
      <c r="AM1309" s="54">
        <f t="shared" si="253"/>
        <v>0</v>
      </c>
      <c r="AN1309" s="54">
        <f t="shared" si="254"/>
        <v>1</v>
      </c>
      <c r="AO1309" s="54">
        <f t="shared" si="255"/>
        <v>0</v>
      </c>
      <c r="AP1309" s="7"/>
      <c r="AQ1309" s="12" t="s">
        <v>20</v>
      </c>
    </row>
    <row r="1310" spans="1:43" ht="33.950000000000003" hidden="1" customHeight="1" x14ac:dyDescent="0.25">
      <c r="A1310" s="7" t="s">
        <v>1745</v>
      </c>
      <c r="B1310" s="7" t="s">
        <v>1921</v>
      </c>
      <c r="C1310" s="7">
        <v>303640</v>
      </c>
      <c r="D1310" s="8" t="s">
        <v>1938</v>
      </c>
      <c r="E1310" s="8" t="s">
        <v>1939</v>
      </c>
      <c r="F1310" s="7">
        <v>2</v>
      </c>
      <c r="G1310" s="7"/>
      <c r="H1310" s="9">
        <v>1</v>
      </c>
      <c r="I1310" s="9"/>
      <c r="J1310" s="9"/>
      <c r="K1310" s="9"/>
      <c r="L1310" s="10">
        <v>2055565.25</v>
      </c>
      <c r="M1310" s="11">
        <f t="shared" si="256"/>
        <v>10277.82625</v>
      </c>
      <c r="N1310" s="11">
        <f t="shared" si="257"/>
        <v>2045287.4237500001</v>
      </c>
      <c r="O1310" s="11"/>
      <c r="P1310" s="7" t="s">
        <v>1049</v>
      </c>
      <c r="Q1310" s="95" t="s">
        <v>2270</v>
      </c>
      <c r="R1310" s="102" t="s">
        <v>2271</v>
      </c>
      <c r="S1310" s="66">
        <v>0.55000000000000004</v>
      </c>
      <c r="T1310" s="123">
        <v>0.75</v>
      </c>
      <c r="U1310" s="102" t="s">
        <v>2549</v>
      </c>
      <c r="V1310" s="102"/>
      <c r="W1310" s="102"/>
      <c r="X1310" s="102"/>
      <c r="Y1310" s="102" t="s">
        <v>2389</v>
      </c>
      <c r="Z1310" s="102"/>
      <c r="AA1310" s="102" t="s">
        <v>2326</v>
      </c>
      <c r="AB1310" s="74">
        <v>43686</v>
      </c>
      <c r="AC1310" s="74">
        <v>43693</v>
      </c>
      <c r="AD1310" s="102" t="s">
        <v>2393</v>
      </c>
      <c r="AE1310" s="10">
        <v>2040000.83</v>
      </c>
      <c r="AF1310" s="53">
        <f t="shared" si="246"/>
        <v>0</v>
      </c>
      <c r="AG1310" s="54">
        <f t="shared" si="247"/>
        <v>0</v>
      </c>
      <c r="AH1310" s="54">
        <f t="shared" si="248"/>
        <v>0</v>
      </c>
      <c r="AI1310" s="54">
        <f t="shared" si="249"/>
        <v>1</v>
      </c>
      <c r="AJ1310" s="54">
        <f t="shared" si="250"/>
        <v>0</v>
      </c>
      <c r="AK1310" s="54">
        <f t="shared" si="251"/>
        <v>0</v>
      </c>
      <c r="AL1310" s="54">
        <f t="shared" si="252"/>
        <v>0</v>
      </c>
      <c r="AM1310" s="54">
        <f t="shared" si="253"/>
        <v>0</v>
      </c>
      <c r="AN1310" s="54">
        <f t="shared" si="254"/>
        <v>1</v>
      </c>
      <c r="AO1310" s="54">
        <f t="shared" si="255"/>
        <v>0</v>
      </c>
      <c r="AP1310" s="7"/>
      <c r="AQ1310" s="12" t="s">
        <v>20</v>
      </c>
    </row>
    <row r="1311" spans="1:43" ht="33.950000000000003" hidden="1" customHeight="1" x14ac:dyDescent="0.25">
      <c r="A1311" s="7" t="s">
        <v>1745</v>
      </c>
      <c r="B1311" s="7" t="s">
        <v>1921</v>
      </c>
      <c r="C1311" s="7">
        <v>303627</v>
      </c>
      <c r="D1311" s="8" t="s">
        <v>1940</v>
      </c>
      <c r="E1311" s="8" t="s">
        <v>1941</v>
      </c>
      <c r="F1311" s="7">
        <v>2</v>
      </c>
      <c r="G1311" s="7"/>
      <c r="H1311" s="9">
        <v>1</v>
      </c>
      <c r="I1311" s="9"/>
      <c r="J1311" s="9"/>
      <c r="K1311" s="9"/>
      <c r="L1311" s="10">
        <v>1417708.1</v>
      </c>
      <c r="M1311" s="11">
        <f t="shared" si="256"/>
        <v>7088.540500000001</v>
      </c>
      <c r="N1311" s="11">
        <f t="shared" si="257"/>
        <v>1410619.5595000002</v>
      </c>
      <c r="O1311" s="11"/>
      <c r="P1311" s="7" t="s">
        <v>1049</v>
      </c>
      <c r="Q1311" s="95" t="s">
        <v>2270</v>
      </c>
      <c r="R1311" s="102" t="s">
        <v>2271</v>
      </c>
      <c r="S1311" s="66">
        <v>0.35</v>
      </c>
      <c r="T1311" s="123">
        <v>0.55000000000000004</v>
      </c>
      <c r="U1311" s="102"/>
      <c r="V1311" s="102"/>
      <c r="W1311" s="102"/>
      <c r="X1311" s="102"/>
      <c r="Y1311" s="74">
        <v>43642</v>
      </c>
      <c r="Z1311" s="74">
        <v>43649</v>
      </c>
      <c r="AA1311" s="74">
        <v>43661</v>
      </c>
      <c r="AB1311" s="102"/>
      <c r="AC1311" s="102"/>
      <c r="AD1311" s="126" t="s">
        <v>2393</v>
      </c>
      <c r="AE1311" s="127">
        <v>1400570.14</v>
      </c>
      <c r="AF1311" s="53">
        <f t="shared" si="246"/>
        <v>0</v>
      </c>
      <c r="AG1311" s="54">
        <f t="shared" si="247"/>
        <v>0</v>
      </c>
      <c r="AH1311" s="54">
        <f t="shared" si="248"/>
        <v>0</v>
      </c>
      <c r="AI1311" s="54">
        <f t="shared" si="249"/>
        <v>1</v>
      </c>
      <c r="AJ1311" s="54">
        <f t="shared" si="250"/>
        <v>0</v>
      </c>
      <c r="AK1311" s="54">
        <f t="shared" si="251"/>
        <v>0</v>
      </c>
      <c r="AL1311" s="54">
        <f t="shared" si="252"/>
        <v>0</v>
      </c>
      <c r="AM1311" s="54">
        <f t="shared" si="253"/>
        <v>0</v>
      </c>
      <c r="AN1311" s="54">
        <f t="shared" si="254"/>
        <v>1</v>
      </c>
      <c r="AO1311" s="54">
        <f t="shared" si="255"/>
        <v>0</v>
      </c>
      <c r="AP1311" s="7" t="s">
        <v>38</v>
      </c>
      <c r="AQ1311" s="17"/>
    </row>
    <row r="1312" spans="1:43" ht="33.950000000000003" hidden="1" customHeight="1" x14ac:dyDescent="0.25">
      <c r="A1312" s="7" t="s">
        <v>1745</v>
      </c>
      <c r="B1312" s="7" t="s">
        <v>1921</v>
      </c>
      <c r="C1312" s="7">
        <v>303636</v>
      </c>
      <c r="D1312" s="8" t="s">
        <v>1942</v>
      </c>
      <c r="E1312" s="8" t="s">
        <v>1943</v>
      </c>
      <c r="F1312" s="7">
        <v>2</v>
      </c>
      <c r="G1312" s="7"/>
      <c r="H1312" s="9">
        <v>1</v>
      </c>
      <c r="I1312" s="9"/>
      <c r="J1312" s="9"/>
      <c r="K1312" s="9"/>
      <c r="L1312" s="10">
        <v>1983478.83</v>
      </c>
      <c r="M1312" s="11">
        <f t="shared" si="256"/>
        <v>9917.3941500000001</v>
      </c>
      <c r="N1312" s="11">
        <f t="shared" si="257"/>
        <v>1973561.43585</v>
      </c>
      <c r="O1312" s="11"/>
      <c r="P1312" s="7" t="s">
        <v>1049</v>
      </c>
      <c r="Q1312" s="95" t="s">
        <v>2270</v>
      </c>
      <c r="R1312" s="102" t="s">
        <v>2271</v>
      </c>
      <c r="S1312" s="66">
        <v>0.95</v>
      </c>
      <c r="T1312" s="123">
        <v>0.95</v>
      </c>
      <c r="U1312" s="102" t="s">
        <v>2549</v>
      </c>
      <c r="V1312" s="102"/>
      <c r="W1312" s="102"/>
      <c r="X1312" s="102"/>
      <c r="Y1312" s="102" t="s">
        <v>2389</v>
      </c>
      <c r="Z1312" s="102"/>
      <c r="AA1312" s="102" t="s">
        <v>2326</v>
      </c>
      <c r="AB1312" s="74">
        <v>43686</v>
      </c>
      <c r="AC1312" s="74">
        <v>43693</v>
      </c>
      <c r="AD1312" s="102" t="s">
        <v>2394</v>
      </c>
      <c r="AE1312" s="10">
        <v>1943204.7</v>
      </c>
      <c r="AF1312" s="53">
        <f t="shared" si="246"/>
        <v>0</v>
      </c>
      <c r="AG1312" s="54">
        <f t="shared" si="247"/>
        <v>0</v>
      </c>
      <c r="AH1312" s="54">
        <f t="shared" si="248"/>
        <v>0</v>
      </c>
      <c r="AI1312" s="54">
        <f t="shared" si="249"/>
        <v>1</v>
      </c>
      <c r="AJ1312" s="54">
        <f t="shared" si="250"/>
        <v>0</v>
      </c>
      <c r="AK1312" s="54">
        <f t="shared" si="251"/>
        <v>0</v>
      </c>
      <c r="AL1312" s="54">
        <f t="shared" si="252"/>
        <v>0</v>
      </c>
      <c r="AM1312" s="54">
        <f t="shared" si="253"/>
        <v>0</v>
      </c>
      <c r="AN1312" s="54">
        <f t="shared" si="254"/>
        <v>1</v>
      </c>
      <c r="AO1312" s="54">
        <f t="shared" si="255"/>
        <v>0</v>
      </c>
      <c r="AP1312" s="7"/>
      <c r="AQ1312" s="12" t="s">
        <v>20</v>
      </c>
    </row>
    <row r="1313" spans="1:43" ht="33.950000000000003" hidden="1" customHeight="1" x14ac:dyDescent="0.25">
      <c r="A1313" s="7" t="s">
        <v>1745</v>
      </c>
      <c r="B1313" s="7" t="s">
        <v>1921</v>
      </c>
      <c r="C1313" s="7">
        <v>303639</v>
      </c>
      <c r="D1313" s="8" t="s">
        <v>1944</v>
      </c>
      <c r="E1313" s="8" t="s">
        <v>1945</v>
      </c>
      <c r="F1313" s="7">
        <v>2</v>
      </c>
      <c r="G1313" s="7"/>
      <c r="H1313" s="9">
        <v>1</v>
      </c>
      <c r="I1313" s="9"/>
      <c r="J1313" s="9"/>
      <c r="K1313" s="9"/>
      <c r="L1313" s="10">
        <v>2139035.77</v>
      </c>
      <c r="M1313" s="11">
        <f t="shared" si="256"/>
        <v>10695.17885</v>
      </c>
      <c r="N1313" s="11">
        <f t="shared" si="257"/>
        <v>2128340.5911500002</v>
      </c>
      <c r="O1313" s="11"/>
      <c r="P1313" s="7" t="s">
        <v>1049</v>
      </c>
      <c r="Q1313" s="95" t="s">
        <v>2270</v>
      </c>
      <c r="R1313" s="102" t="s">
        <v>2271</v>
      </c>
      <c r="S1313" s="66">
        <v>0.35</v>
      </c>
      <c r="T1313" s="123">
        <v>0.7</v>
      </c>
      <c r="U1313" s="102"/>
      <c r="V1313" s="102"/>
      <c r="W1313" s="102"/>
      <c r="X1313" s="102"/>
      <c r="Y1313" s="74">
        <v>43642</v>
      </c>
      <c r="Z1313" s="74">
        <v>43649</v>
      </c>
      <c r="AA1313" s="74">
        <v>43661</v>
      </c>
      <c r="AB1313" s="102"/>
      <c r="AC1313" s="102"/>
      <c r="AD1313" s="126" t="s">
        <v>2514</v>
      </c>
      <c r="AE1313" s="127">
        <v>2106294.4500000002</v>
      </c>
      <c r="AF1313" s="53">
        <f t="shared" si="246"/>
        <v>0</v>
      </c>
      <c r="AG1313" s="54">
        <f t="shared" si="247"/>
        <v>0</v>
      </c>
      <c r="AH1313" s="54">
        <f t="shared" si="248"/>
        <v>0</v>
      </c>
      <c r="AI1313" s="54">
        <f t="shared" si="249"/>
        <v>1</v>
      </c>
      <c r="AJ1313" s="54">
        <f t="shared" si="250"/>
        <v>0</v>
      </c>
      <c r="AK1313" s="54">
        <f t="shared" si="251"/>
        <v>0</v>
      </c>
      <c r="AL1313" s="54">
        <f t="shared" si="252"/>
        <v>0</v>
      </c>
      <c r="AM1313" s="54">
        <f t="shared" si="253"/>
        <v>0</v>
      </c>
      <c r="AN1313" s="54">
        <f t="shared" si="254"/>
        <v>1</v>
      </c>
      <c r="AO1313" s="54">
        <f t="shared" si="255"/>
        <v>0</v>
      </c>
      <c r="AP1313" s="7" t="s">
        <v>38</v>
      </c>
      <c r="AQ1313" s="17"/>
    </row>
    <row r="1314" spans="1:43" ht="33.950000000000003" hidden="1" customHeight="1" x14ac:dyDescent="0.25">
      <c r="A1314" s="7" t="s">
        <v>1745</v>
      </c>
      <c r="B1314" s="7" t="s">
        <v>1921</v>
      </c>
      <c r="C1314" s="7">
        <v>303643</v>
      </c>
      <c r="D1314" s="8" t="s">
        <v>1946</v>
      </c>
      <c r="E1314" s="8" t="s">
        <v>1947</v>
      </c>
      <c r="F1314" s="7">
        <v>2</v>
      </c>
      <c r="G1314" s="7"/>
      <c r="H1314" s="9">
        <v>1</v>
      </c>
      <c r="I1314" s="9"/>
      <c r="J1314" s="9"/>
      <c r="K1314" s="9"/>
      <c r="L1314" s="10">
        <v>2142887.6</v>
      </c>
      <c r="M1314" s="11">
        <f t="shared" si="256"/>
        <v>10714.438</v>
      </c>
      <c r="N1314" s="11">
        <f t="shared" si="257"/>
        <v>2132173.162</v>
      </c>
      <c r="O1314" s="11"/>
      <c r="P1314" s="7" t="s">
        <v>1049</v>
      </c>
      <c r="Q1314" s="95" t="s">
        <v>2270</v>
      </c>
      <c r="R1314" s="102" t="s">
        <v>2547</v>
      </c>
      <c r="S1314" s="66">
        <v>0.3</v>
      </c>
      <c r="T1314" s="123">
        <v>1</v>
      </c>
      <c r="U1314" s="102"/>
      <c r="V1314" s="102"/>
      <c r="W1314" s="102"/>
      <c r="X1314" s="102"/>
      <c r="Y1314" s="74">
        <v>43642</v>
      </c>
      <c r="Z1314" s="74">
        <v>43649</v>
      </c>
      <c r="AA1314" s="74">
        <v>43661</v>
      </c>
      <c r="AB1314" s="102"/>
      <c r="AC1314" s="102"/>
      <c r="AD1314" s="126" t="s">
        <v>2393</v>
      </c>
      <c r="AE1314" s="127">
        <v>2120725.92</v>
      </c>
      <c r="AF1314" s="53">
        <f t="shared" si="246"/>
        <v>0</v>
      </c>
      <c r="AG1314" s="54">
        <f t="shared" si="247"/>
        <v>0</v>
      </c>
      <c r="AH1314" s="54">
        <f t="shared" si="248"/>
        <v>0</v>
      </c>
      <c r="AI1314" s="54">
        <f t="shared" si="249"/>
        <v>0</v>
      </c>
      <c r="AJ1314" s="54">
        <f t="shared" si="250"/>
        <v>1</v>
      </c>
      <c r="AK1314" s="54">
        <f t="shared" si="251"/>
        <v>0</v>
      </c>
      <c r="AL1314" s="54">
        <f t="shared" si="252"/>
        <v>0</v>
      </c>
      <c r="AM1314" s="54">
        <f t="shared" si="253"/>
        <v>0</v>
      </c>
      <c r="AN1314" s="54">
        <f t="shared" si="254"/>
        <v>0</v>
      </c>
      <c r="AO1314" s="54">
        <f t="shared" si="255"/>
        <v>1</v>
      </c>
      <c r="AP1314" s="7" t="s">
        <v>38</v>
      </c>
      <c r="AQ1314" s="17"/>
    </row>
    <row r="1315" spans="1:43" ht="33.950000000000003" hidden="1" customHeight="1" x14ac:dyDescent="0.25">
      <c r="A1315" s="7" t="s">
        <v>1745</v>
      </c>
      <c r="B1315" s="7" t="s">
        <v>1948</v>
      </c>
      <c r="C1315" s="7">
        <v>313403</v>
      </c>
      <c r="D1315" s="8" t="s">
        <v>1949</v>
      </c>
      <c r="E1315" s="8" t="s">
        <v>1950</v>
      </c>
      <c r="F1315" s="7">
        <v>0</v>
      </c>
      <c r="G1315" s="7"/>
      <c r="H1315" s="9">
        <v>1</v>
      </c>
      <c r="I1315" s="9"/>
      <c r="J1315" s="9"/>
      <c r="K1315" s="9"/>
      <c r="L1315" s="10">
        <v>4978956.62</v>
      </c>
      <c r="M1315" s="11">
        <f t="shared" si="256"/>
        <v>24894.783100000001</v>
      </c>
      <c r="N1315" s="11">
        <f t="shared" si="257"/>
        <v>4954061.8369000005</v>
      </c>
      <c r="O1315" s="11"/>
      <c r="P1315" s="7" t="s">
        <v>1049</v>
      </c>
      <c r="Q1315" s="95" t="s">
        <v>2270</v>
      </c>
      <c r="R1315" s="7" t="s">
        <v>2271</v>
      </c>
      <c r="S1315" s="66">
        <v>0.45</v>
      </c>
      <c r="T1315" s="66">
        <v>0.5</v>
      </c>
      <c r="U1315" s="102"/>
      <c r="V1315" s="102"/>
      <c r="W1315" s="102" t="s">
        <v>2395</v>
      </c>
      <c r="X1315" s="102" t="s">
        <v>2395</v>
      </c>
      <c r="Y1315" s="90">
        <v>43655</v>
      </c>
      <c r="Z1315" s="90">
        <v>43663</v>
      </c>
      <c r="AA1315" s="90">
        <v>43675</v>
      </c>
      <c r="AB1315" s="90">
        <v>43705</v>
      </c>
      <c r="AC1315" s="90">
        <v>43804</v>
      </c>
      <c r="AD1315" s="102" t="s">
        <v>2402</v>
      </c>
      <c r="AE1315" s="174">
        <v>4890275.91</v>
      </c>
      <c r="AF1315" s="53">
        <f t="shared" si="246"/>
        <v>0</v>
      </c>
      <c r="AG1315" s="54">
        <f t="shared" si="247"/>
        <v>0</v>
      </c>
      <c r="AH1315" s="54">
        <f t="shared" si="248"/>
        <v>0</v>
      </c>
      <c r="AI1315" s="54">
        <f t="shared" si="249"/>
        <v>1</v>
      </c>
      <c r="AJ1315" s="54">
        <f t="shared" si="250"/>
        <v>0</v>
      </c>
      <c r="AK1315" s="54">
        <f t="shared" si="251"/>
        <v>0</v>
      </c>
      <c r="AL1315" s="54">
        <f t="shared" si="252"/>
        <v>0</v>
      </c>
      <c r="AM1315" s="54">
        <f t="shared" si="253"/>
        <v>0</v>
      </c>
      <c r="AN1315" s="54">
        <f t="shared" si="254"/>
        <v>1</v>
      </c>
      <c r="AO1315" s="54">
        <f t="shared" si="255"/>
        <v>0</v>
      </c>
      <c r="AP1315" s="7" t="s">
        <v>38</v>
      </c>
      <c r="AQ1315" s="17"/>
    </row>
    <row r="1316" spans="1:43" ht="33.950000000000003" hidden="1" customHeight="1" x14ac:dyDescent="0.25">
      <c r="A1316" s="7" t="s">
        <v>1745</v>
      </c>
      <c r="B1316" s="7" t="s">
        <v>1948</v>
      </c>
      <c r="C1316" s="7">
        <v>303466</v>
      </c>
      <c r="D1316" s="8" t="s">
        <v>1951</v>
      </c>
      <c r="E1316" s="8" t="s">
        <v>1952</v>
      </c>
      <c r="F1316" s="7">
        <v>0</v>
      </c>
      <c r="G1316" s="7"/>
      <c r="H1316" s="9">
        <v>1</v>
      </c>
      <c r="I1316" s="9"/>
      <c r="J1316" s="9"/>
      <c r="K1316" s="9"/>
      <c r="L1316" s="10">
        <v>4266684.2</v>
      </c>
      <c r="M1316" s="11">
        <f t="shared" si="256"/>
        <v>21333.421000000002</v>
      </c>
      <c r="N1316" s="11">
        <f t="shared" si="257"/>
        <v>4245350.7790000001</v>
      </c>
      <c r="O1316" s="11"/>
      <c r="P1316" s="7" t="s">
        <v>1049</v>
      </c>
      <c r="Q1316" s="95" t="s">
        <v>2270</v>
      </c>
      <c r="R1316" s="102" t="s">
        <v>2271</v>
      </c>
      <c r="S1316" s="66">
        <v>0.6</v>
      </c>
      <c r="T1316" s="66">
        <v>0.65</v>
      </c>
      <c r="U1316" s="102"/>
      <c r="V1316" s="102"/>
      <c r="W1316" s="102" t="s">
        <v>2396</v>
      </c>
      <c r="X1316" s="102" t="s">
        <v>2396</v>
      </c>
      <c r="Y1316" s="90">
        <v>43655</v>
      </c>
      <c r="Z1316" s="90">
        <v>43663</v>
      </c>
      <c r="AA1316" s="90">
        <v>43675</v>
      </c>
      <c r="AB1316" s="90">
        <v>43705</v>
      </c>
      <c r="AC1316" s="90">
        <v>43804</v>
      </c>
      <c r="AD1316" s="102" t="s">
        <v>2636</v>
      </c>
      <c r="AE1316" s="174">
        <v>2759718.17</v>
      </c>
      <c r="AF1316" s="53">
        <f t="shared" si="246"/>
        <v>0</v>
      </c>
      <c r="AG1316" s="54">
        <f t="shared" si="247"/>
        <v>0</v>
      </c>
      <c r="AH1316" s="54">
        <f t="shared" si="248"/>
        <v>0</v>
      </c>
      <c r="AI1316" s="54">
        <f t="shared" si="249"/>
        <v>1</v>
      </c>
      <c r="AJ1316" s="54">
        <f t="shared" si="250"/>
        <v>0</v>
      </c>
      <c r="AK1316" s="54">
        <f t="shared" si="251"/>
        <v>0</v>
      </c>
      <c r="AL1316" s="54">
        <f t="shared" si="252"/>
        <v>0</v>
      </c>
      <c r="AM1316" s="54">
        <f t="shared" si="253"/>
        <v>0</v>
      </c>
      <c r="AN1316" s="54">
        <f t="shared" si="254"/>
        <v>1</v>
      </c>
      <c r="AO1316" s="54">
        <f t="shared" si="255"/>
        <v>0</v>
      </c>
      <c r="AP1316" s="7" t="s">
        <v>38</v>
      </c>
      <c r="AQ1316" s="17"/>
    </row>
    <row r="1317" spans="1:43" ht="33.950000000000003" hidden="1" customHeight="1" x14ac:dyDescent="0.25">
      <c r="A1317" s="7" t="s">
        <v>1745</v>
      </c>
      <c r="B1317" s="7" t="s">
        <v>1948</v>
      </c>
      <c r="C1317" s="7">
        <v>303472</v>
      </c>
      <c r="D1317" s="8" t="s">
        <v>1953</v>
      </c>
      <c r="E1317" s="8" t="s">
        <v>1954</v>
      </c>
      <c r="F1317" s="7">
        <v>0</v>
      </c>
      <c r="G1317" s="7"/>
      <c r="H1317" s="9">
        <v>1</v>
      </c>
      <c r="I1317" s="9"/>
      <c r="J1317" s="9"/>
      <c r="K1317" s="9"/>
      <c r="L1317" s="10">
        <v>4069143.06</v>
      </c>
      <c r="M1317" s="11">
        <f t="shared" si="256"/>
        <v>20345.7153</v>
      </c>
      <c r="N1317" s="11">
        <f t="shared" si="257"/>
        <v>4048797.3447000002</v>
      </c>
      <c r="O1317" s="11"/>
      <c r="P1317" s="7" t="s">
        <v>1049</v>
      </c>
      <c r="Q1317" s="95" t="s">
        <v>2270</v>
      </c>
      <c r="R1317" s="102" t="s">
        <v>2271</v>
      </c>
      <c r="S1317" s="66">
        <v>0.6</v>
      </c>
      <c r="T1317" s="66">
        <v>0.65</v>
      </c>
      <c r="U1317" s="102"/>
      <c r="V1317" s="102"/>
      <c r="W1317" s="102" t="s">
        <v>2397</v>
      </c>
      <c r="X1317" s="102" t="s">
        <v>2397</v>
      </c>
      <c r="Y1317" s="90">
        <v>43655</v>
      </c>
      <c r="Z1317" s="90">
        <v>43663</v>
      </c>
      <c r="AA1317" s="90">
        <v>43675</v>
      </c>
      <c r="AB1317" s="90">
        <v>43705</v>
      </c>
      <c r="AC1317" s="90">
        <v>43804</v>
      </c>
      <c r="AD1317" s="102" t="s">
        <v>2636</v>
      </c>
      <c r="AE1317" s="174">
        <v>2429565.2200000002</v>
      </c>
      <c r="AF1317" s="53">
        <f t="shared" si="246"/>
        <v>0</v>
      </c>
      <c r="AG1317" s="54">
        <f t="shared" si="247"/>
        <v>0</v>
      </c>
      <c r="AH1317" s="54">
        <f t="shared" si="248"/>
        <v>0</v>
      </c>
      <c r="AI1317" s="54">
        <f t="shared" si="249"/>
        <v>1</v>
      </c>
      <c r="AJ1317" s="54">
        <f t="shared" si="250"/>
        <v>0</v>
      </c>
      <c r="AK1317" s="54">
        <f t="shared" si="251"/>
        <v>0</v>
      </c>
      <c r="AL1317" s="54">
        <f t="shared" si="252"/>
        <v>0</v>
      </c>
      <c r="AM1317" s="54">
        <f t="shared" si="253"/>
        <v>0</v>
      </c>
      <c r="AN1317" s="54">
        <f t="shared" si="254"/>
        <v>1</v>
      </c>
      <c r="AO1317" s="54">
        <f t="shared" si="255"/>
        <v>0</v>
      </c>
      <c r="AP1317" s="7" t="s">
        <v>38</v>
      </c>
      <c r="AQ1317" s="17"/>
    </row>
    <row r="1318" spans="1:43" ht="33.950000000000003" hidden="1" customHeight="1" x14ac:dyDescent="0.25">
      <c r="A1318" s="7" t="s">
        <v>1745</v>
      </c>
      <c r="B1318" s="7" t="s">
        <v>1948</v>
      </c>
      <c r="C1318" s="7">
        <v>313409</v>
      </c>
      <c r="D1318" s="8" t="s">
        <v>1955</v>
      </c>
      <c r="E1318" s="8" t="s">
        <v>1599</v>
      </c>
      <c r="F1318" s="7">
        <v>0</v>
      </c>
      <c r="G1318" s="7"/>
      <c r="H1318" s="9">
        <v>1</v>
      </c>
      <c r="I1318" s="9"/>
      <c r="J1318" s="9"/>
      <c r="K1318" s="9"/>
      <c r="L1318" s="10">
        <v>8150875.0199999996</v>
      </c>
      <c r="M1318" s="11">
        <f t="shared" si="256"/>
        <v>40754.375099999997</v>
      </c>
      <c r="N1318" s="11">
        <f t="shared" si="257"/>
        <v>8110120.6448999997</v>
      </c>
      <c r="O1318" s="11"/>
      <c r="P1318" s="7" t="s">
        <v>1049</v>
      </c>
      <c r="Q1318" s="95" t="s">
        <v>2270</v>
      </c>
      <c r="R1318" s="102" t="s">
        <v>2271</v>
      </c>
      <c r="S1318" s="66">
        <v>0.85</v>
      </c>
      <c r="T1318" s="66">
        <v>0.85</v>
      </c>
      <c r="U1318" s="102"/>
      <c r="V1318" s="102"/>
      <c r="W1318" s="102" t="s">
        <v>2398</v>
      </c>
      <c r="X1318" s="102" t="s">
        <v>2398</v>
      </c>
      <c r="Y1318" s="102" t="s">
        <v>2399</v>
      </c>
      <c r="Z1318" s="102" t="s">
        <v>2400</v>
      </c>
      <c r="AA1318" s="102" t="s">
        <v>2401</v>
      </c>
      <c r="AB1318" s="102" t="s">
        <v>2539</v>
      </c>
      <c r="AC1318" s="90">
        <v>43699</v>
      </c>
      <c r="AD1318" s="102" t="s">
        <v>2402</v>
      </c>
      <c r="AE1318" s="91">
        <v>8084882.4800000004</v>
      </c>
      <c r="AF1318" s="53">
        <f t="shared" si="246"/>
        <v>0</v>
      </c>
      <c r="AG1318" s="54">
        <f t="shared" si="247"/>
        <v>0</v>
      </c>
      <c r="AH1318" s="54">
        <f t="shared" si="248"/>
        <v>0</v>
      </c>
      <c r="AI1318" s="54">
        <f t="shared" si="249"/>
        <v>1</v>
      </c>
      <c r="AJ1318" s="54">
        <f t="shared" si="250"/>
        <v>0</v>
      </c>
      <c r="AK1318" s="54">
        <f t="shared" si="251"/>
        <v>0</v>
      </c>
      <c r="AL1318" s="54">
        <f t="shared" si="252"/>
        <v>0</v>
      </c>
      <c r="AM1318" s="54">
        <f t="shared" si="253"/>
        <v>0</v>
      </c>
      <c r="AN1318" s="54">
        <f t="shared" si="254"/>
        <v>1</v>
      </c>
      <c r="AO1318" s="54">
        <f t="shared" si="255"/>
        <v>0</v>
      </c>
      <c r="AP1318" s="7"/>
      <c r="AQ1318" s="12" t="s">
        <v>20</v>
      </c>
    </row>
    <row r="1319" spans="1:43" ht="33.950000000000003" hidden="1" customHeight="1" x14ac:dyDescent="0.25">
      <c r="A1319" s="7" t="s">
        <v>1745</v>
      </c>
      <c r="B1319" s="7" t="s">
        <v>1948</v>
      </c>
      <c r="C1319" s="7">
        <v>303477</v>
      </c>
      <c r="D1319" s="8" t="s">
        <v>1956</v>
      </c>
      <c r="E1319" s="8" t="s">
        <v>1957</v>
      </c>
      <c r="F1319" s="7">
        <v>0</v>
      </c>
      <c r="G1319" s="7"/>
      <c r="H1319" s="9">
        <v>1</v>
      </c>
      <c r="I1319" s="9"/>
      <c r="J1319" s="9"/>
      <c r="K1319" s="9"/>
      <c r="L1319" s="10">
        <v>5162592.2300000004</v>
      </c>
      <c r="M1319" s="11">
        <f t="shared" si="256"/>
        <v>25812.961150000003</v>
      </c>
      <c r="N1319" s="11">
        <f t="shared" si="257"/>
        <v>5136779.2688500006</v>
      </c>
      <c r="O1319" s="11"/>
      <c r="P1319" s="7" t="s">
        <v>1049</v>
      </c>
      <c r="Q1319" s="95" t="s">
        <v>2270</v>
      </c>
      <c r="R1319" s="102" t="s">
        <v>2271</v>
      </c>
      <c r="S1319" s="66">
        <v>0.6</v>
      </c>
      <c r="T1319" s="66">
        <v>0.65</v>
      </c>
      <c r="U1319" s="102"/>
      <c r="V1319" s="102"/>
      <c r="W1319" s="102" t="s">
        <v>2403</v>
      </c>
      <c r="X1319" s="102" t="s">
        <v>2403</v>
      </c>
      <c r="Y1319" s="90">
        <v>43655</v>
      </c>
      <c r="Z1319" s="90">
        <v>43663</v>
      </c>
      <c r="AA1319" s="90">
        <v>43675</v>
      </c>
      <c r="AB1319" s="90">
        <v>43705</v>
      </c>
      <c r="AC1319" s="90">
        <v>43804</v>
      </c>
      <c r="AD1319" s="102" t="s">
        <v>2636</v>
      </c>
      <c r="AE1319" s="174">
        <v>3184129.7</v>
      </c>
      <c r="AF1319" s="53">
        <f t="shared" si="246"/>
        <v>0</v>
      </c>
      <c r="AG1319" s="54">
        <f t="shared" si="247"/>
        <v>0</v>
      </c>
      <c r="AH1319" s="54">
        <f t="shared" si="248"/>
        <v>0</v>
      </c>
      <c r="AI1319" s="54">
        <f t="shared" si="249"/>
        <v>1</v>
      </c>
      <c r="AJ1319" s="54">
        <f t="shared" si="250"/>
        <v>0</v>
      </c>
      <c r="AK1319" s="54">
        <f t="shared" si="251"/>
        <v>0</v>
      </c>
      <c r="AL1319" s="54">
        <f t="shared" si="252"/>
        <v>0</v>
      </c>
      <c r="AM1319" s="54">
        <f t="shared" si="253"/>
        <v>0</v>
      </c>
      <c r="AN1319" s="54">
        <f t="shared" si="254"/>
        <v>1</v>
      </c>
      <c r="AO1319" s="54">
        <f t="shared" si="255"/>
        <v>0</v>
      </c>
      <c r="AP1319" s="7" t="s">
        <v>38</v>
      </c>
      <c r="AQ1319" s="17"/>
    </row>
    <row r="1320" spans="1:43" ht="33.950000000000003" hidden="1" customHeight="1" x14ac:dyDescent="0.25">
      <c r="A1320" s="7" t="s">
        <v>1745</v>
      </c>
      <c r="B1320" s="7" t="s">
        <v>1948</v>
      </c>
      <c r="C1320" s="7">
        <v>303481</v>
      </c>
      <c r="D1320" s="8" t="s">
        <v>1958</v>
      </c>
      <c r="E1320" s="8" t="s">
        <v>1959</v>
      </c>
      <c r="F1320" s="7">
        <v>0</v>
      </c>
      <c r="G1320" s="7"/>
      <c r="H1320" s="9">
        <v>1</v>
      </c>
      <c r="I1320" s="9"/>
      <c r="J1320" s="9"/>
      <c r="K1320" s="9"/>
      <c r="L1320" s="10">
        <v>5898252.2000000002</v>
      </c>
      <c r="M1320" s="11">
        <f t="shared" si="256"/>
        <v>29491.261000000002</v>
      </c>
      <c r="N1320" s="11">
        <f t="shared" si="257"/>
        <v>5868760.9390000002</v>
      </c>
      <c r="O1320" s="11"/>
      <c r="P1320" s="7" t="s">
        <v>1049</v>
      </c>
      <c r="Q1320" s="95" t="s">
        <v>2270</v>
      </c>
      <c r="R1320" s="102" t="s">
        <v>2271</v>
      </c>
      <c r="S1320" s="66">
        <v>0.45</v>
      </c>
      <c r="T1320" s="66">
        <v>0.5</v>
      </c>
      <c r="U1320" s="102"/>
      <c r="V1320" s="102"/>
      <c r="W1320" s="102" t="s">
        <v>2404</v>
      </c>
      <c r="X1320" s="102" t="s">
        <v>2404</v>
      </c>
      <c r="Y1320" s="90">
        <v>43655</v>
      </c>
      <c r="Z1320" s="90">
        <v>43663</v>
      </c>
      <c r="AA1320" s="90">
        <v>43675</v>
      </c>
      <c r="AB1320" s="90">
        <v>43705</v>
      </c>
      <c r="AC1320" s="90">
        <v>43804</v>
      </c>
      <c r="AD1320" s="102" t="s">
        <v>2402</v>
      </c>
      <c r="AE1320" s="174">
        <v>5796677.5099999998</v>
      </c>
      <c r="AF1320" s="53">
        <f t="shared" si="246"/>
        <v>0</v>
      </c>
      <c r="AG1320" s="54">
        <f t="shared" si="247"/>
        <v>0</v>
      </c>
      <c r="AH1320" s="54">
        <f t="shared" si="248"/>
        <v>0</v>
      </c>
      <c r="AI1320" s="54">
        <f t="shared" si="249"/>
        <v>1</v>
      </c>
      <c r="AJ1320" s="54">
        <f t="shared" si="250"/>
        <v>0</v>
      </c>
      <c r="AK1320" s="54">
        <f t="shared" si="251"/>
        <v>0</v>
      </c>
      <c r="AL1320" s="54">
        <f t="shared" si="252"/>
        <v>0</v>
      </c>
      <c r="AM1320" s="54">
        <f t="shared" si="253"/>
        <v>0</v>
      </c>
      <c r="AN1320" s="54">
        <f t="shared" si="254"/>
        <v>1</v>
      </c>
      <c r="AO1320" s="54">
        <f t="shared" si="255"/>
        <v>0</v>
      </c>
      <c r="AP1320" s="7" t="s">
        <v>38</v>
      </c>
      <c r="AQ1320" s="17"/>
    </row>
    <row r="1321" spans="1:43" ht="33.950000000000003" hidden="1" customHeight="1" x14ac:dyDescent="0.25">
      <c r="A1321" s="7" t="s">
        <v>1745</v>
      </c>
      <c r="B1321" s="7" t="s">
        <v>1948</v>
      </c>
      <c r="C1321" s="7">
        <v>303461</v>
      </c>
      <c r="D1321" s="8" t="s">
        <v>1960</v>
      </c>
      <c r="E1321" s="8" t="s">
        <v>1961</v>
      </c>
      <c r="F1321" s="7">
        <v>0</v>
      </c>
      <c r="G1321" s="7"/>
      <c r="H1321" s="9">
        <v>1</v>
      </c>
      <c r="I1321" s="9"/>
      <c r="J1321" s="9"/>
      <c r="K1321" s="9"/>
      <c r="L1321" s="10">
        <v>4298980.8499999996</v>
      </c>
      <c r="M1321" s="11">
        <f t="shared" si="256"/>
        <v>21494.90425</v>
      </c>
      <c r="N1321" s="11">
        <f t="shared" si="257"/>
        <v>4277485.94575</v>
      </c>
      <c r="O1321" s="11"/>
      <c r="P1321" s="7" t="s">
        <v>1049</v>
      </c>
      <c r="Q1321" s="95" t="s">
        <v>2270</v>
      </c>
      <c r="R1321" s="102" t="s">
        <v>2271</v>
      </c>
      <c r="S1321" s="66">
        <v>0.45</v>
      </c>
      <c r="T1321" s="66">
        <v>0.5</v>
      </c>
      <c r="U1321" s="102"/>
      <c r="V1321" s="102"/>
      <c r="W1321" s="102" t="s">
        <v>2405</v>
      </c>
      <c r="X1321" s="102" t="s">
        <v>2405</v>
      </c>
      <c r="Y1321" s="90">
        <v>43655</v>
      </c>
      <c r="Z1321" s="90">
        <v>43663</v>
      </c>
      <c r="AA1321" s="90">
        <v>43675</v>
      </c>
      <c r="AB1321" s="90">
        <v>43705</v>
      </c>
      <c r="AC1321" s="90">
        <v>43804</v>
      </c>
      <c r="AD1321" s="102" t="s">
        <v>2402</v>
      </c>
      <c r="AE1321" s="174">
        <v>4244575</v>
      </c>
      <c r="AF1321" s="53">
        <f t="shared" si="246"/>
        <v>0</v>
      </c>
      <c r="AG1321" s="54">
        <f t="shared" si="247"/>
        <v>0</v>
      </c>
      <c r="AH1321" s="54">
        <f t="shared" si="248"/>
        <v>0</v>
      </c>
      <c r="AI1321" s="54">
        <f t="shared" si="249"/>
        <v>1</v>
      </c>
      <c r="AJ1321" s="54">
        <f t="shared" si="250"/>
        <v>0</v>
      </c>
      <c r="AK1321" s="54">
        <f t="shared" si="251"/>
        <v>0</v>
      </c>
      <c r="AL1321" s="54">
        <f t="shared" si="252"/>
        <v>0</v>
      </c>
      <c r="AM1321" s="54">
        <f t="shared" si="253"/>
        <v>0</v>
      </c>
      <c r="AN1321" s="54">
        <f t="shared" si="254"/>
        <v>1</v>
      </c>
      <c r="AO1321" s="54">
        <f t="shared" si="255"/>
        <v>0</v>
      </c>
      <c r="AP1321" s="7" t="s">
        <v>38</v>
      </c>
      <c r="AQ1321" s="17"/>
    </row>
    <row r="1322" spans="1:43" ht="33.950000000000003" hidden="1" customHeight="1" x14ac:dyDescent="0.25">
      <c r="A1322" s="7" t="s">
        <v>1745</v>
      </c>
      <c r="B1322" s="7" t="s">
        <v>1948</v>
      </c>
      <c r="C1322" s="7">
        <v>303486</v>
      </c>
      <c r="D1322" s="8" t="s">
        <v>1962</v>
      </c>
      <c r="E1322" s="8" t="s">
        <v>1961</v>
      </c>
      <c r="F1322" s="7">
        <v>0</v>
      </c>
      <c r="G1322" s="7"/>
      <c r="H1322" s="9">
        <v>1</v>
      </c>
      <c r="I1322" s="9"/>
      <c r="J1322" s="9"/>
      <c r="K1322" s="9"/>
      <c r="L1322" s="10">
        <v>5689118.46</v>
      </c>
      <c r="M1322" s="11">
        <f t="shared" si="256"/>
        <v>28445.5923</v>
      </c>
      <c r="N1322" s="11">
        <f t="shared" si="257"/>
        <v>5660672.8677000003</v>
      </c>
      <c r="O1322" s="11"/>
      <c r="P1322" s="7" t="s">
        <v>1049</v>
      </c>
      <c r="Q1322" s="95" t="s">
        <v>2270</v>
      </c>
      <c r="R1322" s="102" t="s">
        <v>2271</v>
      </c>
      <c r="S1322" s="66">
        <v>0.45</v>
      </c>
      <c r="T1322" s="66">
        <v>0.5</v>
      </c>
      <c r="U1322" s="102"/>
      <c r="V1322" s="102"/>
      <c r="W1322" s="102" t="s">
        <v>2406</v>
      </c>
      <c r="X1322" s="102" t="s">
        <v>2406</v>
      </c>
      <c r="Y1322" s="90">
        <v>43655</v>
      </c>
      <c r="Z1322" s="90">
        <v>43663</v>
      </c>
      <c r="AA1322" s="90">
        <v>43675</v>
      </c>
      <c r="AB1322" s="90">
        <v>43705</v>
      </c>
      <c r="AC1322" s="90">
        <v>43804</v>
      </c>
      <c r="AD1322" s="102" t="s">
        <v>2402</v>
      </c>
      <c r="AE1322" s="174">
        <v>5630573.2199999997</v>
      </c>
      <c r="AF1322" s="53">
        <f t="shared" si="246"/>
        <v>0</v>
      </c>
      <c r="AG1322" s="54">
        <f t="shared" si="247"/>
        <v>0</v>
      </c>
      <c r="AH1322" s="54">
        <f t="shared" si="248"/>
        <v>0</v>
      </c>
      <c r="AI1322" s="54">
        <f t="shared" si="249"/>
        <v>1</v>
      </c>
      <c r="AJ1322" s="54">
        <f t="shared" si="250"/>
        <v>0</v>
      </c>
      <c r="AK1322" s="54">
        <f t="shared" si="251"/>
        <v>0</v>
      </c>
      <c r="AL1322" s="54">
        <f t="shared" si="252"/>
        <v>0</v>
      </c>
      <c r="AM1322" s="54">
        <f t="shared" si="253"/>
        <v>0</v>
      </c>
      <c r="AN1322" s="54">
        <f t="shared" si="254"/>
        <v>1</v>
      </c>
      <c r="AO1322" s="54">
        <f t="shared" si="255"/>
        <v>0</v>
      </c>
      <c r="AP1322" s="7" t="s">
        <v>38</v>
      </c>
      <c r="AQ1322" s="17"/>
    </row>
    <row r="1323" spans="1:43" ht="33.950000000000003" hidden="1" customHeight="1" x14ac:dyDescent="0.25">
      <c r="A1323" s="7" t="s">
        <v>1745</v>
      </c>
      <c r="B1323" s="7" t="s">
        <v>1963</v>
      </c>
      <c r="C1323" s="7">
        <v>124228</v>
      </c>
      <c r="D1323" s="8" t="s">
        <v>1964</v>
      </c>
      <c r="E1323" s="8" t="s">
        <v>1965</v>
      </c>
      <c r="F1323" s="7">
        <v>1</v>
      </c>
      <c r="G1323" s="7"/>
      <c r="H1323" s="9">
        <v>1</v>
      </c>
      <c r="I1323" s="9"/>
      <c r="J1323" s="9"/>
      <c r="K1323" s="9"/>
      <c r="L1323" s="10">
        <v>1943458.18</v>
      </c>
      <c r="M1323" s="11">
        <f t="shared" si="256"/>
        <v>9717.2909</v>
      </c>
      <c r="N1323" s="11">
        <f t="shared" si="257"/>
        <v>1933740.8891</v>
      </c>
      <c r="O1323" s="11"/>
      <c r="P1323" s="7" t="s">
        <v>1049</v>
      </c>
      <c r="Q1323" s="95" t="s">
        <v>2270</v>
      </c>
      <c r="R1323" s="7" t="s">
        <v>2547</v>
      </c>
      <c r="S1323" s="66">
        <v>1</v>
      </c>
      <c r="T1323" s="66">
        <v>1</v>
      </c>
      <c r="U1323" s="7"/>
      <c r="V1323" s="7"/>
      <c r="W1323" s="7"/>
      <c r="X1323" s="7"/>
      <c r="Y1323" s="67">
        <v>43649</v>
      </c>
      <c r="Z1323" s="67">
        <v>43656</v>
      </c>
      <c r="AA1323" s="67">
        <v>43668</v>
      </c>
      <c r="AB1323" s="7"/>
      <c r="AC1323" s="7"/>
      <c r="AD1323" s="7"/>
      <c r="AE1323" s="7"/>
      <c r="AF1323" s="53">
        <f t="shared" si="246"/>
        <v>0</v>
      </c>
      <c r="AG1323" s="54">
        <f t="shared" si="247"/>
        <v>0</v>
      </c>
      <c r="AH1323" s="54">
        <f t="shared" si="248"/>
        <v>0</v>
      </c>
      <c r="AI1323" s="54">
        <f t="shared" si="249"/>
        <v>0</v>
      </c>
      <c r="AJ1323" s="54">
        <f t="shared" si="250"/>
        <v>1</v>
      </c>
      <c r="AK1323" s="54">
        <f t="shared" si="251"/>
        <v>0</v>
      </c>
      <c r="AL1323" s="54">
        <f t="shared" si="252"/>
        <v>0</v>
      </c>
      <c r="AM1323" s="54">
        <f t="shared" si="253"/>
        <v>0</v>
      </c>
      <c r="AN1323" s="54">
        <f t="shared" si="254"/>
        <v>0</v>
      </c>
      <c r="AO1323" s="54">
        <f t="shared" si="255"/>
        <v>1</v>
      </c>
      <c r="AP1323" s="7" t="s">
        <v>38</v>
      </c>
      <c r="AQ1323" s="17"/>
    </row>
    <row r="1324" spans="1:43" ht="33.950000000000003" hidden="1" customHeight="1" x14ac:dyDescent="0.25">
      <c r="A1324" s="7" t="s">
        <v>1745</v>
      </c>
      <c r="B1324" s="7" t="s">
        <v>1963</v>
      </c>
      <c r="C1324" s="7">
        <v>124229</v>
      </c>
      <c r="D1324" s="8" t="s">
        <v>1966</v>
      </c>
      <c r="E1324" s="8" t="s">
        <v>1965</v>
      </c>
      <c r="F1324" s="7">
        <v>1</v>
      </c>
      <c r="G1324" s="7"/>
      <c r="H1324" s="9">
        <v>1</v>
      </c>
      <c r="I1324" s="9"/>
      <c r="J1324" s="9"/>
      <c r="K1324" s="9"/>
      <c r="L1324" s="10">
        <v>3801154.14</v>
      </c>
      <c r="M1324" s="11">
        <f t="shared" si="256"/>
        <v>19005.770700000001</v>
      </c>
      <c r="N1324" s="11">
        <f t="shared" si="257"/>
        <v>3782148.3692999999</v>
      </c>
      <c r="O1324" s="11"/>
      <c r="P1324" s="7" t="s">
        <v>1049</v>
      </c>
      <c r="Q1324" s="95" t="s">
        <v>2270</v>
      </c>
      <c r="R1324" s="102" t="s">
        <v>2547</v>
      </c>
      <c r="S1324" s="66">
        <v>1</v>
      </c>
      <c r="T1324" s="66">
        <v>1</v>
      </c>
      <c r="U1324" s="7"/>
      <c r="V1324" s="7"/>
      <c r="W1324" s="7"/>
      <c r="X1324" s="7"/>
      <c r="Y1324" s="67">
        <v>43649</v>
      </c>
      <c r="Z1324" s="67">
        <v>43656</v>
      </c>
      <c r="AA1324" s="67">
        <v>43668</v>
      </c>
      <c r="AB1324" s="7"/>
      <c r="AC1324" s="7"/>
      <c r="AD1324" s="7"/>
      <c r="AE1324" s="7"/>
      <c r="AF1324" s="53">
        <f t="shared" si="246"/>
        <v>0</v>
      </c>
      <c r="AG1324" s="54">
        <f t="shared" si="247"/>
        <v>0</v>
      </c>
      <c r="AH1324" s="54">
        <f t="shared" si="248"/>
        <v>0</v>
      </c>
      <c r="AI1324" s="54">
        <f t="shared" si="249"/>
        <v>0</v>
      </c>
      <c r="AJ1324" s="54">
        <f t="shared" si="250"/>
        <v>1</v>
      </c>
      <c r="AK1324" s="54">
        <f t="shared" si="251"/>
        <v>0</v>
      </c>
      <c r="AL1324" s="54">
        <f t="shared" si="252"/>
        <v>0</v>
      </c>
      <c r="AM1324" s="54">
        <f t="shared" si="253"/>
        <v>0</v>
      </c>
      <c r="AN1324" s="54">
        <f t="shared" si="254"/>
        <v>0</v>
      </c>
      <c r="AO1324" s="54">
        <f t="shared" si="255"/>
        <v>1</v>
      </c>
      <c r="AP1324" s="7" t="s">
        <v>38</v>
      </c>
      <c r="AQ1324" s="17"/>
    </row>
    <row r="1325" spans="1:43" ht="33.950000000000003" hidden="1" customHeight="1" x14ac:dyDescent="0.25">
      <c r="A1325" s="7" t="s">
        <v>1745</v>
      </c>
      <c r="B1325" s="7" t="s">
        <v>1963</v>
      </c>
      <c r="C1325" s="7">
        <v>124230</v>
      </c>
      <c r="D1325" s="8" t="s">
        <v>1967</v>
      </c>
      <c r="E1325" s="8" t="s">
        <v>1965</v>
      </c>
      <c r="F1325" s="7">
        <v>1</v>
      </c>
      <c r="G1325" s="7"/>
      <c r="H1325" s="9">
        <v>1</v>
      </c>
      <c r="I1325" s="9"/>
      <c r="J1325" s="9"/>
      <c r="K1325" s="9"/>
      <c r="L1325" s="10">
        <v>2285155.06</v>
      </c>
      <c r="M1325" s="11">
        <f t="shared" si="256"/>
        <v>11425.775300000001</v>
      </c>
      <c r="N1325" s="11">
        <f t="shared" si="257"/>
        <v>2273729.2847000002</v>
      </c>
      <c r="O1325" s="11"/>
      <c r="P1325" s="7" t="s">
        <v>1049</v>
      </c>
      <c r="Q1325" s="95" t="s">
        <v>2270</v>
      </c>
      <c r="R1325" s="102" t="s">
        <v>2271</v>
      </c>
      <c r="S1325" s="66">
        <v>0.8</v>
      </c>
      <c r="T1325" s="66">
        <v>0.8</v>
      </c>
      <c r="U1325" s="7"/>
      <c r="V1325" s="7"/>
      <c r="W1325" s="7"/>
      <c r="X1325" s="7"/>
      <c r="Y1325" s="67">
        <v>43649</v>
      </c>
      <c r="Z1325" s="67">
        <v>43656</v>
      </c>
      <c r="AA1325" s="67">
        <v>43668</v>
      </c>
      <c r="AB1325" s="7"/>
      <c r="AC1325" s="7"/>
      <c r="AD1325" s="7"/>
      <c r="AE1325" s="7"/>
      <c r="AF1325" s="53">
        <f t="shared" si="246"/>
        <v>0</v>
      </c>
      <c r="AG1325" s="54">
        <f t="shared" si="247"/>
        <v>0</v>
      </c>
      <c r="AH1325" s="54">
        <f t="shared" si="248"/>
        <v>0</v>
      </c>
      <c r="AI1325" s="54">
        <f t="shared" si="249"/>
        <v>1</v>
      </c>
      <c r="AJ1325" s="54">
        <f t="shared" si="250"/>
        <v>0</v>
      </c>
      <c r="AK1325" s="54">
        <f t="shared" si="251"/>
        <v>0</v>
      </c>
      <c r="AL1325" s="54">
        <f t="shared" si="252"/>
        <v>0</v>
      </c>
      <c r="AM1325" s="54">
        <f t="shared" si="253"/>
        <v>0</v>
      </c>
      <c r="AN1325" s="54">
        <f t="shared" si="254"/>
        <v>1</v>
      </c>
      <c r="AO1325" s="54">
        <f t="shared" si="255"/>
        <v>0</v>
      </c>
      <c r="AP1325" s="7" t="s">
        <v>38</v>
      </c>
      <c r="AQ1325" s="17"/>
    </row>
    <row r="1326" spans="1:43" ht="33.950000000000003" hidden="1" customHeight="1" x14ac:dyDescent="0.25">
      <c r="A1326" s="7" t="s">
        <v>1745</v>
      </c>
      <c r="B1326" s="7" t="s">
        <v>1963</v>
      </c>
      <c r="C1326" s="7">
        <v>124250</v>
      </c>
      <c r="D1326" s="8" t="s">
        <v>1787</v>
      </c>
      <c r="E1326" s="8" t="s">
        <v>1965</v>
      </c>
      <c r="F1326" s="7">
        <v>1</v>
      </c>
      <c r="G1326" s="7"/>
      <c r="H1326" s="9">
        <v>1</v>
      </c>
      <c r="I1326" s="9"/>
      <c r="J1326" s="9"/>
      <c r="K1326" s="9"/>
      <c r="L1326" s="10">
        <v>5081529.16</v>
      </c>
      <c r="M1326" s="11">
        <f t="shared" si="256"/>
        <v>25407.645800000002</v>
      </c>
      <c r="N1326" s="11">
        <f t="shared" si="257"/>
        <v>5056121.5142000001</v>
      </c>
      <c r="O1326" s="11"/>
      <c r="P1326" s="7" t="s">
        <v>1049</v>
      </c>
      <c r="Q1326" s="95" t="s">
        <v>2270</v>
      </c>
      <c r="R1326" s="102" t="s">
        <v>2547</v>
      </c>
      <c r="S1326" s="66">
        <v>1</v>
      </c>
      <c r="T1326" s="66">
        <v>1</v>
      </c>
      <c r="U1326" s="7"/>
      <c r="V1326" s="7"/>
      <c r="W1326" s="7"/>
      <c r="X1326" s="7"/>
      <c r="Y1326" s="67">
        <v>43649</v>
      </c>
      <c r="Z1326" s="67">
        <v>43656</v>
      </c>
      <c r="AA1326" s="67">
        <v>43668</v>
      </c>
      <c r="AB1326" s="7"/>
      <c r="AC1326" s="7"/>
      <c r="AD1326" s="7"/>
      <c r="AE1326" s="7"/>
      <c r="AF1326" s="53">
        <f t="shared" si="246"/>
        <v>0</v>
      </c>
      <c r="AG1326" s="54">
        <f t="shared" si="247"/>
        <v>0</v>
      </c>
      <c r="AH1326" s="54">
        <f t="shared" si="248"/>
        <v>0</v>
      </c>
      <c r="AI1326" s="54">
        <f t="shared" si="249"/>
        <v>0</v>
      </c>
      <c r="AJ1326" s="54">
        <f t="shared" si="250"/>
        <v>1</v>
      </c>
      <c r="AK1326" s="54">
        <f t="shared" si="251"/>
        <v>0</v>
      </c>
      <c r="AL1326" s="54">
        <f t="shared" si="252"/>
        <v>0</v>
      </c>
      <c r="AM1326" s="54">
        <f t="shared" si="253"/>
        <v>0</v>
      </c>
      <c r="AN1326" s="54">
        <f t="shared" si="254"/>
        <v>0</v>
      </c>
      <c r="AO1326" s="54">
        <f t="shared" si="255"/>
        <v>1</v>
      </c>
      <c r="AP1326" s="7" t="s">
        <v>38</v>
      </c>
      <c r="AQ1326" s="17"/>
    </row>
    <row r="1327" spans="1:43" ht="33.950000000000003" hidden="1" customHeight="1" x14ac:dyDescent="0.25">
      <c r="A1327" s="7" t="s">
        <v>1745</v>
      </c>
      <c r="B1327" s="7" t="s">
        <v>1963</v>
      </c>
      <c r="C1327" s="7">
        <v>124257</v>
      </c>
      <c r="D1327" s="22" t="s">
        <v>1968</v>
      </c>
      <c r="E1327" s="8" t="s">
        <v>1965</v>
      </c>
      <c r="F1327" s="7">
        <v>1</v>
      </c>
      <c r="G1327" s="7"/>
      <c r="H1327" s="9">
        <v>1</v>
      </c>
      <c r="I1327" s="9"/>
      <c r="J1327" s="9"/>
      <c r="K1327" s="9"/>
      <c r="L1327" s="10">
        <v>1632794.18</v>
      </c>
      <c r="M1327" s="11">
        <f t="shared" si="256"/>
        <v>8163.9709000000003</v>
      </c>
      <c r="N1327" s="11">
        <f t="shared" si="257"/>
        <v>1624630.2090999999</v>
      </c>
      <c r="O1327" s="11"/>
      <c r="P1327" s="7" t="s">
        <v>1049</v>
      </c>
      <c r="Q1327" s="95" t="s">
        <v>2270</v>
      </c>
      <c r="R1327" s="102" t="s">
        <v>2547</v>
      </c>
      <c r="S1327" s="66">
        <v>1</v>
      </c>
      <c r="T1327" s="66">
        <v>1</v>
      </c>
      <c r="U1327" s="7"/>
      <c r="V1327" s="7"/>
      <c r="W1327" s="7"/>
      <c r="X1327" s="7"/>
      <c r="Y1327" s="67">
        <v>43649</v>
      </c>
      <c r="Z1327" s="67">
        <v>43656</v>
      </c>
      <c r="AA1327" s="67">
        <v>43668</v>
      </c>
      <c r="AB1327" s="7"/>
      <c r="AC1327" s="7"/>
      <c r="AD1327" s="7"/>
      <c r="AE1327" s="7"/>
      <c r="AF1327" s="53">
        <f t="shared" si="246"/>
        <v>0</v>
      </c>
      <c r="AG1327" s="54">
        <f t="shared" si="247"/>
        <v>0</v>
      </c>
      <c r="AH1327" s="54">
        <f t="shared" si="248"/>
        <v>0</v>
      </c>
      <c r="AI1327" s="54">
        <f t="shared" si="249"/>
        <v>0</v>
      </c>
      <c r="AJ1327" s="54">
        <f t="shared" si="250"/>
        <v>1</v>
      </c>
      <c r="AK1327" s="54">
        <f t="shared" si="251"/>
        <v>0</v>
      </c>
      <c r="AL1327" s="54">
        <f t="shared" si="252"/>
        <v>0</v>
      </c>
      <c r="AM1327" s="54">
        <f t="shared" si="253"/>
        <v>0</v>
      </c>
      <c r="AN1327" s="54">
        <f t="shared" si="254"/>
        <v>0</v>
      </c>
      <c r="AO1327" s="54">
        <f t="shared" si="255"/>
        <v>1</v>
      </c>
      <c r="AP1327" s="7" t="s">
        <v>38</v>
      </c>
      <c r="AQ1327" s="17"/>
    </row>
    <row r="1328" spans="1:43" ht="33.950000000000003" hidden="1" customHeight="1" x14ac:dyDescent="0.25">
      <c r="A1328" s="7" t="s">
        <v>1745</v>
      </c>
      <c r="B1328" s="7" t="s">
        <v>1963</v>
      </c>
      <c r="C1328" s="7">
        <v>124260</v>
      </c>
      <c r="D1328" s="8" t="s">
        <v>1969</v>
      </c>
      <c r="E1328" s="8" t="s">
        <v>1965</v>
      </c>
      <c r="F1328" s="7">
        <v>1</v>
      </c>
      <c r="G1328" s="7"/>
      <c r="H1328" s="9">
        <v>1</v>
      </c>
      <c r="I1328" s="9"/>
      <c r="J1328" s="9"/>
      <c r="K1328" s="9"/>
      <c r="L1328" s="10">
        <v>3183652.83</v>
      </c>
      <c r="M1328" s="11">
        <f t="shared" si="256"/>
        <v>15918.264150000001</v>
      </c>
      <c r="N1328" s="11">
        <f t="shared" si="257"/>
        <v>3167734.5658499999</v>
      </c>
      <c r="O1328" s="11"/>
      <c r="P1328" s="7" t="s">
        <v>1049</v>
      </c>
      <c r="Q1328" s="95" t="s">
        <v>2270</v>
      </c>
      <c r="R1328" s="102" t="s">
        <v>2271</v>
      </c>
      <c r="S1328" s="66">
        <v>0.8</v>
      </c>
      <c r="T1328" s="66">
        <v>0.8</v>
      </c>
      <c r="U1328" s="7"/>
      <c r="V1328" s="7"/>
      <c r="W1328" s="7"/>
      <c r="X1328" s="7"/>
      <c r="Y1328" s="67">
        <v>43649</v>
      </c>
      <c r="Z1328" s="67">
        <v>43656</v>
      </c>
      <c r="AA1328" s="67">
        <v>43668</v>
      </c>
      <c r="AB1328" s="7"/>
      <c r="AC1328" s="7"/>
      <c r="AD1328" s="7"/>
      <c r="AE1328" s="7"/>
      <c r="AF1328" s="53">
        <f t="shared" si="246"/>
        <v>0</v>
      </c>
      <c r="AG1328" s="54">
        <f t="shared" si="247"/>
        <v>0</v>
      </c>
      <c r="AH1328" s="54">
        <f t="shared" si="248"/>
        <v>0</v>
      </c>
      <c r="AI1328" s="54">
        <f t="shared" si="249"/>
        <v>1</v>
      </c>
      <c r="AJ1328" s="54">
        <f t="shared" si="250"/>
        <v>0</v>
      </c>
      <c r="AK1328" s="54">
        <f t="shared" si="251"/>
        <v>0</v>
      </c>
      <c r="AL1328" s="54">
        <f t="shared" si="252"/>
        <v>0</v>
      </c>
      <c r="AM1328" s="54">
        <f t="shared" si="253"/>
        <v>0</v>
      </c>
      <c r="AN1328" s="54">
        <f t="shared" si="254"/>
        <v>1</v>
      </c>
      <c r="AO1328" s="54">
        <f t="shared" si="255"/>
        <v>0</v>
      </c>
      <c r="AP1328" s="7" t="s">
        <v>38</v>
      </c>
      <c r="AQ1328" s="17"/>
    </row>
    <row r="1329" spans="1:43" ht="33.950000000000003" hidden="1" customHeight="1" x14ac:dyDescent="0.25">
      <c r="A1329" s="7" t="s">
        <v>1745</v>
      </c>
      <c r="B1329" s="7" t="s">
        <v>1963</v>
      </c>
      <c r="C1329" s="7">
        <v>124249</v>
      </c>
      <c r="D1329" s="8" t="s">
        <v>1970</v>
      </c>
      <c r="E1329" s="8" t="s">
        <v>1965</v>
      </c>
      <c r="F1329" s="7">
        <v>1</v>
      </c>
      <c r="G1329" s="7"/>
      <c r="H1329" s="9">
        <v>1</v>
      </c>
      <c r="I1329" s="9"/>
      <c r="J1329" s="9"/>
      <c r="K1329" s="9"/>
      <c r="L1329" s="10">
        <v>2739384.28</v>
      </c>
      <c r="M1329" s="11">
        <f t="shared" si="256"/>
        <v>13696.921399999999</v>
      </c>
      <c r="N1329" s="11">
        <f t="shared" si="257"/>
        <v>2725687.3585999999</v>
      </c>
      <c r="O1329" s="11"/>
      <c r="P1329" s="7" t="s">
        <v>1049</v>
      </c>
      <c r="Q1329" s="95" t="s">
        <v>2270</v>
      </c>
      <c r="R1329" s="102" t="s">
        <v>2547</v>
      </c>
      <c r="S1329" s="66">
        <v>1</v>
      </c>
      <c r="T1329" s="66">
        <v>1</v>
      </c>
      <c r="U1329" s="7"/>
      <c r="V1329" s="7"/>
      <c r="W1329" s="7"/>
      <c r="X1329" s="7"/>
      <c r="Y1329" s="67">
        <v>43649</v>
      </c>
      <c r="Z1329" s="67">
        <v>43656</v>
      </c>
      <c r="AA1329" s="67">
        <v>43668</v>
      </c>
      <c r="AB1329" s="7"/>
      <c r="AC1329" s="7"/>
      <c r="AD1329" s="7"/>
      <c r="AE1329" s="7"/>
      <c r="AF1329" s="53">
        <f t="shared" si="246"/>
        <v>0</v>
      </c>
      <c r="AG1329" s="54">
        <f t="shared" si="247"/>
        <v>0</v>
      </c>
      <c r="AH1329" s="54">
        <f t="shared" si="248"/>
        <v>0</v>
      </c>
      <c r="AI1329" s="54">
        <f t="shared" si="249"/>
        <v>0</v>
      </c>
      <c r="AJ1329" s="54">
        <f t="shared" si="250"/>
        <v>1</v>
      </c>
      <c r="AK1329" s="54">
        <f t="shared" si="251"/>
        <v>0</v>
      </c>
      <c r="AL1329" s="54">
        <f t="shared" si="252"/>
        <v>0</v>
      </c>
      <c r="AM1329" s="54">
        <f t="shared" si="253"/>
        <v>0</v>
      </c>
      <c r="AN1329" s="54">
        <f t="shared" si="254"/>
        <v>0</v>
      </c>
      <c r="AO1329" s="54">
        <f t="shared" si="255"/>
        <v>1</v>
      </c>
      <c r="AP1329" s="7" t="s">
        <v>38</v>
      </c>
      <c r="AQ1329" s="17"/>
    </row>
    <row r="1330" spans="1:43" ht="33.950000000000003" hidden="1" customHeight="1" x14ac:dyDescent="0.25">
      <c r="A1330" s="7" t="s">
        <v>1745</v>
      </c>
      <c r="B1330" s="7" t="s">
        <v>1963</v>
      </c>
      <c r="C1330" s="7">
        <v>124256</v>
      </c>
      <c r="D1330" s="8" t="s">
        <v>1971</v>
      </c>
      <c r="E1330" s="8" t="s">
        <v>1965</v>
      </c>
      <c r="F1330" s="7">
        <v>1</v>
      </c>
      <c r="G1330" s="7"/>
      <c r="H1330" s="9">
        <v>1</v>
      </c>
      <c r="I1330" s="9"/>
      <c r="J1330" s="9"/>
      <c r="K1330" s="9"/>
      <c r="L1330" s="10">
        <v>1690724.22</v>
      </c>
      <c r="M1330" s="11">
        <f t="shared" si="256"/>
        <v>8453.6211000000003</v>
      </c>
      <c r="N1330" s="11">
        <f t="shared" si="257"/>
        <v>1682270.5988999999</v>
      </c>
      <c r="O1330" s="11"/>
      <c r="P1330" s="7" t="s">
        <v>1049</v>
      </c>
      <c r="Q1330" s="95" t="s">
        <v>2270</v>
      </c>
      <c r="R1330" s="102" t="s">
        <v>2547</v>
      </c>
      <c r="S1330" s="66">
        <v>1</v>
      </c>
      <c r="T1330" s="66">
        <v>1</v>
      </c>
      <c r="U1330" s="7"/>
      <c r="V1330" s="7"/>
      <c r="W1330" s="7"/>
      <c r="X1330" s="7"/>
      <c r="Y1330" s="67">
        <v>43649</v>
      </c>
      <c r="Z1330" s="67">
        <v>43656</v>
      </c>
      <c r="AA1330" s="67">
        <v>43668</v>
      </c>
      <c r="AB1330" s="7"/>
      <c r="AC1330" s="7"/>
      <c r="AD1330" s="7"/>
      <c r="AE1330" s="7"/>
      <c r="AF1330" s="53">
        <f t="shared" si="246"/>
        <v>0</v>
      </c>
      <c r="AG1330" s="54">
        <f t="shared" si="247"/>
        <v>0</v>
      </c>
      <c r="AH1330" s="54">
        <f t="shared" si="248"/>
        <v>0</v>
      </c>
      <c r="AI1330" s="54">
        <f t="shared" si="249"/>
        <v>0</v>
      </c>
      <c r="AJ1330" s="54">
        <f t="shared" si="250"/>
        <v>1</v>
      </c>
      <c r="AK1330" s="54">
        <f t="shared" si="251"/>
        <v>0</v>
      </c>
      <c r="AL1330" s="54">
        <f t="shared" si="252"/>
        <v>0</v>
      </c>
      <c r="AM1330" s="54">
        <f t="shared" si="253"/>
        <v>0</v>
      </c>
      <c r="AN1330" s="54">
        <f t="shared" si="254"/>
        <v>0</v>
      </c>
      <c r="AO1330" s="54">
        <f t="shared" si="255"/>
        <v>1</v>
      </c>
      <c r="AP1330" s="7" t="s">
        <v>38</v>
      </c>
      <c r="AQ1330" s="17"/>
    </row>
    <row r="1331" spans="1:43" ht="33.950000000000003" hidden="1" customHeight="1" x14ac:dyDescent="0.25">
      <c r="A1331" s="7" t="s">
        <v>1745</v>
      </c>
      <c r="B1331" s="7" t="s">
        <v>1963</v>
      </c>
      <c r="C1331" s="7">
        <v>344881</v>
      </c>
      <c r="D1331" s="8" t="s">
        <v>1972</v>
      </c>
      <c r="E1331" s="8" t="s">
        <v>1965</v>
      </c>
      <c r="F1331" s="7">
        <v>1</v>
      </c>
      <c r="G1331" s="7"/>
      <c r="H1331" s="9">
        <v>1</v>
      </c>
      <c r="I1331" s="9"/>
      <c r="J1331" s="9"/>
      <c r="K1331" s="9"/>
      <c r="L1331" s="10">
        <v>1599219.19</v>
      </c>
      <c r="M1331" s="11">
        <f t="shared" si="256"/>
        <v>7996.0959499999999</v>
      </c>
      <c r="N1331" s="11">
        <f t="shared" si="257"/>
        <v>1591223.09405</v>
      </c>
      <c r="O1331" s="11"/>
      <c r="P1331" s="7" t="s">
        <v>1049</v>
      </c>
      <c r="Q1331" s="95" t="s">
        <v>2270</v>
      </c>
      <c r="R1331" s="102" t="s">
        <v>2271</v>
      </c>
      <c r="S1331" s="66">
        <v>0.85</v>
      </c>
      <c r="T1331" s="66">
        <v>0.85</v>
      </c>
      <c r="U1331" s="7"/>
      <c r="V1331" s="7"/>
      <c r="W1331" s="7"/>
      <c r="X1331" s="7"/>
      <c r="Y1331" s="67">
        <v>43649</v>
      </c>
      <c r="Z1331" s="67">
        <v>43656</v>
      </c>
      <c r="AA1331" s="67">
        <v>43668</v>
      </c>
      <c r="AB1331" s="7"/>
      <c r="AC1331" s="7"/>
      <c r="AD1331" s="7"/>
      <c r="AE1331" s="7"/>
      <c r="AF1331" s="53">
        <f t="shared" si="246"/>
        <v>0</v>
      </c>
      <c r="AG1331" s="54">
        <f t="shared" si="247"/>
        <v>0</v>
      </c>
      <c r="AH1331" s="54">
        <f t="shared" si="248"/>
        <v>0</v>
      </c>
      <c r="AI1331" s="54">
        <f t="shared" si="249"/>
        <v>1</v>
      </c>
      <c r="AJ1331" s="54">
        <f t="shared" si="250"/>
        <v>0</v>
      </c>
      <c r="AK1331" s="54">
        <f t="shared" si="251"/>
        <v>0</v>
      </c>
      <c r="AL1331" s="54">
        <f t="shared" si="252"/>
        <v>0</v>
      </c>
      <c r="AM1331" s="54">
        <f t="shared" si="253"/>
        <v>0</v>
      </c>
      <c r="AN1331" s="54">
        <f t="shared" si="254"/>
        <v>1</v>
      </c>
      <c r="AO1331" s="54">
        <f t="shared" si="255"/>
        <v>0</v>
      </c>
      <c r="AP1331" s="7" t="s">
        <v>38</v>
      </c>
      <c r="AQ1331" s="17"/>
    </row>
    <row r="1332" spans="1:43" ht="33.950000000000003" hidden="1" customHeight="1" x14ac:dyDescent="0.25">
      <c r="A1332" s="7" t="s">
        <v>1745</v>
      </c>
      <c r="B1332" s="7" t="s">
        <v>1963</v>
      </c>
      <c r="C1332" s="7">
        <v>303664</v>
      </c>
      <c r="D1332" s="8" t="s">
        <v>1973</v>
      </c>
      <c r="E1332" s="8" t="s">
        <v>1965</v>
      </c>
      <c r="F1332" s="7">
        <v>1</v>
      </c>
      <c r="G1332" s="7"/>
      <c r="H1332" s="9">
        <v>1</v>
      </c>
      <c r="I1332" s="9"/>
      <c r="J1332" s="9"/>
      <c r="K1332" s="9"/>
      <c r="L1332" s="10">
        <v>3214060.75</v>
      </c>
      <c r="M1332" s="11">
        <f t="shared" si="256"/>
        <v>16070.303750000001</v>
      </c>
      <c r="N1332" s="11">
        <f t="shared" si="257"/>
        <v>3197990.44625</v>
      </c>
      <c r="O1332" s="11"/>
      <c r="P1332" s="7" t="s">
        <v>1049</v>
      </c>
      <c r="Q1332" s="95" t="s">
        <v>2270</v>
      </c>
      <c r="R1332" s="7" t="s">
        <v>2547</v>
      </c>
      <c r="S1332" s="66">
        <v>1</v>
      </c>
      <c r="T1332" s="66">
        <v>1</v>
      </c>
      <c r="U1332" s="7"/>
      <c r="V1332" s="7"/>
      <c r="W1332" s="7"/>
      <c r="X1332" s="7"/>
      <c r="Y1332" s="67">
        <v>43411</v>
      </c>
      <c r="Z1332" s="67">
        <v>43418</v>
      </c>
      <c r="AA1332" s="67">
        <v>43430</v>
      </c>
      <c r="AB1332" s="7"/>
      <c r="AC1332" s="7"/>
      <c r="AD1332" s="7" t="s">
        <v>2322</v>
      </c>
      <c r="AE1332" s="10">
        <v>3166003.26</v>
      </c>
      <c r="AF1332" s="53">
        <f t="shared" si="246"/>
        <v>0</v>
      </c>
      <c r="AG1332" s="54">
        <f t="shared" si="247"/>
        <v>0</v>
      </c>
      <c r="AH1332" s="54">
        <f t="shared" si="248"/>
        <v>0</v>
      </c>
      <c r="AI1332" s="54">
        <f t="shared" si="249"/>
        <v>0</v>
      </c>
      <c r="AJ1332" s="54">
        <f t="shared" si="250"/>
        <v>1</v>
      </c>
      <c r="AK1332" s="54">
        <f t="shared" si="251"/>
        <v>0</v>
      </c>
      <c r="AL1332" s="54">
        <f t="shared" si="252"/>
        <v>0</v>
      </c>
      <c r="AM1332" s="54">
        <f t="shared" si="253"/>
        <v>0</v>
      </c>
      <c r="AN1332" s="54">
        <f t="shared" si="254"/>
        <v>0</v>
      </c>
      <c r="AO1332" s="54">
        <f t="shared" si="255"/>
        <v>1</v>
      </c>
      <c r="AP1332" s="7"/>
      <c r="AQ1332" s="12" t="s">
        <v>20</v>
      </c>
    </row>
    <row r="1333" spans="1:43" ht="33.950000000000003" hidden="1" customHeight="1" x14ac:dyDescent="0.25">
      <c r="A1333" s="7" t="s">
        <v>1745</v>
      </c>
      <c r="B1333" s="7" t="s">
        <v>1963</v>
      </c>
      <c r="C1333" s="7">
        <v>303666</v>
      </c>
      <c r="D1333" s="8" t="s">
        <v>1974</v>
      </c>
      <c r="E1333" s="8" t="s">
        <v>1965</v>
      </c>
      <c r="F1333" s="7">
        <v>1</v>
      </c>
      <c r="G1333" s="7"/>
      <c r="H1333" s="9">
        <v>1</v>
      </c>
      <c r="I1333" s="9"/>
      <c r="J1333" s="9"/>
      <c r="K1333" s="9"/>
      <c r="L1333" s="10">
        <v>3655037.55</v>
      </c>
      <c r="M1333" s="11">
        <f t="shared" si="256"/>
        <v>18275.187750000001</v>
      </c>
      <c r="N1333" s="11">
        <f t="shared" si="257"/>
        <v>3636762.3622499998</v>
      </c>
      <c r="O1333" s="11"/>
      <c r="P1333" s="7" t="s">
        <v>1049</v>
      </c>
      <c r="Q1333" s="95" t="s">
        <v>2270</v>
      </c>
      <c r="R1333" s="102" t="s">
        <v>2547</v>
      </c>
      <c r="S1333" s="66">
        <v>0.8</v>
      </c>
      <c r="T1333" s="66">
        <v>1</v>
      </c>
      <c r="U1333" s="7"/>
      <c r="V1333" s="7"/>
      <c r="W1333" s="7"/>
      <c r="X1333" s="7"/>
      <c r="Y1333" s="67">
        <v>43411</v>
      </c>
      <c r="Z1333" s="67">
        <v>43418</v>
      </c>
      <c r="AA1333" s="67">
        <v>43430</v>
      </c>
      <c r="AB1333" s="7"/>
      <c r="AC1333" s="7"/>
      <c r="AD1333" s="7" t="s">
        <v>2298</v>
      </c>
      <c r="AE1333" s="10">
        <v>2269553.71</v>
      </c>
      <c r="AF1333" s="53">
        <f t="shared" si="246"/>
        <v>0</v>
      </c>
      <c r="AG1333" s="54">
        <f t="shared" si="247"/>
        <v>0</v>
      </c>
      <c r="AH1333" s="54">
        <f t="shared" si="248"/>
        <v>0</v>
      </c>
      <c r="AI1333" s="54">
        <f t="shared" si="249"/>
        <v>0</v>
      </c>
      <c r="AJ1333" s="54">
        <f t="shared" si="250"/>
        <v>1</v>
      </c>
      <c r="AK1333" s="54">
        <f t="shared" si="251"/>
        <v>0</v>
      </c>
      <c r="AL1333" s="54">
        <f t="shared" si="252"/>
        <v>0</v>
      </c>
      <c r="AM1333" s="54">
        <f t="shared" si="253"/>
        <v>0</v>
      </c>
      <c r="AN1333" s="54">
        <f t="shared" si="254"/>
        <v>0</v>
      </c>
      <c r="AO1333" s="54">
        <f t="shared" si="255"/>
        <v>1</v>
      </c>
      <c r="AP1333" s="7"/>
      <c r="AQ1333" s="12" t="s">
        <v>20</v>
      </c>
    </row>
    <row r="1334" spans="1:43" ht="33.950000000000003" hidden="1" customHeight="1" x14ac:dyDescent="0.25">
      <c r="A1334" s="7" t="s">
        <v>1745</v>
      </c>
      <c r="B1334" s="7" t="s">
        <v>1963</v>
      </c>
      <c r="C1334" s="7">
        <v>303667</v>
      </c>
      <c r="D1334" s="8" t="s">
        <v>334</v>
      </c>
      <c r="E1334" s="8" t="s">
        <v>1965</v>
      </c>
      <c r="F1334" s="7">
        <v>1</v>
      </c>
      <c r="G1334" s="7"/>
      <c r="H1334" s="9">
        <v>1</v>
      </c>
      <c r="I1334" s="9"/>
      <c r="J1334" s="9"/>
      <c r="K1334" s="9"/>
      <c r="L1334" s="10">
        <v>5028520.62</v>
      </c>
      <c r="M1334" s="11">
        <f t="shared" si="256"/>
        <v>25142.6031</v>
      </c>
      <c r="N1334" s="11">
        <f t="shared" si="257"/>
        <v>5003378.0169000002</v>
      </c>
      <c r="O1334" s="11"/>
      <c r="P1334" s="7" t="s">
        <v>1049</v>
      </c>
      <c r="Q1334" s="95" t="s">
        <v>2270</v>
      </c>
      <c r="R1334" s="102" t="s">
        <v>2547</v>
      </c>
      <c r="S1334" s="66">
        <v>0.83</v>
      </c>
      <c r="T1334" s="66">
        <v>1</v>
      </c>
      <c r="U1334" s="7"/>
      <c r="V1334" s="7"/>
      <c r="W1334" s="7"/>
      <c r="X1334" s="7"/>
      <c r="Y1334" s="67">
        <v>43411</v>
      </c>
      <c r="Z1334" s="67">
        <v>43418</v>
      </c>
      <c r="AA1334" s="67">
        <v>43430</v>
      </c>
      <c r="AB1334" s="7"/>
      <c r="AC1334" s="7"/>
      <c r="AD1334" s="7" t="s">
        <v>2407</v>
      </c>
      <c r="AE1334" s="10">
        <v>4920358.7699999996</v>
      </c>
      <c r="AF1334" s="53">
        <f t="shared" si="246"/>
        <v>0</v>
      </c>
      <c r="AG1334" s="54">
        <f t="shared" si="247"/>
        <v>0</v>
      </c>
      <c r="AH1334" s="54">
        <f t="shared" si="248"/>
        <v>0</v>
      </c>
      <c r="AI1334" s="54">
        <f t="shared" si="249"/>
        <v>0</v>
      </c>
      <c r="AJ1334" s="54">
        <f t="shared" si="250"/>
        <v>1</v>
      </c>
      <c r="AK1334" s="54">
        <f t="shared" si="251"/>
        <v>0</v>
      </c>
      <c r="AL1334" s="54">
        <f t="shared" si="252"/>
        <v>0</v>
      </c>
      <c r="AM1334" s="54">
        <f t="shared" si="253"/>
        <v>0</v>
      </c>
      <c r="AN1334" s="54">
        <f t="shared" si="254"/>
        <v>0</v>
      </c>
      <c r="AO1334" s="54">
        <f t="shared" si="255"/>
        <v>1</v>
      </c>
      <c r="AP1334" s="7"/>
      <c r="AQ1334" s="12" t="s">
        <v>20</v>
      </c>
    </row>
    <row r="1335" spans="1:43" ht="33.950000000000003" hidden="1" customHeight="1" x14ac:dyDescent="0.25">
      <c r="A1335" s="7" t="s">
        <v>1745</v>
      </c>
      <c r="B1335" s="7" t="s">
        <v>1963</v>
      </c>
      <c r="C1335" s="7">
        <v>303669</v>
      </c>
      <c r="D1335" s="8" t="s">
        <v>1975</v>
      </c>
      <c r="E1335" s="8" t="s">
        <v>1965</v>
      </c>
      <c r="F1335" s="7">
        <v>1</v>
      </c>
      <c r="G1335" s="7"/>
      <c r="H1335" s="9">
        <v>1</v>
      </c>
      <c r="I1335" s="9"/>
      <c r="J1335" s="9"/>
      <c r="K1335" s="9"/>
      <c r="L1335" s="10">
        <v>6049755.2999999998</v>
      </c>
      <c r="M1335" s="11">
        <f t="shared" si="256"/>
        <v>30248.7765</v>
      </c>
      <c r="N1335" s="11">
        <f t="shared" si="257"/>
        <v>6019506.5235000001</v>
      </c>
      <c r="O1335" s="11"/>
      <c r="P1335" s="7" t="s">
        <v>1049</v>
      </c>
      <c r="Q1335" s="95" t="s">
        <v>2270</v>
      </c>
      <c r="R1335" s="102" t="s">
        <v>2547</v>
      </c>
      <c r="S1335" s="66">
        <v>1</v>
      </c>
      <c r="T1335" s="66">
        <v>1</v>
      </c>
      <c r="U1335" s="7"/>
      <c r="V1335" s="7"/>
      <c r="W1335" s="7"/>
      <c r="X1335" s="7"/>
      <c r="Y1335" s="67">
        <v>43649</v>
      </c>
      <c r="Z1335" s="67">
        <v>43656</v>
      </c>
      <c r="AA1335" s="67">
        <v>43668</v>
      </c>
      <c r="AB1335" s="7"/>
      <c r="AC1335" s="7"/>
      <c r="AD1335" s="7"/>
      <c r="AE1335" s="7"/>
      <c r="AF1335" s="53">
        <f t="shared" si="246"/>
        <v>0</v>
      </c>
      <c r="AG1335" s="54">
        <f t="shared" si="247"/>
        <v>0</v>
      </c>
      <c r="AH1335" s="54">
        <f t="shared" si="248"/>
        <v>0</v>
      </c>
      <c r="AI1335" s="54">
        <f t="shared" si="249"/>
        <v>0</v>
      </c>
      <c r="AJ1335" s="54">
        <f t="shared" si="250"/>
        <v>1</v>
      </c>
      <c r="AK1335" s="54">
        <f t="shared" si="251"/>
        <v>0</v>
      </c>
      <c r="AL1335" s="54">
        <f t="shared" si="252"/>
        <v>0</v>
      </c>
      <c r="AM1335" s="54">
        <f t="shared" si="253"/>
        <v>0</v>
      </c>
      <c r="AN1335" s="54">
        <f t="shared" si="254"/>
        <v>0</v>
      </c>
      <c r="AO1335" s="54">
        <f t="shared" si="255"/>
        <v>1</v>
      </c>
      <c r="AP1335" s="7"/>
      <c r="AQ1335" s="12" t="s">
        <v>20</v>
      </c>
    </row>
    <row r="1336" spans="1:43" ht="33.950000000000003" hidden="1" customHeight="1" x14ac:dyDescent="0.25">
      <c r="A1336" s="7" t="s">
        <v>1745</v>
      </c>
      <c r="B1336" s="7" t="s">
        <v>1963</v>
      </c>
      <c r="C1336" s="7">
        <v>303670</v>
      </c>
      <c r="D1336" s="8" t="s">
        <v>1976</v>
      </c>
      <c r="E1336" s="8" t="s">
        <v>1965</v>
      </c>
      <c r="F1336" s="7">
        <v>1</v>
      </c>
      <c r="G1336" s="7"/>
      <c r="H1336" s="9">
        <v>1</v>
      </c>
      <c r="I1336" s="9"/>
      <c r="J1336" s="9"/>
      <c r="K1336" s="9"/>
      <c r="L1336" s="10">
        <v>2748292.82</v>
      </c>
      <c r="M1336" s="11">
        <f t="shared" si="256"/>
        <v>13741.464099999999</v>
      </c>
      <c r="N1336" s="11">
        <f t="shared" si="257"/>
        <v>2734551.3558999998</v>
      </c>
      <c r="O1336" s="11"/>
      <c r="P1336" s="7" t="s">
        <v>1049</v>
      </c>
      <c r="Q1336" s="95" t="s">
        <v>2270</v>
      </c>
      <c r="R1336" s="102" t="s">
        <v>2547</v>
      </c>
      <c r="S1336" s="66">
        <v>1</v>
      </c>
      <c r="T1336" s="66">
        <v>1</v>
      </c>
      <c r="U1336" s="7"/>
      <c r="V1336" s="7"/>
      <c r="W1336" s="7"/>
      <c r="X1336" s="7"/>
      <c r="Y1336" s="67">
        <v>43649</v>
      </c>
      <c r="Z1336" s="67">
        <v>43656</v>
      </c>
      <c r="AA1336" s="67">
        <v>43668</v>
      </c>
      <c r="AB1336" s="7"/>
      <c r="AC1336" s="7"/>
      <c r="AD1336" s="7"/>
      <c r="AE1336" s="7"/>
      <c r="AF1336" s="53">
        <f t="shared" si="246"/>
        <v>0</v>
      </c>
      <c r="AG1336" s="54">
        <f t="shared" si="247"/>
        <v>0</v>
      </c>
      <c r="AH1336" s="54">
        <f t="shared" si="248"/>
        <v>0</v>
      </c>
      <c r="AI1336" s="54">
        <f t="shared" si="249"/>
        <v>0</v>
      </c>
      <c r="AJ1336" s="54">
        <f t="shared" si="250"/>
        <v>1</v>
      </c>
      <c r="AK1336" s="54">
        <f t="shared" si="251"/>
        <v>0</v>
      </c>
      <c r="AL1336" s="54">
        <f t="shared" si="252"/>
        <v>0</v>
      </c>
      <c r="AM1336" s="54">
        <f t="shared" si="253"/>
        <v>0</v>
      </c>
      <c r="AN1336" s="54">
        <f t="shared" si="254"/>
        <v>0</v>
      </c>
      <c r="AO1336" s="54">
        <f t="shared" si="255"/>
        <v>1</v>
      </c>
      <c r="AP1336" s="7"/>
      <c r="AQ1336" s="12" t="s">
        <v>20</v>
      </c>
    </row>
    <row r="1337" spans="1:43" ht="33.950000000000003" hidden="1" customHeight="1" x14ac:dyDescent="0.25">
      <c r="A1337" s="7" t="s">
        <v>1745</v>
      </c>
      <c r="B1337" s="7" t="s">
        <v>1963</v>
      </c>
      <c r="C1337" s="7">
        <v>314004</v>
      </c>
      <c r="D1337" s="8" t="s">
        <v>1977</v>
      </c>
      <c r="E1337" s="8" t="s">
        <v>1965</v>
      </c>
      <c r="F1337" s="7">
        <v>1</v>
      </c>
      <c r="G1337" s="7"/>
      <c r="H1337" s="9">
        <v>1</v>
      </c>
      <c r="I1337" s="9"/>
      <c r="J1337" s="9"/>
      <c r="K1337" s="9"/>
      <c r="L1337" s="10">
        <v>5138521.43</v>
      </c>
      <c r="M1337" s="11">
        <f t="shared" si="256"/>
        <v>25692.60715</v>
      </c>
      <c r="N1337" s="11">
        <f t="shared" si="257"/>
        <v>5112828.8228500001</v>
      </c>
      <c r="O1337" s="11"/>
      <c r="P1337" s="7" t="s">
        <v>1049</v>
      </c>
      <c r="Q1337" s="95" t="s">
        <v>2270</v>
      </c>
      <c r="R1337" s="102" t="s">
        <v>2547</v>
      </c>
      <c r="S1337" s="66">
        <v>1</v>
      </c>
      <c r="T1337" s="66">
        <v>1</v>
      </c>
      <c r="U1337" s="7"/>
      <c r="V1337" s="7"/>
      <c r="W1337" s="7"/>
      <c r="X1337" s="7"/>
      <c r="Y1337" s="67">
        <v>43649</v>
      </c>
      <c r="Z1337" s="67">
        <v>43656</v>
      </c>
      <c r="AA1337" s="67">
        <v>43668</v>
      </c>
      <c r="AB1337" s="7"/>
      <c r="AC1337" s="7"/>
      <c r="AD1337" s="7"/>
      <c r="AE1337" s="7"/>
      <c r="AF1337" s="53">
        <f t="shared" si="246"/>
        <v>0</v>
      </c>
      <c r="AG1337" s="54">
        <f t="shared" si="247"/>
        <v>0</v>
      </c>
      <c r="AH1337" s="54">
        <f t="shared" si="248"/>
        <v>0</v>
      </c>
      <c r="AI1337" s="54">
        <f t="shared" si="249"/>
        <v>0</v>
      </c>
      <c r="AJ1337" s="54">
        <f t="shared" si="250"/>
        <v>1</v>
      </c>
      <c r="AK1337" s="54">
        <f t="shared" si="251"/>
        <v>0</v>
      </c>
      <c r="AL1337" s="54">
        <f t="shared" si="252"/>
        <v>0</v>
      </c>
      <c r="AM1337" s="54">
        <f t="shared" si="253"/>
        <v>0</v>
      </c>
      <c r="AN1337" s="54">
        <f t="shared" si="254"/>
        <v>0</v>
      </c>
      <c r="AO1337" s="54">
        <f t="shared" si="255"/>
        <v>1</v>
      </c>
      <c r="AP1337" s="7"/>
      <c r="AQ1337" s="12" t="s">
        <v>20</v>
      </c>
    </row>
    <row r="1338" spans="1:43" ht="33.950000000000003" hidden="1" customHeight="1" x14ac:dyDescent="0.25">
      <c r="A1338" s="13" t="s">
        <v>1978</v>
      </c>
      <c r="B1338" s="13" t="s">
        <v>1979</v>
      </c>
      <c r="C1338" s="13">
        <v>303947</v>
      </c>
      <c r="D1338" s="14" t="s">
        <v>1980</v>
      </c>
      <c r="E1338" s="14" t="s">
        <v>1981</v>
      </c>
      <c r="F1338" s="13">
        <v>1</v>
      </c>
      <c r="G1338" s="13"/>
      <c r="H1338" s="15">
        <v>1</v>
      </c>
      <c r="I1338" s="15"/>
      <c r="J1338" s="15"/>
      <c r="K1338" s="15"/>
      <c r="L1338" s="16">
        <v>804834.05</v>
      </c>
      <c r="M1338" s="11">
        <f t="shared" si="256"/>
        <v>4024.1702500000001</v>
      </c>
      <c r="N1338" s="11">
        <f t="shared" si="257"/>
        <v>800809.87975000008</v>
      </c>
      <c r="O1338" s="11"/>
      <c r="P1338" s="13" t="s">
        <v>1049</v>
      </c>
      <c r="Q1338" s="7" t="s">
        <v>2270</v>
      </c>
      <c r="R1338" s="102" t="s">
        <v>2280</v>
      </c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53">
        <f t="shared" si="246"/>
        <v>0</v>
      </c>
      <c r="AG1338" s="54">
        <f t="shared" si="247"/>
        <v>0</v>
      </c>
      <c r="AH1338" s="54">
        <f t="shared" si="248"/>
        <v>1</v>
      </c>
      <c r="AI1338" s="54">
        <f t="shared" si="249"/>
        <v>0</v>
      </c>
      <c r="AJ1338" s="54">
        <f t="shared" si="250"/>
        <v>0</v>
      </c>
      <c r="AK1338" s="54">
        <f t="shared" si="251"/>
        <v>0</v>
      </c>
      <c r="AL1338" s="54">
        <f t="shared" si="252"/>
        <v>0</v>
      </c>
      <c r="AM1338" s="54">
        <f t="shared" si="253"/>
        <v>1</v>
      </c>
      <c r="AN1338" s="54">
        <f t="shared" si="254"/>
        <v>0</v>
      </c>
      <c r="AO1338" s="54">
        <f t="shared" si="255"/>
        <v>0</v>
      </c>
      <c r="AP1338" s="7" t="s">
        <v>38</v>
      </c>
      <c r="AQ1338" s="17"/>
    </row>
    <row r="1339" spans="1:43" ht="33.950000000000003" hidden="1" customHeight="1" x14ac:dyDescent="0.25">
      <c r="A1339" s="7" t="s">
        <v>1978</v>
      </c>
      <c r="B1339" s="7" t="s">
        <v>1979</v>
      </c>
      <c r="C1339" s="7">
        <v>303955</v>
      </c>
      <c r="D1339" s="8" t="s">
        <v>1982</v>
      </c>
      <c r="E1339" s="8" t="s">
        <v>1983</v>
      </c>
      <c r="F1339" s="7">
        <v>2</v>
      </c>
      <c r="G1339" s="7"/>
      <c r="H1339" s="9">
        <v>1</v>
      </c>
      <c r="I1339" s="9"/>
      <c r="J1339" s="9"/>
      <c r="K1339" s="9"/>
      <c r="L1339" s="10">
        <v>775314.25</v>
      </c>
      <c r="M1339" s="11">
        <f t="shared" si="256"/>
        <v>3876.57125</v>
      </c>
      <c r="N1339" s="11">
        <f t="shared" si="257"/>
        <v>771437.67874999996</v>
      </c>
      <c r="O1339" s="11"/>
      <c r="P1339" s="13" t="s">
        <v>1049</v>
      </c>
      <c r="Q1339" s="7" t="s">
        <v>2270</v>
      </c>
      <c r="R1339" s="102" t="s">
        <v>2280</v>
      </c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53">
        <f t="shared" si="246"/>
        <v>0</v>
      </c>
      <c r="AG1339" s="54">
        <f t="shared" si="247"/>
        <v>0</v>
      </c>
      <c r="AH1339" s="54">
        <f t="shared" si="248"/>
        <v>1</v>
      </c>
      <c r="AI1339" s="54">
        <f t="shared" si="249"/>
        <v>0</v>
      </c>
      <c r="AJ1339" s="54">
        <f t="shared" si="250"/>
        <v>0</v>
      </c>
      <c r="AK1339" s="54">
        <f t="shared" si="251"/>
        <v>0</v>
      </c>
      <c r="AL1339" s="54">
        <f t="shared" si="252"/>
        <v>0</v>
      </c>
      <c r="AM1339" s="54">
        <f t="shared" si="253"/>
        <v>1</v>
      </c>
      <c r="AN1339" s="54">
        <f t="shared" si="254"/>
        <v>0</v>
      </c>
      <c r="AO1339" s="54">
        <f t="shared" si="255"/>
        <v>0</v>
      </c>
      <c r="AP1339" s="7" t="s">
        <v>73</v>
      </c>
      <c r="AQ1339" s="36"/>
    </row>
    <row r="1340" spans="1:43" ht="33.950000000000003" hidden="1" customHeight="1" x14ac:dyDescent="0.25">
      <c r="A1340" s="7" t="s">
        <v>1978</v>
      </c>
      <c r="B1340" s="7" t="s">
        <v>1979</v>
      </c>
      <c r="C1340" s="7">
        <v>303953</v>
      </c>
      <c r="D1340" s="8" t="s">
        <v>1984</v>
      </c>
      <c r="E1340" s="8" t="s">
        <v>1985</v>
      </c>
      <c r="F1340" s="7">
        <v>3</v>
      </c>
      <c r="G1340" s="7"/>
      <c r="H1340" s="9">
        <v>1</v>
      </c>
      <c r="I1340" s="9"/>
      <c r="J1340" s="9"/>
      <c r="K1340" s="9"/>
      <c r="L1340" s="10">
        <v>647341.99</v>
      </c>
      <c r="M1340" s="11">
        <f t="shared" si="256"/>
        <v>3236.7099499999999</v>
      </c>
      <c r="N1340" s="11">
        <f t="shared" si="257"/>
        <v>644105.28004999994</v>
      </c>
      <c r="O1340" s="11"/>
      <c r="P1340" s="13" t="s">
        <v>1049</v>
      </c>
      <c r="Q1340" s="7" t="s">
        <v>2270</v>
      </c>
      <c r="R1340" s="102" t="s">
        <v>2280</v>
      </c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53">
        <f t="shared" si="246"/>
        <v>0</v>
      </c>
      <c r="AG1340" s="54">
        <f t="shared" si="247"/>
        <v>0</v>
      </c>
      <c r="AH1340" s="54">
        <f t="shared" si="248"/>
        <v>1</v>
      </c>
      <c r="AI1340" s="54">
        <f t="shared" si="249"/>
        <v>0</v>
      </c>
      <c r="AJ1340" s="54">
        <f t="shared" si="250"/>
        <v>0</v>
      </c>
      <c r="AK1340" s="54">
        <f t="shared" si="251"/>
        <v>0</v>
      </c>
      <c r="AL1340" s="54">
        <f t="shared" si="252"/>
        <v>0</v>
      </c>
      <c r="AM1340" s="54">
        <f t="shared" si="253"/>
        <v>1</v>
      </c>
      <c r="AN1340" s="54">
        <f t="shared" si="254"/>
        <v>0</v>
      </c>
      <c r="AO1340" s="54">
        <f t="shared" si="255"/>
        <v>0</v>
      </c>
      <c r="AP1340" s="7" t="s">
        <v>73</v>
      </c>
      <c r="AQ1340" s="36"/>
    </row>
    <row r="1341" spans="1:43" ht="33.950000000000003" hidden="1" customHeight="1" x14ac:dyDescent="0.25">
      <c r="A1341" s="7" t="s">
        <v>1978</v>
      </c>
      <c r="B1341" s="7" t="s">
        <v>1979</v>
      </c>
      <c r="C1341" s="7">
        <v>314910</v>
      </c>
      <c r="D1341" s="8" t="s">
        <v>1986</v>
      </c>
      <c r="E1341" s="8" t="s">
        <v>1985</v>
      </c>
      <c r="F1341" s="7">
        <v>3</v>
      </c>
      <c r="G1341" s="7"/>
      <c r="H1341" s="9">
        <v>1</v>
      </c>
      <c r="I1341" s="9"/>
      <c r="J1341" s="9"/>
      <c r="K1341" s="9"/>
      <c r="L1341" s="10">
        <v>588498.6</v>
      </c>
      <c r="M1341" s="11">
        <f t="shared" si="256"/>
        <v>2942.4929999999999</v>
      </c>
      <c r="N1341" s="11">
        <f t="shared" si="257"/>
        <v>585556.10699999996</v>
      </c>
      <c r="O1341" s="11"/>
      <c r="P1341" s="13" t="s">
        <v>1049</v>
      </c>
      <c r="Q1341" s="7" t="s">
        <v>2270</v>
      </c>
      <c r="R1341" s="102" t="s">
        <v>2280</v>
      </c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53">
        <f t="shared" si="246"/>
        <v>0</v>
      </c>
      <c r="AG1341" s="54">
        <f t="shared" si="247"/>
        <v>0</v>
      </c>
      <c r="AH1341" s="54">
        <f t="shared" si="248"/>
        <v>1</v>
      </c>
      <c r="AI1341" s="54">
        <f t="shared" si="249"/>
        <v>0</v>
      </c>
      <c r="AJ1341" s="54">
        <f t="shared" si="250"/>
        <v>0</v>
      </c>
      <c r="AK1341" s="54">
        <f t="shared" si="251"/>
        <v>0</v>
      </c>
      <c r="AL1341" s="54">
        <f t="shared" si="252"/>
        <v>0</v>
      </c>
      <c r="AM1341" s="54">
        <f t="shared" si="253"/>
        <v>1</v>
      </c>
      <c r="AN1341" s="54">
        <f t="shared" si="254"/>
        <v>0</v>
      </c>
      <c r="AO1341" s="54">
        <f t="shared" si="255"/>
        <v>0</v>
      </c>
      <c r="AP1341" s="7" t="s">
        <v>73</v>
      </c>
      <c r="AQ1341" s="36"/>
    </row>
    <row r="1342" spans="1:43" ht="33.950000000000003" hidden="1" customHeight="1" x14ac:dyDescent="0.25">
      <c r="A1342" s="7" t="s">
        <v>1978</v>
      </c>
      <c r="B1342" s="7" t="s">
        <v>1979</v>
      </c>
      <c r="C1342" s="7">
        <v>314922</v>
      </c>
      <c r="D1342" s="8" t="s">
        <v>1987</v>
      </c>
      <c r="E1342" s="8" t="s">
        <v>1988</v>
      </c>
      <c r="F1342" s="7">
        <v>3</v>
      </c>
      <c r="G1342" s="7"/>
      <c r="H1342" s="9">
        <v>1</v>
      </c>
      <c r="I1342" s="9"/>
      <c r="J1342" s="9"/>
      <c r="K1342" s="9"/>
      <c r="L1342" s="10">
        <v>538656.56999999995</v>
      </c>
      <c r="M1342" s="11">
        <f t="shared" si="256"/>
        <v>2693.2828499999996</v>
      </c>
      <c r="N1342" s="11">
        <f t="shared" si="257"/>
        <v>535963.28714999999</v>
      </c>
      <c r="O1342" s="11"/>
      <c r="P1342" s="13" t="s">
        <v>1049</v>
      </c>
      <c r="Q1342" s="7" t="s">
        <v>2270</v>
      </c>
      <c r="R1342" s="102" t="s">
        <v>2280</v>
      </c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53">
        <f t="shared" si="246"/>
        <v>0</v>
      </c>
      <c r="AG1342" s="54">
        <f t="shared" si="247"/>
        <v>0</v>
      </c>
      <c r="AH1342" s="54">
        <f t="shared" si="248"/>
        <v>1</v>
      </c>
      <c r="AI1342" s="54">
        <f t="shared" si="249"/>
        <v>0</v>
      </c>
      <c r="AJ1342" s="54">
        <f t="shared" si="250"/>
        <v>0</v>
      </c>
      <c r="AK1342" s="54">
        <f t="shared" si="251"/>
        <v>0</v>
      </c>
      <c r="AL1342" s="54">
        <f t="shared" si="252"/>
        <v>0</v>
      </c>
      <c r="AM1342" s="54">
        <f t="shared" si="253"/>
        <v>1</v>
      </c>
      <c r="AN1342" s="54">
        <f t="shared" si="254"/>
        <v>0</v>
      </c>
      <c r="AO1342" s="54">
        <f t="shared" si="255"/>
        <v>0</v>
      </c>
      <c r="AP1342" s="7" t="s">
        <v>73</v>
      </c>
      <c r="AQ1342" s="36"/>
    </row>
    <row r="1343" spans="1:43" ht="33.950000000000003" hidden="1" customHeight="1" x14ac:dyDescent="0.25">
      <c r="A1343" s="13" t="s">
        <v>1978</v>
      </c>
      <c r="B1343" s="13" t="s">
        <v>1979</v>
      </c>
      <c r="C1343" s="13">
        <v>303961</v>
      </c>
      <c r="D1343" s="14" t="s">
        <v>1989</v>
      </c>
      <c r="E1343" s="14" t="s">
        <v>1990</v>
      </c>
      <c r="F1343" s="13">
        <v>3</v>
      </c>
      <c r="G1343" s="13"/>
      <c r="H1343" s="15">
        <v>1</v>
      </c>
      <c r="I1343" s="15"/>
      <c r="J1343" s="15"/>
      <c r="K1343" s="15"/>
      <c r="L1343" s="16">
        <v>853065.56</v>
      </c>
      <c r="M1343" s="11">
        <f t="shared" si="256"/>
        <v>4265.3278</v>
      </c>
      <c r="N1343" s="11">
        <f t="shared" si="257"/>
        <v>848800.23220000009</v>
      </c>
      <c r="O1343" s="11"/>
      <c r="P1343" s="13" t="s">
        <v>1049</v>
      </c>
      <c r="Q1343" s="7" t="s">
        <v>2270</v>
      </c>
      <c r="R1343" s="102" t="s">
        <v>2280</v>
      </c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53">
        <f t="shared" si="246"/>
        <v>0</v>
      </c>
      <c r="AG1343" s="54">
        <f t="shared" si="247"/>
        <v>0</v>
      </c>
      <c r="AH1343" s="54">
        <f t="shared" si="248"/>
        <v>1</v>
      </c>
      <c r="AI1343" s="54">
        <f t="shared" si="249"/>
        <v>0</v>
      </c>
      <c r="AJ1343" s="54">
        <f t="shared" si="250"/>
        <v>0</v>
      </c>
      <c r="AK1343" s="54">
        <f t="shared" si="251"/>
        <v>0</v>
      </c>
      <c r="AL1343" s="54">
        <f t="shared" si="252"/>
        <v>0</v>
      </c>
      <c r="AM1343" s="54">
        <f t="shared" si="253"/>
        <v>1</v>
      </c>
      <c r="AN1343" s="54">
        <f t="shared" si="254"/>
        <v>0</v>
      </c>
      <c r="AO1343" s="54">
        <f t="shared" si="255"/>
        <v>0</v>
      </c>
      <c r="AP1343" s="7" t="s">
        <v>38</v>
      </c>
      <c r="AQ1343" s="17"/>
    </row>
    <row r="1344" spans="1:43" ht="33.950000000000003" hidden="1" customHeight="1" x14ac:dyDescent="0.25">
      <c r="A1344" s="24" t="s">
        <v>1978</v>
      </c>
      <c r="B1344" s="24" t="s">
        <v>1991</v>
      </c>
      <c r="C1344" s="24">
        <v>127996</v>
      </c>
      <c r="D1344" s="25" t="s">
        <v>1992</v>
      </c>
      <c r="E1344" s="25" t="s">
        <v>1993</v>
      </c>
      <c r="F1344" s="24">
        <v>1</v>
      </c>
      <c r="G1344" s="24"/>
      <c r="H1344" s="15">
        <v>1</v>
      </c>
      <c r="I1344" s="26"/>
      <c r="J1344" s="26"/>
      <c r="K1344" s="26"/>
      <c r="L1344" s="11">
        <v>697653.39</v>
      </c>
      <c r="M1344" s="11">
        <f t="shared" si="256"/>
        <v>3488.2669500000002</v>
      </c>
      <c r="N1344" s="11">
        <f t="shared" si="257"/>
        <v>694165.12305000005</v>
      </c>
      <c r="O1344" s="11"/>
      <c r="P1344" s="13" t="s">
        <v>1049</v>
      </c>
      <c r="Q1344" s="7" t="s">
        <v>2270</v>
      </c>
      <c r="R1344" s="102" t="s">
        <v>2280</v>
      </c>
      <c r="S1344" s="7"/>
      <c r="T1344" s="66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53">
        <f t="shared" si="246"/>
        <v>0</v>
      </c>
      <c r="AG1344" s="54">
        <f t="shared" si="247"/>
        <v>0</v>
      </c>
      <c r="AH1344" s="54">
        <f t="shared" si="248"/>
        <v>1</v>
      </c>
      <c r="AI1344" s="54">
        <f t="shared" si="249"/>
        <v>0</v>
      </c>
      <c r="AJ1344" s="54">
        <f t="shared" si="250"/>
        <v>0</v>
      </c>
      <c r="AK1344" s="54">
        <f t="shared" si="251"/>
        <v>0</v>
      </c>
      <c r="AL1344" s="54">
        <f t="shared" si="252"/>
        <v>0</v>
      </c>
      <c r="AM1344" s="54">
        <f t="shared" si="253"/>
        <v>1</v>
      </c>
      <c r="AN1344" s="54">
        <f t="shared" si="254"/>
        <v>0</v>
      </c>
      <c r="AO1344" s="54">
        <f t="shared" si="255"/>
        <v>0</v>
      </c>
      <c r="AP1344" s="7" t="s">
        <v>38</v>
      </c>
      <c r="AQ1344" s="17"/>
    </row>
    <row r="1345" spans="1:43" ht="33.950000000000003" hidden="1" customHeight="1" x14ac:dyDescent="0.25">
      <c r="A1345" s="24" t="s">
        <v>1978</v>
      </c>
      <c r="B1345" s="24" t="s">
        <v>1991</v>
      </c>
      <c r="C1345" s="24">
        <v>127994</v>
      </c>
      <c r="D1345" s="25" t="s">
        <v>1994</v>
      </c>
      <c r="E1345" s="25" t="s">
        <v>1993</v>
      </c>
      <c r="F1345" s="24">
        <v>1</v>
      </c>
      <c r="G1345" s="24"/>
      <c r="H1345" s="15">
        <v>1</v>
      </c>
      <c r="I1345" s="26"/>
      <c r="J1345" s="26"/>
      <c r="K1345" s="26"/>
      <c r="L1345" s="11">
        <v>1031342.96</v>
      </c>
      <c r="M1345" s="11">
        <f t="shared" si="256"/>
        <v>5156.7147999999997</v>
      </c>
      <c r="N1345" s="11">
        <f t="shared" si="257"/>
        <v>1026186.2452</v>
      </c>
      <c r="O1345" s="11"/>
      <c r="P1345" s="13" t="s">
        <v>1049</v>
      </c>
      <c r="Q1345" s="7" t="s">
        <v>2270</v>
      </c>
      <c r="R1345" s="102" t="s">
        <v>2280</v>
      </c>
      <c r="S1345" s="7"/>
      <c r="T1345" s="66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53">
        <f t="shared" si="246"/>
        <v>0</v>
      </c>
      <c r="AG1345" s="54">
        <f t="shared" si="247"/>
        <v>0</v>
      </c>
      <c r="AH1345" s="54">
        <f t="shared" si="248"/>
        <v>1</v>
      </c>
      <c r="AI1345" s="54">
        <f t="shared" si="249"/>
        <v>0</v>
      </c>
      <c r="AJ1345" s="54">
        <f t="shared" si="250"/>
        <v>0</v>
      </c>
      <c r="AK1345" s="54">
        <f t="shared" si="251"/>
        <v>0</v>
      </c>
      <c r="AL1345" s="54">
        <f t="shared" si="252"/>
        <v>0</v>
      </c>
      <c r="AM1345" s="54">
        <f t="shared" si="253"/>
        <v>1</v>
      </c>
      <c r="AN1345" s="54">
        <f t="shared" si="254"/>
        <v>0</v>
      </c>
      <c r="AO1345" s="54">
        <f t="shared" si="255"/>
        <v>0</v>
      </c>
      <c r="AP1345" s="7" t="s">
        <v>38</v>
      </c>
      <c r="AQ1345" s="17"/>
    </row>
    <row r="1346" spans="1:43" ht="33.950000000000003" hidden="1" customHeight="1" x14ac:dyDescent="0.25">
      <c r="A1346" s="24" t="s">
        <v>1978</v>
      </c>
      <c r="B1346" s="24" t="s">
        <v>1991</v>
      </c>
      <c r="C1346" s="24">
        <v>127984</v>
      </c>
      <c r="D1346" s="25" t="s">
        <v>1995</v>
      </c>
      <c r="E1346" s="25" t="s">
        <v>1993</v>
      </c>
      <c r="F1346" s="24">
        <v>1</v>
      </c>
      <c r="G1346" s="24"/>
      <c r="H1346" s="15">
        <v>1</v>
      </c>
      <c r="I1346" s="26"/>
      <c r="J1346" s="26"/>
      <c r="K1346" s="26"/>
      <c r="L1346" s="11">
        <v>947753.04</v>
      </c>
      <c r="M1346" s="11">
        <f t="shared" si="256"/>
        <v>4738.7652000000007</v>
      </c>
      <c r="N1346" s="11">
        <f t="shared" si="257"/>
        <v>943014.27480000001</v>
      </c>
      <c r="O1346" s="11"/>
      <c r="P1346" s="13" t="s">
        <v>1049</v>
      </c>
      <c r="Q1346" s="7" t="s">
        <v>2270</v>
      </c>
      <c r="R1346" s="102" t="s">
        <v>2280</v>
      </c>
      <c r="S1346" s="7"/>
      <c r="T1346" s="66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53">
        <f t="shared" si="246"/>
        <v>0</v>
      </c>
      <c r="AG1346" s="54">
        <f t="shared" si="247"/>
        <v>0</v>
      </c>
      <c r="AH1346" s="54">
        <f t="shared" si="248"/>
        <v>1</v>
      </c>
      <c r="AI1346" s="54">
        <f t="shared" si="249"/>
        <v>0</v>
      </c>
      <c r="AJ1346" s="54">
        <f t="shared" si="250"/>
        <v>0</v>
      </c>
      <c r="AK1346" s="54">
        <f t="shared" si="251"/>
        <v>0</v>
      </c>
      <c r="AL1346" s="54">
        <f t="shared" si="252"/>
        <v>0</v>
      </c>
      <c r="AM1346" s="54">
        <f t="shared" si="253"/>
        <v>1</v>
      </c>
      <c r="AN1346" s="54">
        <f t="shared" si="254"/>
        <v>0</v>
      </c>
      <c r="AO1346" s="54">
        <f t="shared" si="255"/>
        <v>0</v>
      </c>
      <c r="AP1346" s="7" t="s">
        <v>38</v>
      </c>
      <c r="AQ1346" s="17"/>
    </row>
    <row r="1347" spans="1:43" ht="33.950000000000003" hidden="1" customHeight="1" x14ac:dyDescent="0.25">
      <c r="A1347" s="24" t="s">
        <v>1978</v>
      </c>
      <c r="B1347" s="24" t="s">
        <v>1991</v>
      </c>
      <c r="C1347" s="24">
        <v>127999</v>
      </c>
      <c r="D1347" s="25" t="s">
        <v>1996</v>
      </c>
      <c r="E1347" s="25" t="s">
        <v>1993</v>
      </c>
      <c r="F1347" s="24">
        <v>1</v>
      </c>
      <c r="G1347" s="24"/>
      <c r="H1347" s="15">
        <v>1</v>
      </c>
      <c r="I1347" s="26"/>
      <c r="J1347" s="26"/>
      <c r="K1347" s="26"/>
      <c r="L1347" s="11">
        <v>1439467.18</v>
      </c>
      <c r="M1347" s="11">
        <f t="shared" si="256"/>
        <v>7197.3359</v>
      </c>
      <c r="N1347" s="11">
        <f t="shared" si="257"/>
        <v>1432269.8440999999</v>
      </c>
      <c r="O1347" s="11"/>
      <c r="P1347" s="13" t="s">
        <v>1049</v>
      </c>
      <c r="Q1347" s="7" t="s">
        <v>2270</v>
      </c>
      <c r="R1347" s="102" t="s">
        <v>2280</v>
      </c>
      <c r="S1347" s="7"/>
      <c r="T1347" s="66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53">
        <f t="shared" si="246"/>
        <v>0</v>
      </c>
      <c r="AG1347" s="54">
        <f t="shared" si="247"/>
        <v>0</v>
      </c>
      <c r="AH1347" s="54">
        <f t="shared" si="248"/>
        <v>1</v>
      </c>
      <c r="AI1347" s="54">
        <f t="shared" si="249"/>
        <v>0</v>
      </c>
      <c r="AJ1347" s="54">
        <f t="shared" si="250"/>
        <v>0</v>
      </c>
      <c r="AK1347" s="54">
        <f t="shared" si="251"/>
        <v>0</v>
      </c>
      <c r="AL1347" s="54">
        <f t="shared" si="252"/>
        <v>0</v>
      </c>
      <c r="AM1347" s="54">
        <f t="shared" si="253"/>
        <v>1</v>
      </c>
      <c r="AN1347" s="54">
        <f t="shared" si="254"/>
        <v>0</v>
      </c>
      <c r="AO1347" s="54">
        <f t="shared" si="255"/>
        <v>0</v>
      </c>
      <c r="AP1347" s="7" t="s">
        <v>38</v>
      </c>
      <c r="AQ1347" s="17"/>
    </row>
    <row r="1348" spans="1:43" ht="33.950000000000003" hidden="1" customHeight="1" x14ac:dyDescent="0.25">
      <c r="A1348" s="24" t="s">
        <v>1978</v>
      </c>
      <c r="B1348" s="24" t="s">
        <v>1991</v>
      </c>
      <c r="C1348" s="24">
        <v>128003</v>
      </c>
      <c r="D1348" s="25" t="s">
        <v>1997</v>
      </c>
      <c r="E1348" s="25" t="s">
        <v>1993</v>
      </c>
      <c r="F1348" s="24">
        <v>1</v>
      </c>
      <c r="G1348" s="24"/>
      <c r="H1348" s="15">
        <v>1</v>
      </c>
      <c r="I1348" s="26"/>
      <c r="J1348" s="26"/>
      <c r="K1348" s="26"/>
      <c r="L1348" s="11">
        <v>1790256.84</v>
      </c>
      <c r="M1348" s="11">
        <f t="shared" si="256"/>
        <v>8951.2842000000001</v>
      </c>
      <c r="N1348" s="11">
        <f t="shared" si="257"/>
        <v>1781305.5558</v>
      </c>
      <c r="O1348" s="11"/>
      <c r="P1348" s="13" t="s">
        <v>1049</v>
      </c>
      <c r="Q1348" s="7" t="s">
        <v>2270</v>
      </c>
      <c r="R1348" s="102" t="s">
        <v>2280</v>
      </c>
      <c r="S1348" s="7"/>
      <c r="T1348" s="66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53">
        <f t="shared" si="246"/>
        <v>0</v>
      </c>
      <c r="AG1348" s="54">
        <f t="shared" si="247"/>
        <v>0</v>
      </c>
      <c r="AH1348" s="54">
        <f t="shared" si="248"/>
        <v>1</v>
      </c>
      <c r="AI1348" s="54">
        <f t="shared" si="249"/>
        <v>0</v>
      </c>
      <c r="AJ1348" s="54">
        <f t="shared" si="250"/>
        <v>0</v>
      </c>
      <c r="AK1348" s="54">
        <f t="shared" si="251"/>
        <v>0</v>
      </c>
      <c r="AL1348" s="54">
        <f t="shared" si="252"/>
        <v>0</v>
      </c>
      <c r="AM1348" s="54">
        <f t="shared" si="253"/>
        <v>1</v>
      </c>
      <c r="AN1348" s="54">
        <f t="shared" si="254"/>
        <v>0</v>
      </c>
      <c r="AO1348" s="54">
        <f t="shared" si="255"/>
        <v>0</v>
      </c>
      <c r="AP1348" s="7" t="s">
        <v>38</v>
      </c>
      <c r="AQ1348" s="17"/>
    </row>
    <row r="1349" spans="1:43" ht="33.950000000000003" hidden="1" customHeight="1" x14ac:dyDescent="0.25">
      <c r="A1349" s="7" t="s">
        <v>1978</v>
      </c>
      <c r="B1349" s="7" t="s">
        <v>1991</v>
      </c>
      <c r="C1349" s="7">
        <v>304109</v>
      </c>
      <c r="D1349" s="8" t="s">
        <v>1998</v>
      </c>
      <c r="E1349" s="8" t="s">
        <v>1993</v>
      </c>
      <c r="F1349" s="7">
        <v>1</v>
      </c>
      <c r="G1349" s="7"/>
      <c r="H1349" s="9">
        <v>1</v>
      </c>
      <c r="I1349" s="9"/>
      <c r="J1349" s="9"/>
      <c r="K1349" s="9"/>
      <c r="L1349" s="10">
        <v>1255382.8999999999</v>
      </c>
      <c r="M1349" s="11">
        <f t="shared" si="256"/>
        <v>6276.9144999999999</v>
      </c>
      <c r="N1349" s="11">
        <f t="shared" si="257"/>
        <v>1249105.9855</v>
      </c>
      <c r="O1349" s="11"/>
      <c r="P1349" s="13" t="s">
        <v>1049</v>
      </c>
      <c r="Q1349" s="7" t="s">
        <v>2270</v>
      </c>
      <c r="R1349" s="102" t="s">
        <v>2271</v>
      </c>
      <c r="S1349" s="7"/>
      <c r="T1349" s="66">
        <v>0.3</v>
      </c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53">
        <f t="shared" si="246"/>
        <v>0</v>
      </c>
      <c r="AG1349" s="54">
        <f t="shared" si="247"/>
        <v>0</v>
      </c>
      <c r="AH1349" s="54">
        <f t="shared" si="248"/>
        <v>0</v>
      </c>
      <c r="AI1349" s="54">
        <f t="shared" si="249"/>
        <v>1</v>
      </c>
      <c r="AJ1349" s="54">
        <f t="shared" si="250"/>
        <v>0</v>
      </c>
      <c r="AK1349" s="54">
        <f t="shared" si="251"/>
        <v>0</v>
      </c>
      <c r="AL1349" s="54">
        <f t="shared" si="252"/>
        <v>0</v>
      </c>
      <c r="AM1349" s="54">
        <f t="shared" si="253"/>
        <v>0</v>
      </c>
      <c r="AN1349" s="54">
        <f t="shared" si="254"/>
        <v>1</v>
      </c>
      <c r="AO1349" s="54">
        <f t="shared" si="255"/>
        <v>0</v>
      </c>
      <c r="AP1349" s="7">
        <v>2019</v>
      </c>
      <c r="AQ1349" s="12" t="s">
        <v>20</v>
      </c>
    </row>
    <row r="1350" spans="1:43" ht="33.950000000000003" hidden="1" customHeight="1" x14ac:dyDescent="0.25">
      <c r="A1350" s="7" t="s">
        <v>1978</v>
      </c>
      <c r="B1350" s="7" t="s">
        <v>1991</v>
      </c>
      <c r="C1350" s="7">
        <v>304117</v>
      </c>
      <c r="D1350" s="8" t="s">
        <v>1999</v>
      </c>
      <c r="E1350" s="8" t="s">
        <v>1993</v>
      </c>
      <c r="F1350" s="7">
        <v>1</v>
      </c>
      <c r="G1350" s="7"/>
      <c r="H1350" s="9">
        <v>1</v>
      </c>
      <c r="I1350" s="9"/>
      <c r="J1350" s="9"/>
      <c r="K1350" s="9"/>
      <c r="L1350" s="10">
        <v>1941221.11</v>
      </c>
      <c r="M1350" s="11">
        <f t="shared" si="256"/>
        <v>9706.1055500000002</v>
      </c>
      <c r="N1350" s="11">
        <f t="shared" si="257"/>
        <v>1931515.0044500001</v>
      </c>
      <c r="O1350" s="11"/>
      <c r="P1350" s="13" t="s">
        <v>1049</v>
      </c>
      <c r="Q1350" s="7" t="s">
        <v>2270</v>
      </c>
      <c r="R1350" s="102" t="s">
        <v>2271</v>
      </c>
      <c r="S1350" s="7"/>
      <c r="T1350" s="66">
        <v>0.3</v>
      </c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53">
        <f t="shared" si="246"/>
        <v>0</v>
      </c>
      <c r="AG1350" s="54">
        <f t="shared" si="247"/>
        <v>0</v>
      </c>
      <c r="AH1350" s="54">
        <f t="shared" si="248"/>
        <v>0</v>
      </c>
      <c r="AI1350" s="54">
        <f t="shared" si="249"/>
        <v>1</v>
      </c>
      <c r="AJ1350" s="54">
        <f t="shared" si="250"/>
        <v>0</v>
      </c>
      <c r="AK1350" s="54">
        <f t="shared" si="251"/>
        <v>0</v>
      </c>
      <c r="AL1350" s="54">
        <f t="shared" si="252"/>
        <v>0</v>
      </c>
      <c r="AM1350" s="54">
        <f t="shared" si="253"/>
        <v>0</v>
      </c>
      <c r="AN1350" s="54">
        <f t="shared" si="254"/>
        <v>1</v>
      </c>
      <c r="AO1350" s="54">
        <f t="shared" si="255"/>
        <v>0</v>
      </c>
      <c r="AP1350" s="7">
        <v>2019</v>
      </c>
      <c r="AQ1350" s="12" t="s">
        <v>20</v>
      </c>
    </row>
    <row r="1351" spans="1:43" ht="33.950000000000003" hidden="1" customHeight="1" x14ac:dyDescent="0.25">
      <c r="A1351" s="7" t="s">
        <v>1978</v>
      </c>
      <c r="B1351" s="7" t="s">
        <v>1991</v>
      </c>
      <c r="C1351" s="7">
        <v>304119</v>
      </c>
      <c r="D1351" s="8" t="s">
        <v>2000</v>
      </c>
      <c r="E1351" s="8" t="s">
        <v>1993</v>
      </c>
      <c r="F1351" s="7">
        <v>1</v>
      </c>
      <c r="G1351" s="7"/>
      <c r="H1351" s="9">
        <v>1</v>
      </c>
      <c r="I1351" s="9"/>
      <c r="J1351" s="9"/>
      <c r="K1351" s="9"/>
      <c r="L1351" s="10">
        <v>2328026.7599999998</v>
      </c>
      <c r="M1351" s="11">
        <f t="shared" si="256"/>
        <v>11640.1338</v>
      </c>
      <c r="N1351" s="11">
        <f t="shared" si="257"/>
        <v>2316386.6261999998</v>
      </c>
      <c r="O1351" s="11"/>
      <c r="P1351" s="13" t="s">
        <v>1049</v>
      </c>
      <c r="Q1351" s="7" t="s">
        <v>2270</v>
      </c>
      <c r="R1351" s="102" t="s">
        <v>2271</v>
      </c>
      <c r="S1351" s="7"/>
      <c r="T1351" s="66">
        <v>0.3</v>
      </c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53">
        <f t="shared" ref="AF1351:AF1414" si="258">IF($R1351="Reverted",1,0)</f>
        <v>0</v>
      </c>
      <c r="AG1351" s="54">
        <f t="shared" ref="AG1351:AG1414" si="259">IF($R1351="Not yet started",1,0)</f>
        <v>0</v>
      </c>
      <c r="AH1351" s="54">
        <f t="shared" ref="AH1351:AH1414" si="260">IF($R1351="Under Procurement",1,0)</f>
        <v>0</v>
      </c>
      <c r="AI1351" s="54">
        <f t="shared" ref="AI1351:AI1414" si="261">IF($R1351="Ongoing",1,0)</f>
        <v>1</v>
      </c>
      <c r="AJ1351" s="54">
        <f t="shared" ref="AJ1351:AJ1414" si="262">IF($R1351="Completed",1,0)</f>
        <v>0</v>
      </c>
      <c r="AK1351" s="54">
        <f t="shared" ref="AK1351:AK1414" si="263">IF($AF1351=1,$H1351,0)</f>
        <v>0</v>
      </c>
      <c r="AL1351" s="54">
        <f t="shared" ref="AL1351:AL1414" si="264">IF($AG1351=1,$H1351,0)</f>
        <v>0</v>
      </c>
      <c r="AM1351" s="54">
        <f t="shared" ref="AM1351:AM1414" si="265">IF($AH1351=1,$H1351,0)</f>
        <v>0</v>
      </c>
      <c r="AN1351" s="54">
        <f t="shared" ref="AN1351:AN1414" si="266">IF($AI1351=1,$H1351,0)</f>
        <v>1</v>
      </c>
      <c r="AO1351" s="54">
        <f t="shared" ref="AO1351:AO1414" si="267">IF($AJ1351=1,$H1351,0)</f>
        <v>0</v>
      </c>
      <c r="AP1351" s="7">
        <v>2019</v>
      </c>
      <c r="AQ1351" s="12" t="s">
        <v>20</v>
      </c>
    </row>
    <row r="1352" spans="1:43" ht="33.950000000000003" hidden="1" customHeight="1" x14ac:dyDescent="0.25">
      <c r="A1352" s="7" t="s">
        <v>1978</v>
      </c>
      <c r="B1352" s="7" t="s">
        <v>1991</v>
      </c>
      <c r="C1352" s="7">
        <v>304123</v>
      </c>
      <c r="D1352" s="8" t="s">
        <v>2001</v>
      </c>
      <c r="E1352" s="8" t="s">
        <v>1993</v>
      </c>
      <c r="F1352" s="7">
        <v>1</v>
      </c>
      <c r="G1352" s="7"/>
      <c r="H1352" s="9">
        <v>1</v>
      </c>
      <c r="I1352" s="9"/>
      <c r="J1352" s="9"/>
      <c r="K1352" s="9"/>
      <c r="L1352" s="10">
        <v>1335878.46</v>
      </c>
      <c r="M1352" s="11">
        <f t="shared" si="256"/>
        <v>6679.3922999999995</v>
      </c>
      <c r="N1352" s="11">
        <f t="shared" si="257"/>
        <v>1329199.0677</v>
      </c>
      <c r="O1352" s="11"/>
      <c r="P1352" s="13" t="s">
        <v>1049</v>
      </c>
      <c r="Q1352" s="7" t="s">
        <v>2270</v>
      </c>
      <c r="R1352" s="102" t="s">
        <v>2271</v>
      </c>
      <c r="S1352" s="7"/>
      <c r="T1352" s="66">
        <v>0.15</v>
      </c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53">
        <f t="shared" si="258"/>
        <v>0</v>
      </c>
      <c r="AG1352" s="54">
        <f t="shared" si="259"/>
        <v>0</v>
      </c>
      <c r="AH1352" s="54">
        <f t="shared" si="260"/>
        <v>0</v>
      </c>
      <c r="AI1352" s="54">
        <f t="shared" si="261"/>
        <v>1</v>
      </c>
      <c r="AJ1352" s="54">
        <f t="shared" si="262"/>
        <v>0</v>
      </c>
      <c r="AK1352" s="54">
        <f t="shared" si="263"/>
        <v>0</v>
      </c>
      <c r="AL1352" s="54">
        <f t="shared" si="264"/>
        <v>0</v>
      </c>
      <c r="AM1352" s="54">
        <f t="shared" si="265"/>
        <v>0</v>
      </c>
      <c r="AN1352" s="54">
        <f t="shared" si="266"/>
        <v>1</v>
      </c>
      <c r="AO1352" s="54">
        <f t="shared" si="267"/>
        <v>0</v>
      </c>
      <c r="AP1352" s="7">
        <v>2019</v>
      </c>
      <c r="AQ1352" s="12" t="s">
        <v>20</v>
      </c>
    </row>
    <row r="1353" spans="1:43" ht="33.950000000000003" hidden="1" customHeight="1" x14ac:dyDescent="0.25">
      <c r="A1353" s="7" t="s">
        <v>1978</v>
      </c>
      <c r="B1353" s="7" t="s">
        <v>1991</v>
      </c>
      <c r="C1353" s="7">
        <v>315406</v>
      </c>
      <c r="D1353" s="8" t="s">
        <v>2002</v>
      </c>
      <c r="E1353" s="8" t="s">
        <v>1993</v>
      </c>
      <c r="F1353" s="7">
        <v>1</v>
      </c>
      <c r="G1353" s="7"/>
      <c r="H1353" s="9">
        <v>1</v>
      </c>
      <c r="I1353" s="9"/>
      <c r="J1353" s="9"/>
      <c r="K1353" s="9"/>
      <c r="L1353" s="10">
        <v>881941.44</v>
      </c>
      <c r="M1353" s="11">
        <f t="shared" si="256"/>
        <v>4409.7071999999998</v>
      </c>
      <c r="N1353" s="11">
        <f t="shared" si="257"/>
        <v>877531.7328</v>
      </c>
      <c r="O1353" s="11"/>
      <c r="P1353" s="13" t="s">
        <v>1049</v>
      </c>
      <c r="Q1353" s="7" t="s">
        <v>2270</v>
      </c>
      <c r="R1353" s="102" t="s">
        <v>2271</v>
      </c>
      <c r="S1353" s="7"/>
      <c r="T1353" s="66">
        <v>0.15</v>
      </c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53">
        <f t="shared" si="258"/>
        <v>0</v>
      </c>
      <c r="AG1353" s="54">
        <f t="shared" si="259"/>
        <v>0</v>
      </c>
      <c r="AH1353" s="54">
        <f t="shared" si="260"/>
        <v>0</v>
      </c>
      <c r="AI1353" s="54">
        <f t="shared" si="261"/>
        <v>1</v>
      </c>
      <c r="AJ1353" s="54">
        <f t="shared" si="262"/>
        <v>0</v>
      </c>
      <c r="AK1353" s="54">
        <f t="shared" si="263"/>
        <v>0</v>
      </c>
      <c r="AL1353" s="54">
        <f t="shared" si="264"/>
        <v>0</v>
      </c>
      <c r="AM1353" s="54">
        <f t="shared" si="265"/>
        <v>0</v>
      </c>
      <c r="AN1353" s="54">
        <f t="shared" si="266"/>
        <v>1</v>
      </c>
      <c r="AO1353" s="54">
        <f t="shared" si="267"/>
        <v>0</v>
      </c>
      <c r="AP1353" s="7">
        <v>2019</v>
      </c>
      <c r="AQ1353" s="12" t="s">
        <v>20</v>
      </c>
    </row>
    <row r="1354" spans="1:43" ht="33.950000000000003" hidden="1" customHeight="1" x14ac:dyDescent="0.25">
      <c r="A1354" s="7" t="s">
        <v>1978</v>
      </c>
      <c r="B1354" s="7" t="s">
        <v>1991</v>
      </c>
      <c r="C1354" s="7">
        <v>315412</v>
      </c>
      <c r="D1354" s="8" t="s">
        <v>2003</v>
      </c>
      <c r="E1354" s="8" t="s">
        <v>1993</v>
      </c>
      <c r="F1354" s="7">
        <v>1</v>
      </c>
      <c r="G1354" s="7"/>
      <c r="H1354" s="9">
        <v>1</v>
      </c>
      <c r="I1354" s="9"/>
      <c r="J1354" s="9"/>
      <c r="K1354" s="9"/>
      <c r="L1354" s="10">
        <v>1000263.21</v>
      </c>
      <c r="M1354" s="11">
        <f t="shared" si="256"/>
        <v>5001.3160500000004</v>
      </c>
      <c r="N1354" s="11">
        <f t="shared" si="257"/>
        <v>995261.89394999994</v>
      </c>
      <c r="O1354" s="11"/>
      <c r="P1354" s="13" t="s">
        <v>1049</v>
      </c>
      <c r="Q1354" s="7" t="s">
        <v>2270</v>
      </c>
      <c r="R1354" s="102" t="s">
        <v>2271</v>
      </c>
      <c r="S1354" s="7"/>
      <c r="T1354" s="66">
        <v>0.3</v>
      </c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53">
        <f t="shared" si="258"/>
        <v>0</v>
      </c>
      <c r="AG1354" s="54">
        <f t="shared" si="259"/>
        <v>0</v>
      </c>
      <c r="AH1354" s="54">
        <f t="shared" si="260"/>
        <v>0</v>
      </c>
      <c r="AI1354" s="54">
        <f t="shared" si="261"/>
        <v>1</v>
      </c>
      <c r="AJ1354" s="54">
        <f t="shared" si="262"/>
        <v>0</v>
      </c>
      <c r="AK1354" s="54">
        <f t="shared" si="263"/>
        <v>0</v>
      </c>
      <c r="AL1354" s="54">
        <f t="shared" si="264"/>
        <v>0</v>
      </c>
      <c r="AM1354" s="54">
        <f t="shared" si="265"/>
        <v>0</v>
      </c>
      <c r="AN1354" s="54">
        <f t="shared" si="266"/>
        <v>1</v>
      </c>
      <c r="AO1354" s="54">
        <f t="shared" si="267"/>
        <v>0</v>
      </c>
      <c r="AP1354" s="7">
        <v>2019</v>
      </c>
      <c r="AQ1354" s="12" t="s">
        <v>20</v>
      </c>
    </row>
    <row r="1355" spans="1:43" ht="33.950000000000003" hidden="1" customHeight="1" x14ac:dyDescent="0.25">
      <c r="A1355" s="24" t="s">
        <v>1978</v>
      </c>
      <c r="B1355" s="24" t="s">
        <v>1991</v>
      </c>
      <c r="C1355" s="24">
        <v>127957</v>
      </c>
      <c r="D1355" s="25" t="s">
        <v>2004</v>
      </c>
      <c r="E1355" s="25" t="s">
        <v>1993</v>
      </c>
      <c r="F1355" s="24">
        <v>2</v>
      </c>
      <c r="G1355" s="24"/>
      <c r="H1355" s="15">
        <v>1</v>
      </c>
      <c r="I1355" s="26"/>
      <c r="J1355" s="26"/>
      <c r="K1355" s="26"/>
      <c r="L1355" s="11">
        <v>1504365.26</v>
      </c>
      <c r="M1355" s="11">
        <f t="shared" si="256"/>
        <v>7521.8263000000006</v>
      </c>
      <c r="N1355" s="11">
        <f t="shared" si="257"/>
        <v>1496843.4336999999</v>
      </c>
      <c r="O1355" s="11"/>
      <c r="P1355" s="13" t="s">
        <v>1049</v>
      </c>
      <c r="Q1355" s="7" t="s">
        <v>2270</v>
      </c>
      <c r="R1355" s="102" t="s">
        <v>2280</v>
      </c>
      <c r="S1355" s="7"/>
      <c r="T1355" s="66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53">
        <f t="shared" si="258"/>
        <v>0</v>
      </c>
      <c r="AG1355" s="54">
        <f t="shared" si="259"/>
        <v>0</v>
      </c>
      <c r="AH1355" s="54">
        <f t="shared" si="260"/>
        <v>1</v>
      </c>
      <c r="AI1355" s="54">
        <f t="shared" si="261"/>
        <v>0</v>
      </c>
      <c r="AJ1355" s="54">
        <f t="shared" si="262"/>
        <v>0</v>
      </c>
      <c r="AK1355" s="54">
        <f t="shared" si="263"/>
        <v>0</v>
      </c>
      <c r="AL1355" s="54">
        <f t="shared" si="264"/>
        <v>0</v>
      </c>
      <c r="AM1355" s="54">
        <f t="shared" si="265"/>
        <v>1</v>
      </c>
      <c r="AN1355" s="54">
        <f t="shared" si="266"/>
        <v>0</v>
      </c>
      <c r="AO1355" s="54">
        <f t="shared" si="267"/>
        <v>0</v>
      </c>
      <c r="AP1355" s="7" t="s">
        <v>38</v>
      </c>
      <c r="AQ1355" s="17"/>
    </row>
    <row r="1356" spans="1:43" ht="33.950000000000003" hidden="1" customHeight="1" x14ac:dyDescent="0.25">
      <c r="A1356" s="24" t="s">
        <v>1978</v>
      </c>
      <c r="B1356" s="24" t="s">
        <v>1991</v>
      </c>
      <c r="C1356" s="24">
        <v>127958</v>
      </c>
      <c r="D1356" s="25" t="s">
        <v>2005</v>
      </c>
      <c r="E1356" s="25" t="s">
        <v>1993</v>
      </c>
      <c r="F1356" s="24">
        <v>2</v>
      </c>
      <c r="G1356" s="24"/>
      <c r="H1356" s="15">
        <v>1</v>
      </c>
      <c r="I1356" s="26"/>
      <c r="J1356" s="26"/>
      <c r="K1356" s="26"/>
      <c r="L1356" s="11">
        <v>416813.62</v>
      </c>
      <c r="M1356" s="11">
        <f t="shared" si="256"/>
        <v>2084.0681</v>
      </c>
      <c r="N1356" s="11">
        <f t="shared" si="257"/>
        <v>414729.55190000002</v>
      </c>
      <c r="O1356" s="11"/>
      <c r="P1356" s="13" t="s">
        <v>1049</v>
      </c>
      <c r="Q1356" s="7" t="s">
        <v>2270</v>
      </c>
      <c r="R1356" s="102" t="s">
        <v>2280</v>
      </c>
      <c r="S1356" s="7"/>
      <c r="T1356" s="66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53">
        <f t="shared" si="258"/>
        <v>0</v>
      </c>
      <c r="AG1356" s="54">
        <f t="shared" si="259"/>
        <v>0</v>
      </c>
      <c r="AH1356" s="54">
        <f t="shared" si="260"/>
        <v>1</v>
      </c>
      <c r="AI1356" s="54">
        <f t="shared" si="261"/>
        <v>0</v>
      </c>
      <c r="AJ1356" s="54">
        <f t="shared" si="262"/>
        <v>0</v>
      </c>
      <c r="AK1356" s="54">
        <f t="shared" si="263"/>
        <v>0</v>
      </c>
      <c r="AL1356" s="54">
        <f t="shared" si="264"/>
        <v>0</v>
      </c>
      <c r="AM1356" s="54">
        <f t="shared" si="265"/>
        <v>1</v>
      </c>
      <c r="AN1356" s="54">
        <f t="shared" si="266"/>
        <v>0</v>
      </c>
      <c r="AO1356" s="54">
        <f t="shared" si="267"/>
        <v>0</v>
      </c>
      <c r="AP1356" s="7" t="s">
        <v>38</v>
      </c>
      <c r="AQ1356" s="17"/>
    </row>
    <row r="1357" spans="1:43" ht="33.950000000000003" hidden="1" customHeight="1" x14ac:dyDescent="0.25">
      <c r="A1357" s="24" t="s">
        <v>1978</v>
      </c>
      <c r="B1357" s="24" t="s">
        <v>1991</v>
      </c>
      <c r="C1357" s="24">
        <v>127965</v>
      </c>
      <c r="D1357" s="25" t="s">
        <v>2006</v>
      </c>
      <c r="E1357" s="25" t="s">
        <v>1993</v>
      </c>
      <c r="F1357" s="24">
        <v>2</v>
      </c>
      <c r="G1357" s="24"/>
      <c r="H1357" s="15">
        <v>1</v>
      </c>
      <c r="I1357" s="26"/>
      <c r="J1357" s="26"/>
      <c r="K1357" s="26"/>
      <c r="L1357" s="11">
        <v>1621312.18</v>
      </c>
      <c r="M1357" s="11">
        <f t="shared" si="256"/>
        <v>8106.5608999999995</v>
      </c>
      <c r="N1357" s="11">
        <f t="shared" si="257"/>
        <v>1613205.6191</v>
      </c>
      <c r="O1357" s="11"/>
      <c r="P1357" s="13" t="s">
        <v>1049</v>
      </c>
      <c r="Q1357" s="7" t="s">
        <v>2270</v>
      </c>
      <c r="R1357" s="102" t="s">
        <v>2280</v>
      </c>
      <c r="S1357" s="7"/>
      <c r="T1357" s="66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53">
        <f t="shared" si="258"/>
        <v>0</v>
      </c>
      <c r="AG1357" s="54">
        <f t="shared" si="259"/>
        <v>0</v>
      </c>
      <c r="AH1357" s="54">
        <f t="shared" si="260"/>
        <v>1</v>
      </c>
      <c r="AI1357" s="54">
        <f t="shared" si="261"/>
        <v>0</v>
      </c>
      <c r="AJ1357" s="54">
        <f t="shared" si="262"/>
        <v>0</v>
      </c>
      <c r="AK1357" s="54">
        <f t="shared" si="263"/>
        <v>0</v>
      </c>
      <c r="AL1357" s="54">
        <f t="shared" si="264"/>
        <v>0</v>
      </c>
      <c r="AM1357" s="54">
        <f t="shared" si="265"/>
        <v>1</v>
      </c>
      <c r="AN1357" s="54">
        <f t="shared" si="266"/>
        <v>0</v>
      </c>
      <c r="AO1357" s="54">
        <f t="shared" si="267"/>
        <v>0</v>
      </c>
      <c r="AP1357" s="7" t="s">
        <v>38</v>
      </c>
      <c r="AQ1357" s="17"/>
    </row>
    <row r="1358" spans="1:43" ht="33.950000000000003" hidden="1" customHeight="1" x14ac:dyDescent="0.25">
      <c r="A1358" s="24" t="s">
        <v>1978</v>
      </c>
      <c r="B1358" s="24" t="s">
        <v>1991</v>
      </c>
      <c r="C1358" s="24">
        <v>315408</v>
      </c>
      <c r="D1358" s="25" t="s">
        <v>2007</v>
      </c>
      <c r="E1358" s="25" t="s">
        <v>1993</v>
      </c>
      <c r="F1358" s="24">
        <v>2</v>
      </c>
      <c r="G1358" s="24"/>
      <c r="H1358" s="15">
        <v>1</v>
      </c>
      <c r="I1358" s="26"/>
      <c r="J1358" s="26"/>
      <c r="K1358" s="26"/>
      <c r="L1358" s="11">
        <v>853842.16</v>
      </c>
      <c r="M1358" s="11">
        <f t="shared" si="256"/>
        <v>4269.2107999999998</v>
      </c>
      <c r="N1358" s="11">
        <f t="shared" si="257"/>
        <v>849572.94920000003</v>
      </c>
      <c r="O1358" s="11"/>
      <c r="P1358" s="13" t="s">
        <v>1049</v>
      </c>
      <c r="Q1358" s="7" t="s">
        <v>2270</v>
      </c>
      <c r="R1358" s="102" t="s">
        <v>2280</v>
      </c>
      <c r="S1358" s="7"/>
      <c r="T1358" s="66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53">
        <f t="shared" si="258"/>
        <v>0</v>
      </c>
      <c r="AG1358" s="54">
        <f t="shared" si="259"/>
        <v>0</v>
      </c>
      <c r="AH1358" s="54">
        <f t="shared" si="260"/>
        <v>1</v>
      </c>
      <c r="AI1358" s="54">
        <f t="shared" si="261"/>
        <v>0</v>
      </c>
      <c r="AJ1358" s="54">
        <f t="shared" si="262"/>
        <v>0</v>
      </c>
      <c r="AK1358" s="54">
        <f t="shared" si="263"/>
        <v>0</v>
      </c>
      <c r="AL1358" s="54">
        <f t="shared" si="264"/>
        <v>0</v>
      </c>
      <c r="AM1358" s="54">
        <f t="shared" si="265"/>
        <v>1</v>
      </c>
      <c r="AN1358" s="54">
        <f t="shared" si="266"/>
        <v>0</v>
      </c>
      <c r="AO1358" s="54">
        <f t="shared" si="267"/>
        <v>0</v>
      </c>
      <c r="AP1358" s="7" t="s">
        <v>38</v>
      </c>
      <c r="AQ1358" s="17"/>
    </row>
    <row r="1359" spans="1:43" ht="33.950000000000003" hidden="1" customHeight="1" x14ac:dyDescent="0.25">
      <c r="A1359" s="24" t="s">
        <v>1978</v>
      </c>
      <c r="B1359" s="24" t="s">
        <v>1991</v>
      </c>
      <c r="C1359" s="24">
        <v>127950</v>
      </c>
      <c r="D1359" s="25" t="s">
        <v>2008</v>
      </c>
      <c r="E1359" s="25" t="s">
        <v>1993</v>
      </c>
      <c r="F1359" s="24">
        <v>2</v>
      </c>
      <c r="G1359" s="24"/>
      <c r="H1359" s="15">
        <v>1</v>
      </c>
      <c r="I1359" s="26"/>
      <c r="J1359" s="26"/>
      <c r="K1359" s="26"/>
      <c r="L1359" s="11">
        <v>856819.97</v>
      </c>
      <c r="M1359" s="11">
        <f t="shared" si="256"/>
        <v>4284.0998499999996</v>
      </c>
      <c r="N1359" s="11">
        <f t="shared" si="257"/>
        <v>852535.87014999997</v>
      </c>
      <c r="O1359" s="11"/>
      <c r="P1359" s="13" t="s">
        <v>1049</v>
      </c>
      <c r="Q1359" s="7" t="s">
        <v>2270</v>
      </c>
      <c r="R1359" s="102" t="s">
        <v>2280</v>
      </c>
      <c r="S1359" s="7"/>
      <c r="T1359" s="66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53">
        <f t="shared" si="258"/>
        <v>0</v>
      </c>
      <c r="AG1359" s="54">
        <f t="shared" si="259"/>
        <v>0</v>
      </c>
      <c r="AH1359" s="54">
        <f t="shared" si="260"/>
        <v>1</v>
      </c>
      <c r="AI1359" s="54">
        <f t="shared" si="261"/>
        <v>0</v>
      </c>
      <c r="AJ1359" s="54">
        <f t="shared" si="262"/>
        <v>0</v>
      </c>
      <c r="AK1359" s="54">
        <f t="shared" si="263"/>
        <v>0</v>
      </c>
      <c r="AL1359" s="54">
        <f t="shared" si="264"/>
        <v>0</v>
      </c>
      <c r="AM1359" s="54">
        <f t="shared" si="265"/>
        <v>1</v>
      </c>
      <c r="AN1359" s="54">
        <f t="shared" si="266"/>
        <v>0</v>
      </c>
      <c r="AO1359" s="54">
        <f t="shared" si="267"/>
        <v>0</v>
      </c>
      <c r="AP1359" s="7" t="s">
        <v>38</v>
      </c>
      <c r="AQ1359" s="17"/>
    </row>
    <row r="1360" spans="1:43" ht="33.950000000000003" hidden="1" customHeight="1" x14ac:dyDescent="0.25">
      <c r="A1360" s="24" t="s">
        <v>1978</v>
      </c>
      <c r="B1360" s="24" t="s">
        <v>1991</v>
      </c>
      <c r="C1360" s="24">
        <v>127952</v>
      </c>
      <c r="D1360" s="25" t="s">
        <v>2009</v>
      </c>
      <c r="E1360" s="25" t="s">
        <v>1993</v>
      </c>
      <c r="F1360" s="24">
        <v>2</v>
      </c>
      <c r="G1360" s="24"/>
      <c r="H1360" s="15">
        <v>1</v>
      </c>
      <c r="I1360" s="26"/>
      <c r="J1360" s="26"/>
      <c r="K1360" s="26"/>
      <c r="L1360" s="11">
        <v>1214394.8899999999</v>
      </c>
      <c r="M1360" s="11">
        <f t="shared" si="256"/>
        <v>6071.9744499999997</v>
      </c>
      <c r="N1360" s="11">
        <f t="shared" si="257"/>
        <v>1208322.9155499998</v>
      </c>
      <c r="O1360" s="11"/>
      <c r="P1360" s="13" t="s">
        <v>1049</v>
      </c>
      <c r="Q1360" s="7" t="s">
        <v>2270</v>
      </c>
      <c r="R1360" s="102" t="s">
        <v>2280</v>
      </c>
      <c r="S1360" s="7"/>
      <c r="T1360" s="66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53">
        <f t="shared" si="258"/>
        <v>0</v>
      </c>
      <c r="AG1360" s="54">
        <f t="shared" si="259"/>
        <v>0</v>
      </c>
      <c r="AH1360" s="54">
        <f t="shared" si="260"/>
        <v>1</v>
      </c>
      <c r="AI1360" s="54">
        <f t="shared" si="261"/>
        <v>0</v>
      </c>
      <c r="AJ1360" s="54">
        <f t="shared" si="262"/>
        <v>0</v>
      </c>
      <c r="AK1360" s="54">
        <f t="shared" si="263"/>
        <v>0</v>
      </c>
      <c r="AL1360" s="54">
        <f t="shared" si="264"/>
        <v>0</v>
      </c>
      <c r="AM1360" s="54">
        <f t="shared" si="265"/>
        <v>1</v>
      </c>
      <c r="AN1360" s="54">
        <f t="shared" si="266"/>
        <v>0</v>
      </c>
      <c r="AO1360" s="54">
        <f t="shared" si="267"/>
        <v>0</v>
      </c>
      <c r="AP1360" s="7" t="s">
        <v>38</v>
      </c>
      <c r="AQ1360" s="17"/>
    </row>
    <row r="1361" spans="1:43" ht="33.950000000000003" hidden="1" customHeight="1" x14ac:dyDescent="0.25">
      <c r="A1361" s="7" t="s">
        <v>1978</v>
      </c>
      <c r="B1361" s="7" t="s">
        <v>1991</v>
      </c>
      <c r="C1361" s="7">
        <v>127943</v>
      </c>
      <c r="D1361" s="8" t="s">
        <v>2010</v>
      </c>
      <c r="E1361" s="8" t="s">
        <v>1993</v>
      </c>
      <c r="F1361" s="7">
        <v>2</v>
      </c>
      <c r="G1361" s="7"/>
      <c r="H1361" s="9">
        <v>1</v>
      </c>
      <c r="I1361" s="9"/>
      <c r="J1361" s="9"/>
      <c r="K1361" s="9"/>
      <c r="L1361" s="10">
        <v>547270.26</v>
      </c>
      <c r="M1361" s="11">
        <f t="shared" si="256"/>
        <v>2736.3513000000003</v>
      </c>
      <c r="N1361" s="11">
        <f t="shared" si="257"/>
        <v>544533.90870000003</v>
      </c>
      <c r="O1361" s="11"/>
      <c r="P1361" s="13" t="s">
        <v>1049</v>
      </c>
      <c r="Q1361" s="7" t="s">
        <v>2270</v>
      </c>
      <c r="R1361" s="102" t="s">
        <v>2271</v>
      </c>
      <c r="S1361" s="7"/>
      <c r="T1361" s="66">
        <v>0.3</v>
      </c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53">
        <f t="shared" si="258"/>
        <v>0</v>
      </c>
      <c r="AG1361" s="54">
        <f t="shared" si="259"/>
        <v>0</v>
      </c>
      <c r="AH1361" s="54">
        <f t="shared" si="260"/>
        <v>0</v>
      </c>
      <c r="AI1361" s="54">
        <f t="shared" si="261"/>
        <v>1</v>
      </c>
      <c r="AJ1361" s="54">
        <f t="shared" si="262"/>
        <v>0</v>
      </c>
      <c r="AK1361" s="54">
        <f t="shared" si="263"/>
        <v>0</v>
      </c>
      <c r="AL1361" s="54">
        <f t="shared" si="264"/>
        <v>0</v>
      </c>
      <c r="AM1361" s="54">
        <f t="shared" si="265"/>
        <v>0</v>
      </c>
      <c r="AN1361" s="54">
        <f t="shared" si="266"/>
        <v>1</v>
      </c>
      <c r="AO1361" s="54">
        <f t="shared" si="267"/>
        <v>0</v>
      </c>
      <c r="AP1361" s="7">
        <v>2019</v>
      </c>
      <c r="AQ1361" s="12" t="s">
        <v>20</v>
      </c>
    </row>
    <row r="1362" spans="1:43" ht="33.950000000000003" hidden="1" customHeight="1" x14ac:dyDescent="0.25">
      <c r="A1362" s="7" t="s">
        <v>1978</v>
      </c>
      <c r="B1362" s="7" t="s">
        <v>1991</v>
      </c>
      <c r="C1362" s="7">
        <v>304105</v>
      </c>
      <c r="D1362" s="8" t="s">
        <v>2011</v>
      </c>
      <c r="E1362" s="8" t="s">
        <v>1993</v>
      </c>
      <c r="F1362" s="7">
        <v>2</v>
      </c>
      <c r="G1362" s="7"/>
      <c r="H1362" s="9">
        <v>1</v>
      </c>
      <c r="I1362" s="9"/>
      <c r="J1362" s="9"/>
      <c r="K1362" s="9"/>
      <c r="L1362" s="10">
        <v>1355233.48</v>
      </c>
      <c r="M1362" s="11">
        <f t="shared" si="256"/>
        <v>6776.1674000000003</v>
      </c>
      <c r="N1362" s="11">
        <f t="shared" si="257"/>
        <v>1348457.3126000001</v>
      </c>
      <c r="O1362" s="11"/>
      <c r="P1362" s="13" t="s">
        <v>1049</v>
      </c>
      <c r="Q1362" s="7" t="s">
        <v>2270</v>
      </c>
      <c r="R1362" s="102" t="s">
        <v>2271</v>
      </c>
      <c r="S1362" s="7"/>
      <c r="T1362" s="66">
        <v>0.3</v>
      </c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53">
        <f t="shared" si="258"/>
        <v>0</v>
      </c>
      <c r="AG1362" s="54">
        <f t="shared" si="259"/>
        <v>0</v>
      </c>
      <c r="AH1362" s="54">
        <f t="shared" si="260"/>
        <v>0</v>
      </c>
      <c r="AI1362" s="54">
        <f t="shared" si="261"/>
        <v>1</v>
      </c>
      <c r="AJ1362" s="54">
        <f t="shared" si="262"/>
        <v>0</v>
      </c>
      <c r="AK1362" s="54">
        <f t="shared" si="263"/>
        <v>0</v>
      </c>
      <c r="AL1362" s="54">
        <f t="shared" si="264"/>
        <v>0</v>
      </c>
      <c r="AM1362" s="54">
        <f t="shared" si="265"/>
        <v>0</v>
      </c>
      <c r="AN1362" s="54">
        <f t="shared" si="266"/>
        <v>1</v>
      </c>
      <c r="AO1362" s="54">
        <f t="shared" si="267"/>
        <v>0</v>
      </c>
      <c r="AP1362" s="7">
        <v>2019</v>
      </c>
      <c r="AQ1362" s="12" t="s">
        <v>20</v>
      </c>
    </row>
    <row r="1363" spans="1:43" ht="33.950000000000003" hidden="1" customHeight="1" x14ac:dyDescent="0.25">
      <c r="A1363" s="7" t="s">
        <v>1978</v>
      </c>
      <c r="B1363" s="7" t="s">
        <v>1991</v>
      </c>
      <c r="C1363" s="7">
        <v>304111</v>
      </c>
      <c r="D1363" s="8" t="s">
        <v>2012</v>
      </c>
      <c r="E1363" s="8" t="s">
        <v>1993</v>
      </c>
      <c r="F1363" s="7">
        <v>2</v>
      </c>
      <c r="G1363" s="7"/>
      <c r="H1363" s="9">
        <v>1</v>
      </c>
      <c r="I1363" s="9"/>
      <c r="J1363" s="9"/>
      <c r="K1363" s="9"/>
      <c r="L1363" s="10">
        <v>2342064.6</v>
      </c>
      <c r="M1363" s="11">
        <f t="shared" si="256"/>
        <v>11710.323</v>
      </c>
      <c r="N1363" s="11">
        <f t="shared" si="257"/>
        <v>2330354.2770000002</v>
      </c>
      <c r="O1363" s="11"/>
      <c r="P1363" s="13" t="s">
        <v>1049</v>
      </c>
      <c r="Q1363" s="7" t="s">
        <v>2270</v>
      </c>
      <c r="R1363" s="102" t="s">
        <v>2271</v>
      </c>
      <c r="S1363" s="7"/>
      <c r="T1363" s="66">
        <v>0.3</v>
      </c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53">
        <f t="shared" si="258"/>
        <v>0</v>
      </c>
      <c r="AG1363" s="54">
        <f t="shared" si="259"/>
        <v>0</v>
      </c>
      <c r="AH1363" s="54">
        <f t="shared" si="260"/>
        <v>0</v>
      </c>
      <c r="AI1363" s="54">
        <f t="shared" si="261"/>
        <v>1</v>
      </c>
      <c r="AJ1363" s="54">
        <f t="shared" si="262"/>
        <v>0</v>
      </c>
      <c r="AK1363" s="54">
        <f t="shared" si="263"/>
        <v>0</v>
      </c>
      <c r="AL1363" s="54">
        <f t="shared" si="264"/>
        <v>0</v>
      </c>
      <c r="AM1363" s="54">
        <f t="shared" si="265"/>
        <v>0</v>
      </c>
      <c r="AN1363" s="54">
        <f t="shared" si="266"/>
        <v>1</v>
      </c>
      <c r="AO1363" s="54">
        <f t="shared" si="267"/>
        <v>0</v>
      </c>
      <c r="AP1363" s="7">
        <v>2019</v>
      </c>
      <c r="AQ1363" s="12" t="s">
        <v>20</v>
      </c>
    </row>
    <row r="1364" spans="1:43" ht="33.950000000000003" hidden="1" customHeight="1" x14ac:dyDescent="0.25">
      <c r="A1364" s="7" t="s">
        <v>1978</v>
      </c>
      <c r="B1364" s="7" t="s">
        <v>1991</v>
      </c>
      <c r="C1364" s="7">
        <v>304114</v>
      </c>
      <c r="D1364" s="8" t="s">
        <v>2013</v>
      </c>
      <c r="E1364" s="8" t="s">
        <v>1993</v>
      </c>
      <c r="F1364" s="7">
        <v>2</v>
      </c>
      <c r="G1364" s="7"/>
      <c r="H1364" s="9">
        <v>1</v>
      </c>
      <c r="I1364" s="9"/>
      <c r="J1364" s="9"/>
      <c r="K1364" s="9"/>
      <c r="L1364" s="10">
        <v>1423490.89</v>
      </c>
      <c r="M1364" s="11">
        <f t="shared" si="256"/>
        <v>7117.4544499999993</v>
      </c>
      <c r="N1364" s="11">
        <f t="shared" si="257"/>
        <v>1416373.4355499998</v>
      </c>
      <c r="O1364" s="11"/>
      <c r="P1364" s="13" t="s">
        <v>1049</v>
      </c>
      <c r="Q1364" s="7" t="s">
        <v>2270</v>
      </c>
      <c r="R1364" s="102" t="s">
        <v>2271</v>
      </c>
      <c r="S1364" s="7"/>
      <c r="T1364" s="66">
        <v>0.3</v>
      </c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53">
        <f t="shared" si="258"/>
        <v>0</v>
      </c>
      <c r="AG1364" s="54">
        <f t="shared" si="259"/>
        <v>0</v>
      </c>
      <c r="AH1364" s="54">
        <f t="shared" si="260"/>
        <v>0</v>
      </c>
      <c r="AI1364" s="54">
        <f t="shared" si="261"/>
        <v>1</v>
      </c>
      <c r="AJ1364" s="54">
        <f t="shared" si="262"/>
        <v>0</v>
      </c>
      <c r="AK1364" s="54">
        <f t="shared" si="263"/>
        <v>0</v>
      </c>
      <c r="AL1364" s="54">
        <f t="shared" si="264"/>
        <v>0</v>
      </c>
      <c r="AM1364" s="54">
        <f t="shared" si="265"/>
        <v>0</v>
      </c>
      <c r="AN1364" s="54">
        <f t="shared" si="266"/>
        <v>1</v>
      </c>
      <c r="AO1364" s="54">
        <f t="shared" si="267"/>
        <v>0</v>
      </c>
      <c r="AP1364" s="7">
        <v>2019</v>
      </c>
      <c r="AQ1364" s="12" t="s">
        <v>20</v>
      </c>
    </row>
    <row r="1365" spans="1:43" ht="33.950000000000003" hidden="1" customHeight="1" x14ac:dyDescent="0.25">
      <c r="A1365" s="7" t="s">
        <v>1978</v>
      </c>
      <c r="B1365" s="7" t="s">
        <v>1991</v>
      </c>
      <c r="C1365" s="7">
        <v>304120</v>
      </c>
      <c r="D1365" s="8" t="s">
        <v>2014</v>
      </c>
      <c r="E1365" s="8" t="s">
        <v>1993</v>
      </c>
      <c r="F1365" s="7">
        <v>2</v>
      </c>
      <c r="G1365" s="7"/>
      <c r="H1365" s="9">
        <v>1</v>
      </c>
      <c r="I1365" s="9"/>
      <c r="J1365" s="9"/>
      <c r="K1365" s="9"/>
      <c r="L1365" s="10">
        <v>2185874.9900000002</v>
      </c>
      <c r="M1365" s="11">
        <f t="shared" si="256"/>
        <v>10929.374950000001</v>
      </c>
      <c r="N1365" s="11">
        <f t="shared" si="257"/>
        <v>2174945.6150500001</v>
      </c>
      <c r="O1365" s="11"/>
      <c r="P1365" s="13" t="s">
        <v>1049</v>
      </c>
      <c r="Q1365" s="7" t="s">
        <v>2270</v>
      </c>
      <c r="R1365" s="102" t="s">
        <v>2271</v>
      </c>
      <c r="S1365" s="7"/>
      <c r="T1365" s="66">
        <v>0.3</v>
      </c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53">
        <f t="shared" si="258"/>
        <v>0</v>
      </c>
      <c r="AG1365" s="54">
        <f t="shared" si="259"/>
        <v>0</v>
      </c>
      <c r="AH1365" s="54">
        <f t="shared" si="260"/>
        <v>0</v>
      </c>
      <c r="AI1365" s="54">
        <f t="shared" si="261"/>
        <v>1</v>
      </c>
      <c r="AJ1365" s="54">
        <f t="shared" si="262"/>
        <v>0</v>
      </c>
      <c r="AK1365" s="54">
        <f t="shared" si="263"/>
        <v>0</v>
      </c>
      <c r="AL1365" s="54">
        <f t="shared" si="264"/>
        <v>0</v>
      </c>
      <c r="AM1365" s="54">
        <f t="shared" si="265"/>
        <v>0</v>
      </c>
      <c r="AN1365" s="54">
        <f t="shared" si="266"/>
        <v>1</v>
      </c>
      <c r="AO1365" s="54">
        <f t="shared" si="267"/>
        <v>0</v>
      </c>
      <c r="AP1365" s="7">
        <v>2019</v>
      </c>
      <c r="AQ1365" s="12" t="s">
        <v>20</v>
      </c>
    </row>
    <row r="1366" spans="1:43" ht="33.950000000000003" hidden="1" customHeight="1" x14ac:dyDescent="0.25">
      <c r="A1366" s="7" t="s">
        <v>1978</v>
      </c>
      <c r="B1366" s="7" t="s">
        <v>1991</v>
      </c>
      <c r="C1366" s="7">
        <v>315402</v>
      </c>
      <c r="D1366" s="8" t="s">
        <v>2015</v>
      </c>
      <c r="E1366" s="8" t="s">
        <v>1993</v>
      </c>
      <c r="F1366" s="7">
        <v>2</v>
      </c>
      <c r="G1366" s="7"/>
      <c r="H1366" s="9">
        <v>1</v>
      </c>
      <c r="I1366" s="9"/>
      <c r="J1366" s="9"/>
      <c r="K1366" s="9"/>
      <c r="L1366" s="10">
        <v>770450.33</v>
      </c>
      <c r="M1366" s="11">
        <f t="shared" si="256"/>
        <v>3852.2516499999997</v>
      </c>
      <c r="N1366" s="11">
        <f t="shared" si="257"/>
        <v>766598.07834999997</v>
      </c>
      <c r="O1366" s="11"/>
      <c r="P1366" s="13" t="s">
        <v>1049</v>
      </c>
      <c r="Q1366" s="7" t="s">
        <v>2270</v>
      </c>
      <c r="R1366" s="102" t="s">
        <v>2271</v>
      </c>
      <c r="S1366" s="7"/>
      <c r="T1366" s="66">
        <v>0.3</v>
      </c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53">
        <f t="shared" si="258"/>
        <v>0</v>
      </c>
      <c r="AG1366" s="54">
        <f t="shared" si="259"/>
        <v>0</v>
      </c>
      <c r="AH1366" s="54">
        <f t="shared" si="260"/>
        <v>0</v>
      </c>
      <c r="AI1366" s="54">
        <f t="shared" si="261"/>
        <v>1</v>
      </c>
      <c r="AJ1366" s="54">
        <f t="shared" si="262"/>
        <v>0</v>
      </c>
      <c r="AK1366" s="54">
        <f t="shared" si="263"/>
        <v>0</v>
      </c>
      <c r="AL1366" s="54">
        <f t="shared" si="264"/>
        <v>0</v>
      </c>
      <c r="AM1366" s="54">
        <f t="shared" si="265"/>
        <v>0</v>
      </c>
      <c r="AN1366" s="54">
        <f t="shared" si="266"/>
        <v>1</v>
      </c>
      <c r="AO1366" s="54">
        <f t="shared" si="267"/>
        <v>0</v>
      </c>
      <c r="AP1366" s="7">
        <v>2019</v>
      </c>
      <c r="AQ1366" s="12" t="s">
        <v>20</v>
      </c>
    </row>
    <row r="1367" spans="1:43" ht="33.950000000000003" hidden="1" customHeight="1" x14ac:dyDescent="0.25">
      <c r="A1367" s="7" t="s">
        <v>1978</v>
      </c>
      <c r="B1367" s="7" t="s">
        <v>1991</v>
      </c>
      <c r="C1367" s="7">
        <v>315404</v>
      </c>
      <c r="D1367" s="8" t="s">
        <v>2016</v>
      </c>
      <c r="E1367" s="8" t="s">
        <v>1993</v>
      </c>
      <c r="F1367" s="7">
        <v>2</v>
      </c>
      <c r="G1367" s="7"/>
      <c r="H1367" s="9">
        <v>1</v>
      </c>
      <c r="I1367" s="9"/>
      <c r="J1367" s="9"/>
      <c r="K1367" s="9"/>
      <c r="L1367" s="10">
        <v>1560623.42</v>
      </c>
      <c r="M1367" s="11">
        <f t="shared" ref="M1367:M1430" si="268">L1367*0.005</f>
        <v>7803.1170999999995</v>
      </c>
      <c r="N1367" s="11">
        <f t="shared" ref="N1367:N1430" si="269">L1367-M1367</f>
        <v>1552820.3029</v>
      </c>
      <c r="O1367" s="11"/>
      <c r="P1367" s="13" t="s">
        <v>1049</v>
      </c>
      <c r="Q1367" s="7" t="s">
        <v>2270</v>
      </c>
      <c r="R1367" s="102" t="s">
        <v>2271</v>
      </c>
      <c r="S1367" s="7"/>
      <c r="T1367" s="66">
        <v>0.3</v>
      </c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53">
        <f t="shared" si="258"/>
        <v>0</v>
      </c>
      <c r="AG1367" s="54">
        <f t="shared" si="259"/>
        <v>0</v>
      </c>
      <c r="AH1367" s="54">
        <f t="shared" si="260"/>
        <v>0</v>
      </c>
      <c r="AI1367" s="54">
        <f t="shared" si="261"/>
        <v>1</v>
      </c>
      <c r="AJ1367" s="54">
        <f t="shared" si="262"/>
        <v>0</v>
      </c>
      <c r="AK1367" s="54">
        <f t="shared" si="263"/>
        <v>0</v>
      </c>
      <c r="AL1367" s="54">
        <f t="shared" si="264"/>
        <v>0</v>
      </c>
      <c r="AM1367" s="54">
        <f t="shared" si="265"/>
        <v>0</v>
      </c>
      <c r="AN1367" s="54">
        <f t="shared" si="266"/>
        <v>1</v>
      </c>
      <c r="AO1367" s="54">
        <f t="shared" si="267"/>
        <v>0</v>
      </c>
      <c r="AP1367" s="7">
        <v>2019</v>
      </c>
      <c r="AQ1367" s="12" t="s">
        <v>20</v>
      </c>
    </row>
    <row r="1368" spans="1:43" ht="33.950000000000003" hidden="1" customHeight="1" x14ac:dyDescent="0.25">
      <c r="A1368" s="7" t="s">
        <v>1978</v>
      </c>
      <c r="B1368" s="7" t="s">
        <v>2017</v>
      </c>
      <c r="C1368" s="7">
        <v>127667</v>
      </c>
      <c r="D1368" s="8" t="s">
        <v>2018</v>
      </c>
      <c r="E1368" s="8" t="s">
        <v>2019</v>
      </c>
      <c r="F1368" s="7">
        <v>2</v>
      </c>
      <c r="G1368" s="7"/>
      <c r="H1368" s="9">
        <v>1</v>
      </c>
      <c r="I1368" s="9"/>
      <c r="J1368" s="9"/>
      <c r="K1368" s="9"/>
      <c r="L1368" s="10">
        <v>5878705.96</v>
      </c>
      <c r="M1368" s="11">
        <f t="shared" si="268"/>
        <v>29393.5298</v>
      </c>
      <c r="N1368" s="11">
        <f t="shared" si="269"/>
        <v>5849312.4302000003</v>
      </c>
      <c r="O1368" s="11"/>
      <c r="P1368" s="13" t="s">
        <v>1049</v>
      </c>
      <c r="Q1368" s="7" t="s">
        <v>2270</v>
      </c>
      <c r="R1368" s="102" t="s">
        <v>2271</v>
      </c>
      <c r="S1368" s="7"/>
      <c r="T1368" s="66">
        <v>0.15</v>
      </c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53">
        <f t="shared" si="258"/>
        <v>0</v>
      </c>
      <c r="AG1368" s="54">
        <f t="shared" si="259"/>
        <v>0</v>
      </c>
      <c r="AH1368" s="54">
        <f t="shared" si="260"/>
        <v>0</v>
      </c>
      <c r="AI1368" s="54">
        <f t="shared" si="261"/>
        <v>1</v>
      </c>
      <c r="AJ1368" s="54">
        <f t="shared" si="262"/>
        <v>0</v>
      </c>
      <c r="AK1368" s="54">
        <f t="shared" si="263"/>
        <v>0</v>
      </c>
      <c r="AL1368" s="54">
        <f t="shared" si="264"/>
        <v>0</v>
      </c>
      <c r="AM1368" s="54">
        <f t="shared" si="265"/>
        <v>0</v>
      </c>
      <c r="AN1368" s="54">
        <f t="shared" si="266"/>
        <v>1</v>
      </c>
      <c r="AO1368" s="54">
        <f t="shared" si="267"/>
        <v>0</v>
      </c>
      <c r="AP1368" s="7" t="s">
        <v>49</v>
      </c>
      <c r="AQ1368" s="17"/>
    </row>
    <row r="1369" spans="1:43" ht="33.950000000000003" hidden="1" customHeight="1" x14ac:dyDescent="0.25">
      <c r="A1369" s="7" t="s">
        <v>1978</v>
      </c>
      <c r="B1369" s="7" t="s">
        <v>2017</v>
      </c>
      <c r="C1369" s="7">
        <v>127668</v>
      </c>
      <c r="D1369" s="8" t="s">
        <v>2020</v>
      </c>
      <c r="E1369" s="8" t="s">
        <v>2019</v>
      </c>
      <c r="F1369" s="7">
        <v>2</v>
      </c>
      <c r="G1369" s="7"/>
      <c r="H1369" s="9">
        <v>1</v>
      </c>
      <c r="I1369" s="9"/>
      <c r="J1369" s="9"/>
      <c r="K1369" s="9"/>
      <c r="L1369" s="10">
        <v>4884049.1399999997</v>
      </c>
      <c r="M1369" s="11">
        <f t="shared" si="268"/>
        <v>24420.245699999999</v>
      </c>
      <c r="N1369" s="11">
        <f t="shared" si="269"/>
        <v>4859628.8942999998</v>
      </c>
      <c r="O1369" s="11"/>
      <c r="P1369" s="13" t="s">
        <v>1049</v>
      </c>
      <c r="Q1369" s="7" t="s">
        <v>2270</v>
      </c>
      <c r="R1369" s="102" t="s">
        <v>2271</v>
      </c>
      <c r="S1369" s="7"/>
      <c r="T1369" s="66">
        <v>0</v>
      </c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53">
        <f t="shared" si="258"/>
        <v>0</v>
      </c>
      <c r="AG1369" s="54">
        <f t="shared" si="259"/>
        <v>0</v>
      </c>
      <c r="AH1369" s="54">
        <f t="shared" si="260"/>
        <v>0</v>
      </c>
      <c r="AI1369" s="54">
        <f t="shared" si="261"/>
        <v>1</v>
      </c>
      <c r="AJ1369" s="54">
        <f t="shared" si="262"/>
        <v>0</v>
      </c>
      <c r="AK1369" s="54">
        <f t="shared" si="263"/>
        <v>0</v>
      </c>
      <c r="AL1369" s="54">
        <f t="shared" si="264"/>
        <v>0</v>
      </c>
      <c r="AM1369" s="54">
        <f t="shared" si="265"/>
        <v>0</v>
      </c>
      <c r="AN1369" s="54">
        <f t="shared" si="266"/>
        <v>1</v>
      </c>
      <c r="AO1369" s="54">
        <f t="shared" si="267"/>
        <v>0</v>
      </c>
      <c r="AP1369" s="7" t="s">
        <v>49</v>
      </c>
      <c r="AQ1369" s="17"/>
    </row>
    <row r="1370" spans="1:43" ht="33.950000000000003" hidden="1" customHeight="1" x14ac:dyDescent="0.25">
      <c r="A1370" s="7" t="s">
        <v>1978</v>
      </c>
      <c r="B1370" s="7" t="s">
        <v>2017</v>
      </c>
      <c r="C1370" s="7">
        <v>127669</v>
      </c>
      <c r="D1370" s="8" t="s">
        <v>2021</v>
      </c>
      <c r="E1370" s="8" t="s">
        <v>2019</v>
      </c>
      <c r="F1370" s="7">
        <v>2</v>
      </c>
      <c r="G1370" s="7"/>
      <c r="H1370" s="9">
        <v>1</v>
      </c>
      <c r="I1370" s="9"/>
      <c r="J1370" s="9"/>
      <c r="K1370" s="9"/>
      <c r="L1370" s="10">
        <v>7038947.2800000003</v>
      </c>
      <c r="M1370" s="11">
        <f t="shared" si="268"/>
        <v>35194.736400000002</v>
      </c>
      <c r="N1370" s="11">
        <f t="shared" si="269"/>
        <v>7003752.5436000004</v>
      </c>
      <c r="O1370" s="11"/>
      <c r="P1370" s="13" t="s">
        <v>1049</v>
      </c>
      <c r="Q1370" s="7" t="s">
        <v>2270</v>
      </c>
      <c r="R1370" s="102" t="s">
        <v>2271</v>
      </c>
      <c r="S1370" s="7"/>
      <c r="T1370" s="66">
        <v>0</v>
      </c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53">
        <f t="shared" si="258"/>
        <v>0</v>
      </c>
      <c r="AG1370" s="54">
        <f t="shared" si="259"/>
        <v>0</v>
      </c>
      <c r="AH1370" s="54">
        <f t="shared" si="260"/>
        <v>0</v>
      </c>
      <c r="AI1370" s="54">
        <f t="shared" si="261"/>
        <v>1</v>
      </c>
      <c r="AJ1370" s="54">
        <f t="shared" si="262"/>
        <v>0</v>
      </c>
      <c r="AK1370" s="54">
        <f t="shared" si="263"/>
        <v>0</v>
      </c>
      <c r="AL1370" s="54">
        <f t="shared" si="264"/>
        <v>0</v>
      </c>
      <c r="AM1370" s="54">
        <f t="shared" si="265"/>
        <v>0</v>
      </c>
      <c r="AN1370" s="54">
        <f t="shared" si="266"/>
        <v>1</v>
      </c>
      <c r="AO1370" s="54">
        <f t="shared" si="267"/>
        <v>0</v>
      </c>
      <c r="AP1370" s="7" t="s">
        <v>49</v>
      </c>
      <c r="AQ1370" s="17"/>
    </row>
    <row r="1371" spans="1:43" ht="33.950000000000003" hidden="1" customHeight="1" x14ac:dyDescent="0.25">
      <c r="A1371" s="7" t="s">
        <v>1978</v>
      </c>
      <c r="B1371" s="7" t="s">
        <v>2017</v>
      </c>
      <c r="C1371" s="7">
        <v>127670</v>
      </c>
      <c r="D1371" s="8" t="s">
        <v>2022</v>
      </c>
      <c r="E1371" s="8" t="s">
        <v>2019</v>
      </c>
      <c r="F1371" s="7">
        <v>2</v>
      </c>
      <c r="G1371" s="7"/>
      <c r="H1371" s="9">
        <v>1</v>
      </c>
      <c r="I1371" s="9"/>
      <c r="J1371" s="9"/>
      <c r="K1371" s="9"/>
      <c r="L1371" s="10">
        <v>6356922.2300000004</v>
      </c>
      <c r="M1371" s="11">
        <f t="shared" si="268"/>
        <v>31784.611150000004</v>
      </c>
      <c r="N1371" s="11">
        <f t="shared" si="269"/>
        <v>6325137.6188500002</v>
      </c>
      <c r="O1371" s="11"/>
      <c r="P1371" s="13" t="s">
        <v>1049</v>
      </c>
      <c r="Q1371" s="7" t="s">
        <v>2270</v>
      </c>
      <c r="R1371" s="102" t="s">
        <v>2271</v>
      </c>
      <c r="S1371" s="7"/>
      <c r="T1371" s="66">
        <v>0.1</v>
      </c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53">
        <f t="shared" si="258"/>
        <v>0</v>
      </c>
      <c r="AG1371" s="54">
        <f t="shared" si="259"/>
        <v>0</v>
      </c>
      <c r="AH1371" s="54">
        <f t="shared" si="260"/>
        <v>0</v>
      </c>
      <c r="AI1371" s="54">
        <f t="shared" si="261"/>
        <v>1</v>
      </c>
      <c r="AJ1371" s="54">
        <f t="shared" si="262"/>
        <v>0</v>
      </c>
      <c r="AK1371" s="54">
        <f t="shared" si="263"/>
        <v>0</v>
      </c>
      <c r="AL1371" s="54">
        <f t="shared" si="264"/>
        <v>0</v>
      </c>
      <c r="AM1371" s="54">
        <f t="shared" si="265"/>
        <v>0</v>
      </c>
      <c r="AN1371" s="54">
        <f t="shared" si="266"/>
        <v>1</v>
      </c>
      <c r="AO1371" s="54">
        <f t="shared" si="267"/>
        <v>0</v>
      </c>
      <c r="AP1371" s="7" t="s">
        <v>49</v>
      </c>
      <c r="AQ1371" s="17"/>
    </row>
    <row r="1372" spans="1:43" ht="33.950000000000003" hidden="1" customHeight="1" x14ac:dyDescent="0.25">
      <c r="A1372" s="7" t="s">
        <v>1978</v>
      </c>
      <c r="B1372" s="7" t="s">
        <v>2017</v>
      </c>
      <c r="C1372" s="7">
        <v>127671</v>
      </c>
      <c r="D1372" s="8" t="s">
        <v>2023</v>
      </c>
      <c r="E1372" s="8" t="s">
        <v>2019</v>
      </c>
      <c r="F1372" s="7">
        <v>2</v>
      </c>
      <c r="G1372" s="7"/>
      <c r="H1372" s="9">
        <v>1</v>
      </c>
      <c r="I1372" s="9"/>
      <c r="J1372" s="9"/>
      <c r="K1372" s="9"/>
      <c r="L1372" s="10">
        <v>8256610.3099999996</v>
      </c>
      <c r="M1372" s="11">
        <f t="shared" si="268"/>
        <v>41283.051549999996</v>
      </c>
      <c r="N1372" s="11">
        <f t="shared" si="269"/>
        <v>8215327.2584499996</v>
      </c>
      <c r="O1372" s="11"/>
      <c r="P1372" s="13" t="s">
        <v>1049</v>
      </c>
      <c r="Q1372" s="7" t="s">
        <v>2270</v>
      </c>
      <c r="R1372" s="102" t="s">
        <v>2271</v>
      </c>
      <c r="S1372" s="7"/>
      <c r="T1372" s="66">
        <v>0.15</v>
      </c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53">
        <f t="shared" si="258"/>
        <v>0</v>
      </c>
      <c r="AG1372" s="54">
        <f t="shared" si="259"/>
        <v>0</v>
      </c>
      <c r="AH1372" s="54">
        <f t="shared" si="260"/>
        <v>0</v>
      </c>
      <c r="AI1372" s="54">
        <f t="shared" si="261"/>
        <v>1</v>
      </c>
      <c r="AJ1372" s="54">
        <f t="shared" si="262"/>
        <v>0</v>
      </c>
      <c r="AK1372" s="54">
        <f t="shared" si="263"/>
        <v>0</v>
      </c>
      <c r="AL1372" s="54">
        <f t="shared" si="264"/>
        <v>0</v>
      </c>
      <c r="AM1372" s="54">
        <f t="shared" si="265"/>
        <v>0</v>
      </c>
      <c r="AN1372" s="54">
        <f t="shared" si="266"/>
        <v>1</v>
      </c>
      <c r="AO1372" s="54">
        <f t="shared" si="267"/>
        <v>0</v>
      </c>
      <c r="AP1372" s="7" t="s">
        <v>49</v>
      </c>
      <c r="AQ1372" s="17"/>
    </row>
    <row r="1373" spans="1:43" ht="33.950000000000003" hidden="1" customHeight="1" x14ac:dyDescent="0.25">
      <c r="A1373" s="7" t="s">
        <v>1978</v>
      </c>
      <c r="B1373" s="7" t="s">
        <v>2017</v>
      </c>
      <c r="C1373" s="7">
        <v>127672</v>
      </c>
      <c r="D1373" s="8" t="s">
        <v>2024</v>
      </c>
      <c r="E1373" s="8" t="s">
        <v>2019</v>
      </c>
      <c r="F1373" s="7">
        <v>2</v>
      </c>
      <c r="G1373" s="7"/>
      <c r="H1373" s="9">
        <v>1</v>
      </c>
      <c r="I1373" s="9"/>
      <c r="J1373" s="9"/>
      <c r="K1373" s="9"/>
      <c r="L1373" s="10">
        <v>5889258.7199999997</v>
      </c>
      <c r="M1373" s="11">
        <f t="shared" si="268"/>
        <v>29446.293600000001</v>
      </c>
      <c r="N1373" s="11">
        <f t="shared" si="269"/>
        <v>5859812.4263999993</v>
      </c>
      <c r="O1373" s="11"/>
      <c r="P1373" s="13" t="s">
        <v>1049</v>
      </c>
      <c r="Q1373" s="7" t="s">
        <v>2270</v>
      </c>
      <c r="R1373" s="102" t="s">
        <v>2271</v>
      </c>
      <c r="S1373" s="7"/>
      <c r="T1373" s="66">
        <v>0</v>
      </c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53">
        <f t="shared" si="258"/>
        <v>0</v>
      </c>
      <c r="AG1373" s="54">
        <f t="shared" si="259"/>
        <v>0</v>
      </c>
      <c r="AH1373" s="54">
        <f t="shared" si="260"/>
        <v>0</v>
      </c>
      <c r="AI1373" s="54">
        <f t="shared" si="261"/>
        <v>1</v>
      </c>
      <c r="AJ1373" s="54">
        <f t="shared" si="262"/>
        <v>0</v>
      </c>
      <c r="AK1373" s="54">
        <f t="shared" si="263"/>
        <v>0</v>
      </c>
      <c r="AL1373" s="54">
        <f t="shared" si="264"/>
        <v>0</v>
      </c>
      <c r="AM1373" s="54">
        <f t="shared" si="265"/>
        <v>0</v>
      </c>
      <c r="AN1373" s="54">
        <f t="shared" si="266"/>
        <v>1</v>
      </c>
      <c r="AO1373" s="54">
        <f t="shared" si="267"/>
        <v>0</v>
      </c>
      <c r="AP1373" s="7" t="s">
        <v>49</v>
      </c>
      <c r="AQ1373" s="17"/>
    </row>
    <row r="1374" spans="1:43" ht="33.950000000000003" hidden="1" customHeight="1" x14ac:dyDescent="0.25">
      <c r="A1374" s="7" t="s">
        <v>1978</v>
      </c>
      <c r="B1374" s="7" t="s">
        <v>2017</v>
      </c>
      <c r="C1374" s="7">
        <v>127673</v>
      </c>
      <c r="D1374" s="8" t="s">
        <v>2025</v>
      </c>
      <c r="E1374" s="8" t="s">
        <v>2019</v>
      </c>
      <c r="F1374" s="7">
        <v>2</v>
      </c>
      <c r="G1374" s="7"/>
      <c r="H1374" s="9">
        <v>1</v>
      </c>
      <c r="I1374" s="9"/>
      <c r="J1374" s="9"/>
      <c r="K1374" s="9"/>
      <c r="L1374" s="10">
        <v>7033670.9000000004</v>
      </c>
      <c r="M1374" s="11">
        <f t="shared" si="268"/>
        <v>35168.354500000001</v>
      </c>
      <c r="N1374" s="11">
        <f t="shared" si="269"/>
        <v>6998502.5455</v>
      </c>
      <c r="O1374" s="11"/>
      <c r="P1374" s="13" t="s">
        <v>1049</v>
      </c>
      <c r="Q1374" s="7" t="s">
        <v>2270</v>
      </c>
      <c r="R1374" s="102" t="s">
        <v>2271</v>
      </c>
      <c r="S1374" s="7"/>
      <c r="T1374" s="66">
        <v>0</v>
      </c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53">
        <f t="shared" si="258"/>
        <v>0</v>
      </c>
      <c r="AG1374" s="54">
        <f t="shared" si="259"/>
        <v>0</v>
      </c>
      <c r="AH1374" s="54">
        <f t="shared" si="260"/>
        <v>0</v>
      </c>
      <c r="AI1374" s="54">
        <f t="shared" si="261"/>
        <v>1</v>
      </c>
      <c r="AJ1374" s="54">
        <f t="shared" si="262"/>
        <v>0</v>
      </c>
      <c r="AK1374" s="54">
        <f t="shared" si="263"/>
        <v>0</v>
      </c>
      <c r="AL1374" s="54">
        <f t="shared" si="264"/>
        <v>0</v>
      </c>
      <c r="AM1374" s="54">
        <f t="shared" si="265"/>
        <v>0</v>
      </c>
      <c r="AN1374" s="54">
        <f t="shared" si="266"/>
        <v>1</v>
      </c>
      <c r="AO1374" s="54">
        <f t="shared" si="267"/>
        <v>0</v>
      </c>
      <c r="AP1374" s="7" t="s">
        <v>49</v>
      </c>
      <c r="AQ1374" s="17"/>
    </row>
    <row r="1375" spans="1:43" ht="33.950000000000003" hidden="1" customHeight="1" x14ac:dyDescent="0.25">
      <c r="A1375" s="7" t="s">
        <v>1978</v>
      </c>
      <c r="B1375" s="7" t="s">
        <v>2017</v>
      </c>
      <c r="C1375" s="7">
        <v>127674</v>
      </c>
      <c r="D1375" s="8" t="s">
        <v>2026</v>
      </c>
      <c r="E1375" s="8" t="s">
        <v>2019</v>
      </c>
      <c r="F1375" s="7">
        <v>2</v>
      </c>
      <c r="G1375" s="7"/>
      <c r="H1375" s="9">
        <v>1</v>
      </c>
      <c r="I1375" s="9"/>
      <c r="J1375" s="9"/>
      <c r="K1375" s="9"/>
      <c r="L1375" s="10">
        <v>5887148.1699999999</v>
      </c>
      <c r="M1375" s="11">
        <f t="shared" si="268"/>
        <v>29435.740850000002</v>
      </c>
      <c r="N1375" s="11">
        <f t="shared" si="269"/>
        <v>5857712.4291500002</v>
      </c>
      <c r="O1375" s="11"/>
      <c r="P1375" s="13" t="s">
        <v>1049</v>
      </c>
      <c r="Q1375" s="7" t="s">
        <v>2270</v>
      </c>
      <c r="R1375" s="102" t="s">
        <v>2271</v>
      </c>
      <c r="S1375" s="7"/>
      <c r="T1375" s="66">
        <v>0.1</v>
      </c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53">
        <f t="shared" si="258"/>
        <v>0</v>
      </c>
      <c r="AG1375" s="54">
        <f t="shared" si="259"/>
        <v>0</v>
      </c>
      <c r="AH1375" s="54">
        <f t="shared" si="260"/>
        <v>0</v>
      </c>
      <c r="AI1375" s="54">
        <f t="shared" si="261"/>
        <v>1</v>
      </c>
      <c r="AJ1375" s="54">
        <f t="shared" si="262"/>
        <v>0</v>
      </c>
      <c r="AK1375" s="54">
        <f t="shared" si="263"/>
        <v>0</v>
      </c>
      <c r="AL1375" s="54">
        <f t="shared" si="264"/>
        <v>0</v>
      </c>
      <c r="AM1375" s="54">
        <f t="shared" si="265"/>
        <v>0</v>
      </c>
      <c r="AN1375" s="54">
        <f t="shared" si="266"/>
        <v>1</v>
      </c>
      <c r="AO1375" s="54">
        <f t="shared" si="267"/>
        <v>0</v>
      </c>
      <c r="AP1375" s="7" t="s">
        <v>49</v>
      </c>
      <c r="AQ1375" s="17"/>
    </row>
    <row r="1376" spans="1:43" ht="33.950000000000003" hidden="1" customHeight="1" x14ac:dyDescent="0.25">
      <c r="A1376" s="7" t="s">
        <v>1978</v>
      </c>
      <c r="B1376" s="7" t="s">
        <v>2017</v>
      </c>
      <c r="C1376" s="7">
        <v>127675</v>
      </c>
      <c r="D1376" s="8" t="s">
        <v>2027</v>
      </c>
      <c r="E1376" s="8" t="s">
        <v>2019</v>
      </c>
      <c r="F1376" s="7">
        <v>2</v>
      </c>
      <c r="G1376" s="7"/>
      <c r="H1376" s="9">
        <v>1</v>
      </c>
      <c r="I1376" s="9"/>
      <c r="J1376" s="9"/>
      <c r="K1376" s="9"/>
      <c r="L1376" s="10">
        <v>6356922.2300000004</v>
      </c>
      <c r="M1376" s="11">
        <f t="shared" si="268"/>
        <v>31784.611150000004</v>
      </c>
      <c r="N1376" s="11">
        <f t="shared" si="269"/>
        <v>6325137.6188500002</v>
      </c>
      <c r="O1376" s="11"/>
      <c r="P1376" s="13" t="s">
        <v>1049</v>
      </c>
      <c r="Q1376" s="7" t="s">
        <v>2270</v>
      </c>
      <c r="R1376" s="102" t="s">
        <v>2271</v>
      </c>
      <c r="S1376" s="7"/>
      <c r="T1376" s="66">
        <v>0</v>
      </c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53">
        <f t="shared" si="258"/>
        <v>0</v>
      </c>
      <c r="AG1376" s="54">
        <f t="shared" si="259"/>
        <v>0</v>
      </c>
      <c r="AH1376" s="54">
        <f t="shared" si="260"/>
        <v>0</v>
      </c>
      <c r="AI1376" s="54">
        <f t="shared" si="261"/>
        <v>1</v>
      </c>
      <c r="AJ1376" s="54">
        <f t="shared" si="262"/>
        <v>0</v>
      </c>
      <c r="AK1376" s="54">
        <f t="shared" si="263"/>
        <v>0</v>
      </c>
      <c r="AL1376" s="54">
        <f t="shared" si="264"/>
        <v>0</v>
      </c>
      <c r="AM1376" s="54">
        <f t="shared" si="265"/>
        <v>0</v>
      </c>
      <c r="AN1376" s="54">
        <f t="shared" si="266"/>
        <v>1</v>
      </c>
      <c r="AO1376" s="54">
        <f t="shared" si="267"/>
        <v>0</v>
      </c>
      <c r="AP1376" s="7" t="s">
        <v>49</v>
      </c>
      <c r="AQ1376" s="17"/>
    </row>
    <row r="1377" spans="1:43" ht="33.950000000000003" hidden="1" customHeight="1" x14ac:dyDescent="0.25">
      <c r="A1377" s="7" t="s">
        <v>1978</v>
      </c>
      <c r="B1377" s="7" t="s">
        <v>2017</v>
      </c>
      <c r="C1377" s="7">
        <v>127676</v>
      </c>
      <c r="D1377" s="8" t="s">
        <v>2028</v>
      </c>
      <c r="E1377" s="8" t="s">
        <v>2019</v>
      </c>
      <c r="F1377" s="7">
        <v>2</v>
      </c>
      <c r="G1377" s="7"/>
      <c r="H1377" s="9">
        <v>1</v>
      </c>
      <c r="I1377" s="9"/>
      <c r="J1377" s="9"/>
      <c r="K1377" s="9"/>
      <c r="L1377" s="10">
        <v>7770416.8200000003</v>
      </c>
      <c r="M1377" s="11">
        <f t="shared" si="268"/>
        <v>38852.0841</v>
      </c>
      <c r="N1377" s="11">
        <f t="shared" si="269"/>
        <v>7731564.7359000007</v>
      </c>
      <c r="O1377" s="11"/>
      <c r="P1377" s="13" t="s">
        <v>1049</v>
      </c>
      <c r="Q1377" s="7" t="s">
        <v>2270</v>
      </c>
      <c r="R1377" s="102" t="s">
        <v>2271</v>
      </c>
      <c r="S1377" s="7"/>
      <c r="T1377" s="66">
        <v>0</v>
      </c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53">
        <f t="shared" si="258"/>
        <v>0</v>
      </c>
      <c r="AG1377" s="54">
        <f t="shared" si="259"/>
        <v>0</v>
      </c>
      <c r="AH1377" s="54">
        <f t="shared" si="260"/>
        <v>0</v>
      </c>
      <c r="AI1377" s="54">
        <f t="shared" si="261"/>
        <v>1</v>
      </c>
      <c r="AJ1377" s="54">
        <f t="shared" si="262"/>
        <v>0</v>
      </c>
      <c r="AK1377" s="54">
        <f t="shared" si="263"/>
        <v>0</v>
      </c>
      <c r="AL1377" s="54">
        <f t="shared" si="264"/>
        <v>0</v>
      </c>
      <c r="AM1377" s="54">
        <f t="shared" si="265"/>
        <v>0</v>
      </c>
      <c r="AN1377" s="54">
        <f t="shared" si="266"/>
        <v>1</v>
      </c>
      <c r="AO1377" s="54">
        <f t="shared" si="267"/>
        <v>0</v>
      </c>
      <c r="AP1377" s="7" t="s">
        <v>49</v>
      </c>
      <c r="AQ1377" s="17"/>
    </row>
    <row r="1378" spans="1:43" ht="33.950000000000003" hidden="1" customHeight="1" x14ac:dyDescent="0.25">
      <c r="A1378" s="7" t="s">
        <v>1978</v>
      </c>
      <c r="B1378" s="7" t="s">
        <v>2017</v>
      </c>
      <c r="C1378" s="7">
        <v>127677</v>
      </c>
      <c r="D1378" s="8" t="s">
        <v>2029</v>
      </c>
      <c r="E1378" s="8" t="s">
        <v>2019</v>
      </c>
      <c r="F1378" s="7">
        <v>2</v>
      </c>
      <c r="G1378" s="7"/>
      <c r="H1378" s="9">
        <v>1</v>
      </c>
      <c r="I1378" s="9"/>
      <c r="J1378" s="9"/>
      <c r="K1378" s="9"/>
      <c r="L1378" s="10">
        <v>5346837.7300000004</v>
      </c>
      <c r="M1378" s="11">
        <f t="shared" si="268"/>
        <v>26734.188650000004</v>
      </c>
      <c r="N1378" s="11">
        <f t="shared" si="269"/>
        <v>5320103.5413500005</v>
      </c>
      <c r="O1378" s="11"/>
      <c r="P1378" s="13" t="s">
        <v>1049</v>
      </c>
      <c r="Q1378" s="7" t="s">
        <v>2270</v>
      </c>
      <c r="R1378" s="102" t="s">
        <v>2271</v>
      </c>
      <c r="S1378" s="7"/>
      <c r="T1378" s="66">
        <v>0</v>
      </c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53">
        <f t="shared" si="258"/>
        <v>0</v>
      </c>
      <c r="AG1378" s="54">
        <f t="shared" si="259"/>
        <v>0</v>
      </c>
      <c r="AH1378" s="54">
        <f t="shared" si="260"/>
        <v>0</v>
      </c>
      <c r="AI1378" s="54">
        <f t="shared" si="261"/>
        <v>1</v>
      </c>
      <c r="AJ1378" s="54">
        <f t="shared" si="262"/>
        <v>0</v>
      </c>
      <c r="AK1378" s="54">
        <f t="shared" si="263"/>
        <v>0</v>
      </c>
      <c r="AL1378" s="54">
        <f t="shared" si="264"/>
        <v>0</v>
      </c>
      <c r="AM1378" s="54">
        <f t="shared" si="265"/>
        <v>0</v>
      </c>
      <c r="AN1378" s="54">
        <f t="shared" si="266"/>
        <v>1</v>
      </c>
      <c r="AO1378" s="54">
        <f t="shared" si="267"/>
        <v>0</v>
      </c>
      <c r="AP1378" s="7" t="s">
        <v>49</v>
      </c>
      <c r="AQ1378" s="17"/>
    </row>
    <row r="1379" spans="1:43" ht="33.950000000000003" hidden="1" customHeight="1" x14ac:dyDescent="0.25">
      <c r="A1379" s="7" t="s">
        <v>1978</v>
      </c>
      <c r="B1379" s="7" t="s">
        <v>2017</v>
      </c>
      <c r="C1379" s="7">
        <v>127678</v>
      </c>
      <c r="D1379" s="8" t="s">
        <v>2030</v>
      </c>
      <c r="E1379" s="8" t="s">
        <v>2019</v>
      </c>
      <c r="F1379" s="7">
        <v>2</v>
      </c>
      <c r="G1379" s="7"/>
      <c r="H1379" s="9">
        <v>1</v>
      </c>
      <c r="I1379" s="9"/>
      <c r="J1379" s="9"/>
      <c r="K1379" s="9"/>
      <c r="L1379" s="10">
        <v>5889258.7199999997</v>
      </c>
      <c r="M1379" s="11">
        <f t="shared" si="268"/>
        <v>29446.293600000001</v>
      </c>
      <c r="N1379" s="11">
        <f t="shared" si="269"/>
        <v>5859812.4263999993</v>
      </c>
      <c r="O1379" s="11"/>
      <c r="P1379" s="13" t="s">
        <v>1049</v>
      </c>
      <c r="Q1379" s="7" t="s">
        <v>2270</v>
      </c>
      <c r="R1379" s="102" t="s">
        <v>2271</v>
      </c>
      <c r="S1379" s="7"/>
      <c r="T1379" s="66">
        <v>0.1</v>
      </c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53">
        <f t="shared" si="258"/>
        <v>0</v>
      </c>
      <c r="AG1379" s="54">
        <f t="shared" si="259"/>
        <v>0</v>
      </c>
      <c r="AH1379" s="54">
        <f t="shared" si="260"/>
        <v>0</v>
      </c>
      <c r="AI1379" s="54">
        <f t="shared" si="261"/>
        <v>1</v>
      </c>
      <c r="AJ1379" s="54">
        <f t="shared" si="262"/>
        <v>0</v>
      </c>
      <c r="AK1379" s="54">
        <f t="shared" si="263"/>
        <v>0</v>
      </c>
      <c r="AL1379" s="54">
        <f t="shared" si="264"/>
        <v>0</v>
      </c>
      <c r="AM1379" s="54">
        <f t="shared" si="265"/>
        <v>0</v>
      </c>
      <c r="AN1379" s="54">
        <f t="shared" si="266"/>
        <v>1</v>
      </c>
      <c r="AO1379" s="54">
        <f t="shared" si="267"/>
        <v>0</v>
      </c>
      <c r="AP1379" s="7" t="s">
        <v>49</v>
      </c>
      <c r="AQ1379" s="17"/>
    </row>
    <row r="1380" spans="1:43" ht="33.950000000000003" hidden="1" customHeight="1" x14ac:dyDescent="0.25">
      <c r="A1380" s="7" t="s">
        <v>1978</v>
      </c>
      <c r="B1380" s="7" t="s">
        <v>2017</v>
      </c>
      <c r="C1380" s="7">
        <v>127679</v>
      </c>
      <c r="D1380" s="8" t="s">
        <v>2031</v>
      </c>
      <c r="E1380" s="8" t="s">
        <v>2019</v>
      </c>
      <c r="F1380" s="7">
        <v>2</v>
      </c>
      <c r="G1380" s="7"/>
      <c r="H1380" s="9">
        <v>1</v>
      </c>
      <c r="I1380" s="9"/>
      <c r="J1380" s="9"/>
      <c r="K1380" s="9"/>
      <c r="L1380" s="10">
        <v>7017841.75</v>
      </c>
      <c r="M1380" s="11">
        <f t="shared" si="268"/>
        <v>35089.208749999998</v>
      </c>
      <c r="N1380" s="11">
        <f t="shared" si="269"/>
        <v>6982752.5412499998</v>
      </c>
      <c r="O1380" s="11"/>
      <c r="P1380" s="13" t="s">
        <v>1049</v>
      </c>
      <c r="Q1380" s="7" t="s">
        <v>2270</v>
      </c>
      <c r="R1380" s="102" t="s">
        <v>2271</v>
      </c>
      <c r="S1380" s="7"/>
      <c r="T1380" s="66">
        <v>0.1</v>
      </c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53">
        <f t="shared" si="258"/>
        <v>0</v>
      </c>
      <c r="AG1380" s="54">
        <f t="shared" si="259"/>
        <v>0</v>
      </c>
      <c r="AH1380" s="54">
        <f t="shared" si="260"/>
        <v>0</v>
      </c>
      <c r="AI1380" s="54">
        <f t="shared" si="261"/>
        <v>1</v>
      </c>
      <c r="AJ1380" s="54">
        <f t="shared" si="262"/>
        <v>0</v>
      </c>
      <c r="AK1380" s="54">
        <f t="shared" si="263"/>
        <v>0</v>
      </c>
      <c r="AL1380" s="54">
        <f t="shared" si="264"/>
        <v>0</v>
      </c>
      <c r="AM1380" s="54">
        <f t="shared" si="265"/>
        <v>0</v>
      </c>
      <c r="AN1380" s="54">
        <f t="shared" si="266"/>
        <v>1</v>
      </c>
      <c r="AO1380" s="54">
        <f t="shared" si="267"/>
        <v>0</v>
      </c>
      <c r="AP1380" s="7" t="s">
        <v>49</v>
      </c>
      <c r="AQ1380" s="17"/>
    </row>
    <row r="1381" spans="1:43" ht="33.950000000000003" hidden="1" customHeight="1" x14ac:dyDescent="0.25">
      <c r="A1381" s="7" t="s">
        <v>1978</v>
      </c>
      <c r="B1381" s="7" t="s">
        <v>2017</v>
      </c>
      <c r="C1381" s="7">
        <v>127680</v>
      </c>
      <c r="D1381" s="8" t="s">
        <v>2032</v>
      </c>
      <c r="E1381" s="8" t="s">
        <v>2019</v>
      </c>
      <c r="F1381" s="7">
        <v>2</v>
      </c>
      <c r="G1381" s="7"/>
      <c r="H1381" s="9">
        <v>1</v>
      </c>
      <c r="I1381" s="9"/>
      <c r="J1381" s="9"/>
      <c r="K1381" s="9"/>
      <c r="L1381" s="10">
        <v>5539849.7999999998</v>
      </c>
      <c r="M1381" s="11">
        <f t="shared" si="268"/>
        <v>27699.249</v>
      </c>
      <c r="N1381" s="11">
        <f t="shared" si="269"/>
        <v>5512150.551</v>
      </c>
      <c r="O1381" s="11"/>
      <c r="P1381" s="13" t="s">
        <v>1049</v>
      </c>
      <c r="Q1381" s="7" t="s">
        <v>2270</v>
      </c>
      <c r="R1381" s="102" t="s">
        <v>2271</v>
      </c>
      <c r="S1381" s="7"/>
      <c r="T1381" s="66">
        <v>0</v>
      </c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53">
        <f t="shared" si="258"/>
        <v>0</v>
      </c>
      <c r="AG1381" s="54">
        <f t="shared" si="259"/>
        <v>0</v>
      </c>
      <c r="AH1381" s="54">
        <f t="shared" si="260"/>
        <v>0</v>
      </c>
      <c r="AI1381" s="54">
        <f t="shared" si="261"/>
        <v>1</v>
      </c>
      <c r="AJ1381" s="54">
        <f t="shared" si="262"/>
        <v>0</v>
      </c>
      <c r="AK1381" s="54">
        <f t="shared" si="263"/>
        <v>0</v>
      </c>
      <c r="AL1381" s="54">
        <f t="shared" si="264"/>
        <v>0</v>
      </c>
      <c r="AM1381" s="54">
        <f t="shared" si="265"/>
        <v>0</v>
      </c>
      <c r="AN1381" s="54">
        <f t="shared" si="266"/>
        <v>1</v>
      </c>
      <c r="AO1381" s="54">
        <f t="shared" si="267"/>
        <v>0</v>
      </c>
      <c r="AP1381" s="7" t="s">
        <v>49</v>
      </c>
      <c r="AQ1381" s="17"/>
    </row>
    <row r="1382" spans="1:43" ht="33.950000000000003" hidden="1" customHeight="1" x14ac:dyDescent="0.25">
      <c r="A1382" s="7" t="s">
        <v>1978</v>
      </c>
      <c r="B1382" s="7" t="s">
        <v>2017</v>
      </c>
      <c r="C1382" s="7">
        <v>127681</v>
      </c>
      <c r="D1382" s="8" t="s">
        <v>2033</v>
      </c>
      <c r="E1382" s="8" t="s">
        <v>2019</v>
      </c>
      <c r="F1382" s="7">
        <v>2</v>
      </c>
      <c r="G1382" s="7"/>
      <c r="H1382" s="9">
        <v>1</v>
      </c>
      <c r="I1382" s="9"/>
      <c r="J1382" s="9"/>
      <c r="K1382" s="9"/>
      <c r="L1382" s="10">
        <v>5362666.88</v>
      </c>
      <c r="M1382" s="11">
        <f t="shared" si="268"/>
        <v>26813.3344</v>
      </c>
      <c r="N1382" s="11">
        <f t="shared" si="269"/>
        <v>5335853.5455999998</v>
      </c>
      <c r="O1382" s="11"/>
      <c r="P1382" s="13" t="s">
        <v>1049</v>
      </c>
      <c r="Q1382" s="7" t="s">
        <v>2270</v>
      </c>
      <c r="R1382" s="102" t="s">
        <v>2271</v>
      </c>
      <c r="S1382" s="7"/>
      <c r="T1382" s="66">
        <v>0</v>
      </c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53">
        <f t="shared" si="258"/>
        <v>0</v>
      </c>
      <c r="AG1382" s="54">
        <f t="shared" si="259"/>
        <v>0</v>
      </c>
      <c r="AH1382" s="54">
        <f t="shared" si="260"/>
        <v>0</v>
      </c>
      <c r="AI1382" s="54">
        <f t="shared" si="261"/>
        <v>1</v>
      </c>
      <c r="AJ1382" s="54">
        <f t="shared" si="262"/>
        <v>0</v>
      </c>
      <c r="AK1382" s="54">
        <f t="shared" si="263"/>
        <v>0</v>
      </c>
      <c r="AL1382" s="54">
        <f t="shared" si="264"/>
        <v>0</v>
      </c>
      <c r="AM1382" s="54">
        <f t="shared" si="265"/>
        <v>0</v>
      </c>
      <c r="AN1382" s="54">
        <f t="shared" si="266"/>
        <v>1</v>
      </c>
      <c r="AO1382" s="54">
        <f t="shared" si="267"/>
        <v>0</v>
      </c>
      <c r="AP1382" s="7" t="s">
        <v>49</v>
      </c>
      <c r="AQ1382" s="17"/>
    </row>
    <row r="1383" spans="1:43" ht="33.950000000000003" hidden="1" customHeight="1" x14ac:dyDescent="0.25">
      <c r="A1383" s="7" t="s">
        <v>1978</v>
      </c>
      <c r="B1383" s="7" t="s">
        <v>2034</v>
      </c>
      <c r="C1383" s="7">
        <v>315504</v>
      </c>
      <c r="D1383" s="8" t="s">
        <v>2035</v>
      </c>
      <c r="E1383" s="8" t="s">
        <v>2036</v>
      </c>
      <c r="F1383" s="7">
        <v>1</v>
      </c>
      <c r="G1383" s="7"/>
      <c r="H1383" s="9">
        <v>1</v>
      </c>
      <c r="I1383" s="9"/>
      <c r="J1383" s="9"/>
      <c r="K1383" s="9"/>
      <c r="L1383" s="10">
        <v>1152391.1599999999</v>
      </c>
      <c r="M1383" s="11">
        <f t="shared" si="268"/>
        <v>5761.9557999999997</v>
      </c>
      <c r="N1383" s="11">
        <f t="shared" si="269"/>
        <v>1146629.2041999998</v>
      </c>
      <c r="O1383" s="11"/>
      <c r="P1383" s="13" t="s">
        <v>1049</v>
      </c>
      <c r="Q1383" s="7" t="s">
        <v>2270</v>
      </c>
      <c r="R1383" s="102" t="s">
        <v>2271</v>
      </c>
      <c r="S1383" s="7"/>
      <c r="T1383" s="66">
        <v>0</v>
      </c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53">
        <f t="shared" si="258"/>
        <v>0</v>
      </c>
      <c r="AG1383" s="54">
        <f t="shared" si="259"/>
        <v>0</v>
      </c>
      <c r="AH1383" s="54">
        <f t="shared" si="260"/>
        <v>0</v>
      </c>
      <c r="AI1383" s="54">
        <f t="shared" si="261"/>
        <v>1</v>
      </c>
      <c r="AJ1383" s="54">
        <f t="shared" si="262"/>
        <v>0</v>
      </c>
      <c r="AK1383" s="54">
        <f t="shared" si="263"/>
        <v>0</v>
      </c>
      <c r="AL1383" s="54">
        <f t="shared" si="264"/>
        <v>0</v>
      </c>
      <c r="AM1383" s="54">
        <f t="shared" si="265"/>
        <v>0</v>
      </c>
      <c r="AN1383" s="54">
        <f t="shared" si="266"/>
        <v>1</v>
      </c>
      <c r="AO1383" s="54">
        <f t="shared" si="267"/>
        <v>0</v>
      </c>
      <c r="AP1383" s="7" t="s">
        <v>73</v>
      </c>
      <c r="AQ1383" s="36"/>
    </row>
    <row r="1384" spans="1:43" ht="33.950000000000003" hidden="1" customHeight="1" x14ac:dyDescent="0.25">
      <c r="A1384" s="7" t="s">
        <v>1978</v>
      </c>
      <c r="B1384" s="7" t="s">
        <v>2034</v>
      </c>
      <c r="C1384" s="7">
        <v>315505</v>
      </c>
      <c r="D1384" s="8" t="s">
        <v>2037</v>
      </c>
      <c r="E1384" s="8" t="s">
        <v>2036</v>
      </c>
      <c r="F1384" s="7">
        <v>1</v>
      </c>
      <c r="G1384" s="7"/>
      <c r="H1384" s="9">
        <v>1</v>
      </c>
      <c r="I1384" s="9"/>
      <c r="J1384" s="9"/>
      <c r="K1384" s="9"/>
      <c r="L1384" s="10">
        <v>1134057.7</v>
      </c>
      <c r="M1384" s="11">
        <f t="shared" si="268"/>
        <v>5670.2884999999997</v>
      </c>
      <c r="N1384" s="11">
        <f t="shared" si="269"/>
        <v>1128387.4114999999</v>
      </c>
      <c r="O1384" s="11"/>
      <c r="P1384" s="13" t="s">
        <v>1049</v>
      </c>
      <c r="Q1384" s="7" t="s">
        <v>2270</v>
      </c>
      <c r="R1384" s="102" t="s">
        <v>2271</v>
      </c>
      <c r="S1384" s="7"/>
      <c r="T1384" s="66">
        <v>0</v>
      </c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53">
        <f t="shared" si="258"/>
        <v>0</v>
      </c>
      <c r="AG1384" s="54">
        <f t="shared" si="259"/>
        <v>0</v>
      </c>
      <c r="AH1384" s="54">
        <f t="shared" si="260"/>
        <v>0</v>
      </c>
      <c r="AI1384" s="54">
        <f t="shared" si="261"/>
        <v>1</v>
      </c>
      <c r="AJ1384" s="54">
        <f t="shared" si="262"/>
        <v>0</v>
      </c>
      <c r="AK1384" s="54">
        <f t="shared" si="263"/>
        <v>0</v>
      </c>
      <c r="AL1384" s="54">
        <f t="shared" si="264"/>
        <v>0</v>
      </c>
      <c r="AM1384" s="54">
        <f t="shared" si="265"/>
        <v>0</v>
      </c>
      <c r="AN1384" s="54">
        <f t="shared" si="266"/>
        <v>1</v>
      </c>
      <c r="AO1384" s="54">
        <f t="shared" si="267"/>
        <v>0</v>
      </c>
      <c r="AP1384" s="7" t="s">
        <v>73</v>
      </c>
      <c r="AQ1384" s="36"/>
    </row>
    <row r="1385" spans="1:43" ht="33.950000000000003" hidden="1" customHeight="1" x14ac:dyDescent="0.25">
      <c r="A1385" s="13" t="s">
        <v>1978</v>
      </c>
      <c r="B1385" s="13" t="s">
        <v>2034</v>
      </c>
      <c r="C1385" s="13">
        <v>304137</v>
      </c>
      <c r="D1385" s="14" t="s">
        <v>2038</v>
      </c>
      <c r="E1385" s="14" t="s">
        <v>2036</v>
      </c>
      <c r="F1385" s="13">
        <v>1</v>
      </c>
      <c r="G1385" s="13"/>
      <c r="H1385" s="15">
        <v>1</v>
      </c>
      <c r="I1385" s="15"/>
      <c r="J1385" s="15"/>
      <c r="K1385" s="15"/>
      <c r="L1385" s="16">
        <v>1199571</v>
      </c>
      <c r="M1385" s="11">
        <f t="shared" si="268"/>
        <v>5997.8550000000005</v>
      </c>
      <c r="N1385" s="11">
        <f t="shared" si="269"/>
        <v>1193573.145</v>
      </c>
      <c r="O1385" s="11"/>
      <c r="P1385" s="13" t="s">
        <v>1049</v>
      </c>
      <c r="Q1385" s="7" t="s">
        <v>2270</v>
      </c>
      <c r="R1385" s="102" t="s">
        <v>2271</v>
      </c>
      <c r="S1385" s="7"/>
      <c r="T1385" s="66">
        <v>0</v>
      </c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53">
        <f t="shared" si="258"/>
        <v>0</v>
      </c>
      <c r="AG1385" s="54">
        <f t="shared" si="259"/>
        <v>0</v>
      </c>
      <c r="AH1385" s="54">
        <f t="shared" si="260"/>
        <v>0</v>
      </c>
      <c r="AI1385" s="54">
        <f t="shared" si="261"/>
        <v>1</v>
      </c>
      <c r="AJ1385" s="54">
        <f t="shared" si="262"/>
        <v>0</v>
      </c>
      <c r="AK1385" s="54">
        <f t="shared" si="263"/>
        <v>0</v>
      </c>
      <c r="AL1385" s="54">
        <f t="shared" si="264"/>
        <v>0</v>
      </c>
      <c r="AM1385" s="54">
        <f t="shared" si="265"/>
        <v>0</v>
      </c>
      <c r="AN1385" s="54">
        <f t="shared" si="266"/>
        <v>1</v>
      </c>
      <c r="AO1385" s="54">
        <f t="shared" si="267"/>
        <v>0</v>
      </c>
      <c r="AP1385" s="7" t="s">
        <v>38</v>
      </c>
      <c r="AQ1385" s="17"/>
    </row>
    <row r="1386" spans="1:43" ht="33.950000000000003" hidden="1" customHeight="1" x14ac:dyDescent="0.25">
      <c r="A1386" s="7" t="s">
        <v>1978</v>
      </c>
      <c r="B1386" s="7" t="s">
        <v>2039</v>
      </c>
      <c r="C1386" s="7">
        <v>304160</v>
      </c>
      <c r="D1386" s="8" t="s">
        <v>2040</v>
      </c>
      <c r="E1386" s="8" t="s">
        <v>2041</v>
      </c>
      <c r="F1386" s="7">
        <v>0</v>
      </c>
      <c r="G1386" s="7"/>
      <c r="H1386" s="9">
        <v>1</v>
      </c>
      <c r="I1386" s="9"/>
      <c r="J1386" s="9"/>
      <c r="K1386" s="9"/>
      <c r="L1386" s="10">
        <v>4287768.25</v>
      </c>
      <c r="M1386" s="11">
        <f t="shared" si="268"/>
        <v>21438.841250000001</v>
      </c>
      <c r="N1386" s="11">
        <f t="shared" si="269"/>
        <v>4266329.4087500004</v>
      </c>
      <c r="O1386" s="11"/>
      <c r="P1386" s="13" t="s">
        <v>1049</v>
      </c>
      <c r="Q1386" s="7" t="s">
        <v>2270</v>
      </c>
      <c r="R1386" s="102" t="s">
        <v>2280</v>
      </c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53">
        <f t="shared" si="258"/>
        <v>0</v>
      </c>
      <c r="AG1386" s="54">
        <f t="shared" si="259"/>
        <v>0</v>
      </c>
      <c r="AH1386" s="54">
        <f t="shared" si="260"/>
        <v>1</v>
      </c>
      <c r="AI1386" s="54">
        <f t="shared" si="261"/>
        <v>0</v>
      </c>
      <c r="AJ1386" s="54">
        <f t="shared" si="262"/>
        <v>0</v>
      </c>
      <c r="AK1386" s="54">
        <f t="shared" si="263"/>
        <v>0</v>
      </c>
      <c r="AL1386" s="54">
        <f t="shared" si="264"/>
        <v>0</v>
      </c>
      <c r="AM1386" s="54">
        <f t="shared" si="265"/>
        <v>1</v>
      </c>
      <c r="AN1386" s="54">
        <f t="shared" si="266"/>
        <v>0</v>
      </c>
      <c r="AO1386" s="54">
        <f t="shared" si="267"/>
        <v>0</v>
      </c>
      <c r="AP1386" s="7" t="s">
        <v>73</v>
      </c>
      <c r="AQ1386" s="36"/>
    </row>
    <row r="1387" spans="1:43" ht="33.950000000000003" hidden="1" customHeight="1" x14ac:dyDescent="0.25">
      <c r="A1387" s="13" t="s">
        <v>1978</v>
      </c>
      <c r="B1387" s="13" t="s">
        <v>2042</v>
      </c>
      <c r="C1387" s="13">
        <v>303998</v>
      </c>
      <c r="D1387" s="14" t="s">
        <v>2043</v>
      </c>
      <c r="E1387" s="14" t="s">
        <v>2044</v>
      </c>
      <c r="F1387" s="13">
        <v>1</v>
      </c>
      <c r="G1387" s="13"/>
      <c r="H1387" s="15">
        <v>1</v>
      </c>
      <c r="I1387" s="15"/>
      <c r="J1387" s="15"/>
      <c r="K1387" s="15"/>
      <c r="L1387" s="16">
        <v>3133952.8</v>
      </c>
      <c r="M1387" s="11">
        <f t="shared" si="268"/>
        <v>15669.763999999999</v>
      </c>
      <c r="N1387" s="11">
        <f t="shared" si="269"/>
        <v>3118283.0359999998</v>
      </c>
      <c r="O1387" s="11"/>
      <c r="P1387" s="13" t="s">
        <v>1049</v>
      </c>
      <c r="Q1387" s="7" t="s">
        <v>2270</v>
      </c>
      <c r="R1387" s="102" t="s">
        <v>2271</v>
      </c>
      <c r="S1387" s="7"/>
      <c r="T1387" s="66">
        <v>0</v>
      </c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53">
        <f t="shared" si="258"/>
        <v>0</v>
      </c>
      <c r="AG1387" s="54">
        <f t="shared" si="259"/>
        <v>0</v>
      </c>
      <c r="AH1387" s="54">
        <f t="shared" si="260"/>
        <v>0</v>
      </c>
      <c r="AI1387" s="54">
        <f t="shared" si="261"/>
        <v>1</v>
      </c>
      <c r="AJ1387" s="54">
        <f t="shared" si="262"/>
        <v>0</v>
      </c>
      <c r="AK1387" s="54">
        <f t="shared" si="263"/>
        <v>0</v>
      </c>
      <c r="AL1387" s="54">
        <f t="shared" si="264"/>
        <v>0</v>
      </c>
      <c r="AM1387" s="54">
        <f t="shared" si="265"/>
        <v>0</v>
      </c>
      <c r="AN1387" s="54">
        <f t="shared" si="266"/>
        <v>1</v>
      </c>
      <c r="AO1387" s="54">
        <f t="shared" si="267"/>
        <v>0</v>
      </c>
      <c r="AP1387" s="7" t="s">
        <v>38</v>
      </c>
      <c r="AQ1387" s="17"/>
    </row>
    <row r="1388" spans="1:43" ht="33.950000000000003" hidden="1" customHeight="1" x14ac:dyDescent="0.25">
      <c r="A1388" s="7" t="s">
        <v>1978</v>
      </c>
      <c r="B1388" s="7" t="s">
        <v>2042</v>
      </c>
      <c r="C1388" s="7">
        <v>304019</v>
      </c>
      <c r="D1388" s="8" t="s">
        <v>2045</v>
      </c>
      <c r="E1388" s="8" t="s">
        <v>2046</v>
      </c>
      <c r="F1388" s="7">
        <v>1</v>
      </c>
      <c r="G1388" s="7"/>
      <c r="H1388" s="9">
        <v>1</v>
      </c>
      <c r="I1388" s="9"/>
      <c r="J1388" s="9"/>
      <c r="K1388" s="9"/>
      <c r="L1388" s="10">
        <v>2730152.36</v>
      </c>
      <c r="M1388" s="11">
        <f t="shared" si="268"/>
        <v>13650.7618</v>
      </c>
      <c r="N1388" s="11">
        <f t="shared" si="269"/>
        <v>2716501.5981999999</v>
      </c>
      <c r="O1388" s="11"/>
      <c r="P1388" s="13" t="s">
        <v>1049</v>
      </c>
      <c r="Q1388" s="7" t="s">
        <v>2270</v>
      </c>
      <c r="R1388" s="102" t="s">
        <v>2271</v>
      </c>
      <c r="S1388" s="7"/>
      <c r="T1388" s="66">
        <v>0</v>
      </c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53">
        <f t="shared" si="258"/>
        <v>0</v>
      </c>
      <c r="AG1388" s="54">
        <f t="shared" si="259"/>
        <v>0</v>
      </c>
      <c r="AH1388" s="54">
        <f t="shared" si="260"/>
        <v>0</v>
      </c>
      <c r="AI1388" s="54">
        <f t="shared" si="261"/>
        <v>1</v>
      </c>
      <c r="AJ1388" s="54">
        <f t="shared" si="262"/>
        <v>0</v>
      </c>
      <c r="AK1388" s="54">
        <f t="shared" si="263"/>
        <v>0</v>
      </c>
      <c r="AL1388" s="54">
        <f t="shared" si="264"/>
        <v>0</v>
      </c>
      <c r="AM1388" s="54">
        <f t="shared" si="265"/>
        <v>0</v>
      </c>
      <c r="AN1388" s="54">
        <f t="shared" si="266"/>
        <v>1</v>
      </c>
      <c r="AO1388" s="54">
        <f t="shared" si="267"/>
        <v>0</v>
      </c>
      <c r="AP1388" s="7" t="s">
        <v>73</v>
      </c>
      <c r="AQ1388" s="36"/>
    </row>
    <row r="1389" spans="1:43" ht="33.950000000000003" hidden="1" customHeight="1" x14ac:dyDescent="0.25">
      <c r="A1389" s="24" t="s">
        <v>1978</v>
      </c>
      <c r="B1389" s="24" t="s">
        <v>2047</v>
      </c>
      <c r="C1389" s="24"/>
      <c r="D1389" s="25" t="s">
        <v>2048</v>
      </c>
      <c r="E1389" s="25" t="s">
        <v>2049</v>
      </c>
      <c r="F1389" s="24">
        <v>2</v>
      </c>
      <c r="G1389" s="24"/>
      <c r="H1389" s="15">
        <v>1</v>
      </c>
      <c r="I1389" s="26"/>
      <c r="J1389" s="26"/>
      <c r="K1389" s="26"/>
      <c r="L1389" s="11">
        <v>4753770.96</v>
      </c>
      <c r="M1389" s="11">
        <f t="shared" si="268"/>
        <v>23768.854800000001</v>
      </c>
      <c r="N1389" s="11">
        <f t="shared" si="269"/>
        <v>4730002.1052000001</v>
      </c>
      <c r="O1389" s="11"/>
      <c r="P1389" s="13" t="s">
        <v>1049</v>
      </c>
      <c r="Q1389" s="7" t="s">
        <v>2270</v>
      </c>
      <c r="R1389" s="102" t="s">
        <v>2271</v>
      </c>
      <c r="S1389" s="7"/>
      <c r="T1389" s="66">
        <v>0</v>
      </c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53">
        <f t="shared" si="258"/>
        <v>0</v>
      </c>
      <c r="AG1389" s="54">
        <f t="shared" si="259"/>
        <v>0</v>
      </c>
      <c r="AH1389" s="54">
        <f t="shared" si="260"/>
        <v>0</v>
      </c>
      <c r="AI1389" s="54">
        <f t="shared" si="261"/>
        <v>1</v>
      </c>
      <c r="AJ1389" s="54">
        <f t="shared" si="262"/>
        <v>0</v>
      </c>
      <c r="AK1389" s="54">
        <f t="shared" si="263"/>
        <v>0</v>
      </c>
      <c r="AL1389" s="54">
        <f t="shared" si="264"/>
        <v>0</v>
      </c>
      <c r="AM1389" s="54">
        <f t="shared" si="265"/>
        <v>0</v>
      </c>
      <c r="AN1389" s="54">
        <f t="shared" si="266"/>
        <v>1</v>
      </c>
      <c r="AO1389" s="54">
        <f t="shared" si="267"/>
        <v>0</v>
      </c>
      <c r="AP1389" s="7" t="s">
        <v>38</v>
      </c>
      <c r="AQ1389" s="17"/>
    </row>
    <row r="1390" spans="1:43" ht="33.950000000000003" hidden="1" customHeight="1" x14ac:dyDescent="0.25">
      <c r="A1390" s="24" t="s">
        <v>1978</v>
      </c>
      <c r="B1390" s="24" t="s">
        <v>2047</v>
      </c>
      <c r="C1390" s="24">
        <v>126558</v>
      </c>
      <c r="D1390" s="25" t="s">
        <v>2050</v>
      </c>
      <c r="E1390" s="25" t="s">
        <v>2049</v>
      </c>
      <c r="F1390" s="24">
        <v>2</v>
      </c>
      <c r="G1390" s="24"/>
      <c r="H1390" s="15">
        <v>1</v>
      </c>
      <c r="I1390" s="26"/>
      <c r="J1390" s="26"/>
      <c r="K1390" s="26"/>
      <c r="L1390" s="11">
        <v>5069639.71</v>
      </c>
      <c r="M1390" s="11">
        <f t="shared" si="268"/>
        <v>25348.198550000001</v>
      </c>
      <c r="N1390" s="11">
        <f t="shared" si="269"/>
        <v>5044291.5114500001</v>
      </c>
      <c r="O1390" s="11"/>
      <c r="P1390" s="13" t="s">
        <v>1049</v>
      </c>
      <c r="Q1390" s="7" t="s">
        <v>2270</v>
      </c>
      <c r="R1390" s="102" t="s">
        <v>2271</v>
      </c>
      <c r="S1390" s="7"/>
      <c r="T1390" s="66">
        <v>0</v>
      </c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53">
        <f t="shared" si="258"/>
        <v>0</v>
      </c>
      <c r="AG1390" s="54">
        <f t="shared" si="259"/>
        <v>0</v>
      </c>
      <c r="AH1390" s="54">
        <f t="shared" si="260"/>
        <v>0</v>
      </c>
      <c r="AI1390" s="54">
        <f t="shared" si="261"/>
        <v>1</v>
      </c>
      <c r="AJ1390" s="54">
        <f t="shared" si="262"/>
        <v>0</v>
      </c>
      <c r="AK1390" s="54">
        <f t="shared" si="263"/>
        <v>0</v>
      </c>
      <c r="AL1390" s="54">
        <f t="shared" si="264"/>
        <v>0</v>
      </c>
      <c r="AM1390" s="54">
        <f t="shared" si="265"/>
        <v>0</v>
      </c>
      <c r="AN1390" s="54">
        <f t="shared" si="266"/>
        <v>1</v>
      </c>
      <c r="AO1390" s="54">
        <f t="shared" si="267"/>
        <v>0</v>
      </c>
      <c r="AP1390" s="7" t="s">
        <v>38</v>
      </c>
      <c r="AQ1390" s="17"/>
    </row>
    <row r="1391" spans="1:43" ht="33.950000000000003" hidden="1" customHeight="1" x14ac:dyDescent="0.25">
      <c r="A1391" s="24" t="s">
        <v>1978</v>
      </c>
      <c r="B1391" s="24" t="s">
        <v>2047</v>
      </c>
      <c r="C1391" s="24">
        <v>314904</v>
      </c>
      <c r="D1391" s="25" t="s">
        <v>2051</v>
      </c>
      <c r="E1391" s="25" t="s">
        <v>2049</v>
      </c>
      <c r="F1391" s="24">
        <v>2</v>
      </c>
      <c r="G1391" s="24"/>
      <c r="H1391" s="15">
        <v>1</v>
      </c>
      <c r="I1391" s="26"/>
      <c r="J1391" s="26"/>
      <c r="K1391" s="26"/>
      <c r="L1391" s="11">
        <v>5689747.8200000003</v>
      </c>
      <c r="M1391" s="11">
        <f t="shared" si="268"/>
        <v>28448.739100000003</v>
      </c>
      <c r="N1391" s="11">
        <f t="shared" si="269"/>
        <v>5661299.0809000004</v>
      </c>
      <c r="O1391" s="11"/>
      <c r="P1391" s="13" t="s">
        <v>1049</v>
      </c>
      <c r="Q1391" s="7" t="s">
        <v>2270</v>
      </c>
      <c r="R1391" s="102" t="s">
        <v>2271</v>
      </c>
      <c r="S1391" s="7"/>
      <c r="T1391" s="66">
        <v>0</v>
      </c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53">
        <f t="shared" si="258"/>
        <v>0</v>
      </c>
      <c r="AG1391" s="54">
        <f t="shared" si="259"/>
        <v>0</v>
      </c>
      <c r="AH1391" s="54">
        <f t="shared" si="260"/>
        <v>0</v>
      </c>
      <c r="AI1391" s="54">
        <f t="shared" si="261"/>
        <v>1</v>
      </c>
      <c r="AJ1391" s="54">
        <f t="shared" si="262"/>
        <v>0</v>
      </c>
      <c r="AK1391" s="54">
        <f t="shared" si="263"/>
        <v>0</v>
      </c>
      <c r="AL1391" s="54">
        <f t="shared" si="264"/>
        <v>0</v>
      </c>
      <c r="AM1391" s="54">
        <f t="shared" si="265"/>
        <v>0</v>
      </c>
      <c r="AN1391" s="54">
        <f t="shared" si="266"/>
        <v>1</v>
      </c>
      <c r="AO1391" s="54">
        <f t="shared" si="267"/>
        <v>0</v>
      </c>
      <c r="AP1391" s="7" t="s">
        <v>38</v>
      </c>
      <c r="AQ1391" s="17"/>
    </row>
    <row r="1392" spans="1:43" ht="33.950000000000003" hidden="1" customHeight="1" x14ac:dyDescent="0.25">
      <c r="A1392" s="24" t="s">
        <v>1978</v>
      </c>
      <c r="B1392" s="24" t="s">
        <v>2047</v>
      </c>
      <c r="C1392" s="24"/>
      <c r="D1392" s="25" t="s">
        <v>2052</v>
      </c>
      <c r="E1392" s="25" t="s">
        <v>2049</v>
      </c>
      <c r="F1392" s="24">
        <v>2</v>
      </c>
      <c r="G1392" s="24"/>
      <c r="H1392" s="15">
        <v>1</v>
      </c>
      <c r="I1392" s="26"/>
      <c r="J1392" s="26"/>
      <c r="K1392" s="26"/>
      <c r="L1392" s="11">
        <v>2925354.21</v>
      </c>
      <c r="M1392" s="11">
        <f t="shared" si="268"/>
        <v>14626.771049999999</v>
      </c>
      <c r="N1392" s="11">
        <f t="shared" si="269"/>
        <v>2910727.4389499999</v>
      </c>
      <c r="O1392" s="11"/>
      <c r="P1392" s="13" t="s">
        <v>1049</v>
      </c>
      <c r="Q1392" s="7" t="s">
        <v>2270</v>
      </c>
      <c r="R1392" s="102" t="s">
        <v>2271</v>
      </c>
      <c r="S1392" s="7"/>
      <c r="T1392" s="66">
        <v>0</v>
      </c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53">
        <f t="shared" si="258"/>
        <v>0</v>
      </c>
      <c r="AG1392" s="54">
        <f t="shared" si="259"/>
        <v>0</v>
      </c>
      <c r="AH1392" s="54">
        <f t="shared" si="260"/>
        <v>0</v>
      </c>
      <c r="AI1392" s="54">
        <f t="shared" si="261"/>
        <v>1</v>
      </c>
      <c r="AJ1392" s="54">
        <f t="shared" si="262"/>
        <v>0</v>
      </c>
      <c r="AK1392" s="54">
        <f t="shared" si="263"/>
        <v>0</v>
      </c>
      <c r="AL1392" s="54">
        <f t="shared" si="264"/>
        <v>0</v>
      </c>
      <c r="AM1392" s="54">
        <f t="shared" si="265"/>
        <v>0</v>
      </c>
      <c r="AN1392" s="54">
        <f t="shared" si="266"/>
        <v>1</v>
      </c>
      <c r="AO1392" s="54">
        <f t="shared" si="267"/>
        <v>0</v>
      </c>
      <c r="AP1392" s="7" t="s">
        <v>38</v>
      </c>
      <c r="AQ1392" s="17"/>
    </row>
    <row r="1393" spans="1:43" ht="33.950000000000003" hidden="1" customHeight="1" x14ac:dyDescent="0.25">
      <c r="A1393" s="7" t="s">
        <v>1978</v>
      </c>
      <c r="B1393" s="7" t="s">
        <v>2053</v>
      </c>
      <c r="C1393" s="7">
        <v>304040</v>
      </c>
      <c r="D1393" s="8" t="s">
        <v>2054</v>
      </c>
      <c r="E1393" s="8" t="s">
        <v>2055</v>
      </c>
      <c r="F1393" s="7">
        <v>1</v>
      </c>
      <c r="G1393" s="7"/>
      <c r="H1393" s="9">
        <v>1</v>
      </c>
      <c r="I1393" s="9"/>
      <c r="J1393" s="9"/>
      <c r="K1393" s="9"/>
      <c r="L1393" s="10">
        <v>4475570.8899999997</v>
      </c>
      <c r="M1393" s="11">
        <f t="shared" si="268"/>
        <v>22377.854449999999</v>
      </c>
      <c r="N1393" s="11">
        <f t="shared" si="269"/>
        <v>4453193.0355499992</v>
      </c>
      <c r="O1393" s="11"/>
      <c r="P1393" s="13" t="s">
        <v>1049</v>
      </c>
      <c r="Q1393" s="7" t="s">
        <v>2270</v>
      </c>
      <c r="R1393" s="102" t="s">
        <v>2271</v>
      </c>
      <c r="S1393" s="7"/>
      <c r="T1393" s="66">
        <v>0</v>
      </c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53">
        <f t="shared" si="258"/>
        <v>0</v>
      </c>
      <c r="AG1393" s="54">
        <f t="shared" si="259"/>
        <v>0</v>
      </c>
      <c r="AH1393" s="54">
        <f t="shared" si="260"/>
        <v>0</v>
      </c>
      <c r="AI1393" s="54">
        <f t="shared" si="261"/>
        <v>1</v>
      </c>
      <c r="AJ1393" s="54">
        <f t="shared" si="262"/>
        <v>0</v>
      </c>
      <c r="AK1393" s="54">
        <f t="shared" si="263"/>
        <v>0</v>
      </c>
      <c r="AL1393" s="54">
        <f t="shared" si="264"/>
        <v>0</v>
      </c>
      <c r="AM1393" s="54">
        <f t="shared" si="265"/>
        <v>0</v>
      </c>
      <c r="AN1393" s="54">
        <f t="shared" si="266"/>
        <v>1</v>
      </c>
      <c r="AO1393" s="54">
        <f t="shared" si="267"/>
        <v>0</v>
      </c>
      <c r="AP1393" s="7" t="s">
        <v>73</v>
      </c>
      <c r="AQ1393" s="36"/>
    </row>
    <row r="1394" spans="1:43" ht="33.950000000000003" hidden="1" customHeight="1" x14ac:dyDescent="0.25">
      <c r="A1394" s="24" t="s">
        <v>1978</v>
      </c>
      <c r="B1394" s="24" t="s">
        <v>2053</v>
      </c>
      <c r="C1394" s="24">
        <v>304028</v>
      </c>
      <c r="D1394" s="25" t="s">
        <v>2056</v>
      </c>
      <c r="E1394" s="25" t="s">
        <v>2057</v>
      </c>
      <c r="F1394" s="24">
        <v>2</v>
      </c>
      <c r="G1394" s="24"/>
      <c r="H1394" s="15">
        <v>1</v>
      </c>
      <c r="I1394" s="26"/>
      <c r="J1394" s="26"/>
      <c r="K1394" s="26"/>
      <c r="L1394" s="11">
        <v>2882425.06</v>
      </c>
      <c r="M1394" s="11">
        <f t="shared" si="268"/>
        <v>14412.1253</v>
      </c>
      <c r="N1394" s="11">
        <f t="shared" si="269"/>
        <v>2868012.9347000001</v>
      </c>
      <c r="O1394" s="11"/>
      <c r="P1394" s="13" t="s">
        <v>1049</v>
      </c>
      <c r="Q1394" s="7" t="s">
        <v>2270</v>
      </c>
      <c r="R1394" s="102" t="s">
        <v>2271</v>
      </c>
      <c r="S1394" s="7"/>
      <c r="T1394" s="66">
        <v>0</v>
      </c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53">
        <f t="shared" si="258"/>
        <v>0</v>
      </c>
      <c r="AG1394" s="54">
        <f t="shared" si="259"/>
        <v>0</v>
      </c>
      <c r="AH1394" s="54">
        <f t="shared" si="260"/>
        <v>0</v>
      </c>
      <c r="AI1394" s="54">
        <f t="shared" si="261"/>
        <v>1</v>
      </c>
      <c r="AJ1394" s="54">
        <f t="shared" si="262"/>
        <v>0</v>
      </c>
      <c r="AK1394" s="54">
        <f t="shared" si="263"/>
        <v>0</v>
      </c>
      <c r="AL1394" s="54">
        <f t="shared" si="264"/>
        <v>0</v>
      </c>
      <c r="AM1394" s="54">
        <f t="shared" si="265"/>
        <v>0</v>
      </c>
      <c r="AN1394" s="54">
        <f t="shared" si="266"/>
        <v>1</v>
      </c>
      <c r="AO1394" s="54">
        <f t="shared" si="267"/>
        <v>0</v>
      </c>
      <c r="AP1394" s="7" t="s">
        <v>38</v>
      </c>
      <c r="AQ1394" s="17"/>
    </row>
    <row r="1395" spans="1:43" ht="33.950000000000003" hidden="1" customHeight="1" x14ac:dyDescent="0.25">
      <c r="A1395" s="7" t="s">
        <v>1978</v>
      </c>
      <c r="B1395" s="7" t="s">
        <v>2058</v>
      </c>
      <c r="C1395" s="7">
        <v>304061</v>
      </c>
      <c r="D1395" s="8" t="s">
        <v>2059</v>
      </c>
      <c r="E1395" s="8" t="s">
        <v>2060</v>
      </c>
      <c r="F1395" s="7">
        <v>1</v>
      </c>
      <c r="G1395" s="7"/>
      <c r="H1395" s="9">
        <v>1</v>
      </c>
      <c r="I1395" s="9"/>
      <c r="J1395" s="9"/>
      <c r="K1395" s="9"/>
      <c r="L1395" s="10">
        <v>5788711.7400000002</v>
      </c>
      <c r="M1395" s="11">
        <f t="shared" si="268"/>
        <v>28943.558700000001</v>
      </c>
      <c r="N1395" s="11">
        <f t="shared" si="269"/>
        <v>5759768.1813000003</v>
      </c>
      <c r="O1395" s="11"/>
      <c r="P1395" s="13" t="s">
        <v>1049</v>
      </c>
      <c r="Q1395" s="7" t="s">
        <v>2270</v>
      </c>
      <c r="R1395" s="102" t="s">
        <v>2271</v>
      </c>
      <c r="S1395" s="7"/>
      <c r="T1395" s="66">
        <v>0.45</v>
      </c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53">
        <f t="shared" si="258"/>
        <v>0</v>
      </c>
      <c r="AG1395" s="54">
        <f t="shared" si="259"/>
        <v>0</v>
      </c>
      <c r="AH1395" s="54">
        <f t="shared" si="260"/>
        <v>0</v>
      </c>
      <c r="AI1395" s="54">
        <f t="shared" si="261"/>
        <v>1</v>
      </c>
      <c r="AJ1395" s="54">
        <f t="shared" si="262"/>
        <v>0</v>
      </c>
      <c r="AK1395" s="54">
        <f t="shared" si="263"/>
        <v>0</v>
      </c>
      <c r="AL1395" s="54">
        <f t="shared" si="264"/>
        <v>0</v>
      </c>
      <c r="AM1395" s="54">
        <f t="shared" si="265"/>
        <v>0</v>
      </c>
      <c r="AN1395" s="54">
        <f t="shared" si="266"/>
        <v>1</v>
      </c>
      <c r="AO1395" s="54">
        <f t="shared" si="267"/>
        <v>0</v>
      </c>
      <c r="AP1395" s="7">
        <v>2019</v>
      </c>
      <c r="AQ1395" s="12" t="s">
        <v>20</v>
      </c>
    </row>
    <row r="1396" spans="1:43" ht="33.950000000000003" hidden="1" customHeight="1" x14ac:dyDescent="0.25">
      <c r="A1396" s="7" t="s">
        <v>1978</v>
      </c>
      <c r="B1396" s="7" t="s">
        <v>2058</v>
      </c>
      <c r="C1396" s="7">
        <v>304066</v>
      </c>
      <c r="D1396" s="8" t="s">
        <v>2061</v>
      </c>
      <c r="E1396" s="8" t="s">
        <v>2062</v>
      </c>
      <c r="F1396" s="7">
        <v>1</v>
      </c>
      <c r="G1396" s="7"/>
      <c r="H1396" s="9">
        <v>1</v>
      </c>
      <c r="I1396" s="9"/>
      <c r="J1396" s="9"/>
      <c r="K1396" s="9"/>
      <c r="L1396" s="10">
        <v>3139887.57</v>
      </c>
      <c r="M1396" s="11">
        <f t="shared" si="268"/>
        <v>15699.43785</v>
      </c>
      <c r="N1396" s="11">
        <f t="shared" si="269"/>
        <v>3124188.13215</v>
      </c>
      <c r="O1396" s="11"/>
      <c r="P1396" s="13" t="s">
        <v>1049</v>
      </c>
      <c r="Q1396" s="7" t="s">
        <v>2270</v>
      </c>
      <c r="R1396" s="102" t="s">
        <v>2271</v>
      </c>
      <c r="S1396" s="7"/>
      <c r="T1396" s="66">
        <v>0.45</v>
      </c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53">
        <f t="shared" si="258"/>
        <v>0</v>
      </c>
      <c r="AG1396" s="54">
        <f t="shared" si="259"/>
        <v>0</v>
      </c>
      <c r="AH1396" s="54">
        <f t="shared" si="260"/>
        <v>0</v>
      </c>
      <c r="AI1396" s="54">
        <f t="shared" si="261"/>
        <v>1</v>
      </c>
      <c r="AJ1396" s="54">
        <f t="shared" si="262"/>
        <v>0</v>
      </c>
      <c r="AK1396" s="54">
        <f t="shared" si="263"/>
        <v>0</v>
      </c>
      <c r="AL1396" s="54">
        <f t="shared" si="264"/>
        <v>0</v>
      </c>
      <c r="AM1396" s="54">
        <f t="shared" si="265"/>
        <v>0</v>
      </c>
      <c r="AN1396" s="54">
        <f t="shared" si="266"/>
        <v>1</v>
      </c>
      <c r="AO1396" s="54">
        <f t="shared" si="267"/>
        <v>0</v>
      </c>
      <c r="AP1396" s="7" t="s">
        <v>2063</v>
      </c>
      <c r="AQ1396" s="12" t="s">
        <v>20</v>
      </c>
    </row>
    <row r="1397" spans="1:43" ht="33.950000000000003" hidden="1" customHeight="1" x14ac:dyDescent="0.25">
      <c r="A1397" s="7" t="s">
        <v>1978</v>
      </c>
      <c r="B1397" s="7" t="s">
        <v>2058</v>
      </c>
      <c r="C1397" s="7">
        <v>304059</v>
      </c>
      <c r="D1397" s="8" t="s">
        <v>2064</v>
      </c>
      <c r="E1397" s="8" t="s">
        <v>2065</v>
      </c>
      <c r="F1397" s="7">
        <v>2</v>
      </c>
      <c r="G1397" s="7"/>
      <c r="H1397" s="9">
        <v>1</v>
      </c>
      <c r="I1397" s="9"/>
      <c r="J1397" s="9"/>
      <c r="K1397" s="9"/>
      <c r="L1397" s="10">
        <v>5300533.22</v>
      </c>
      <c r="M1397" s="11">
        <f t="shared" si="268"/>
        <v>26502.666099999999</v>
      </c>
      <c r="N1397" s="11">
        <f t="shared" si="269"/>
        <v>5274030.5538999997</v>
      </c>
      <c r="O1397" s="11"/>
      <c r="P1397" s="13" t="s">
        <v>1049</v>
      </c>
      <c r="Q1397" s="7" t="s">
        <v>2270</v>
      </c>
      <c r="R1397" s="102" t="s">
        <v>2271</v>
      </c>
      <c r="S1397" s="7"/>
      <c r="T1397" s="66">
        <v>0.3</v>
      </c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53">
        <f t="shared" si="258"/>
        <v>0</v>
      </c>
      <c r="AG1397" s="54">
        <f t="shared" si="259"/>
        <v>0</v>
      </c>
      <c r="AH1397" s="54">
        <f t="shared" si="260"/>
        <v>0</v>
      </c>
      <c r="AI1397" s="54">
        <f t="shared" si="261"/>
        <v>1</v>
      </c>
      <c r="AJ1397" s="54">
        <f t="shared" si="262"/>
        <v>0</v>
      </c>
      <c r="AK1397" s="54">
        <f t="shared" si="263"/>
        <v>0</v>
      </c>
      <c r="AL1397" s="54">
        <f t="shared" si="264"/>
        <v>0</v>
      </c>
      <c r="AM1397" s="54">
        <f t="shared" si="265"/>
        <v>0</v>
      </c>
      <c r="AN1397" s="54">
        <f t="shared" si="266"/>
        <v>1</v>
      </c>
      <c r="AO1397" s="54">
        <f t="shared" si="267"/>
        <v>0</v>
      </c>
      <c r="AP1397" s="7">
        <v>2019</v>
      </c>
      <c r="AQ1397" s="12" t="s">
        <v>20</v>
      </c>
    </row>
    <row r="1398" spans="1:43" ht="33.950000000000003" hidden="1" customHeight="1" x14ac:dyDescent="0.25">
      <c r="A1398" s="7" t="s">
        <v>1978</v>
      </c>
      <c r="B1398" s="7" t="s">
        <v>2058</v>
      </c>
      <c r="C1398" s="7">
        <v>304072</v>
      </c>
      <c r="D1398" s="8" t="s">
        <v>2066</v>
      </c>
      <c r="E1398" s="8" t="s">
        <v>2067</v>
      </c>
      <c r="F1398" s="7">
        <v>2</v>
      </c>
      <c r="G1398" s="7"/>
      <c r="H1398" s="9">
        <v>1</v>
      </c>
      <c r="I1398" s="9"/>
      <c r="J1398" s="9"/>
      <c r="K1398" s="9"/>
      <c r="L1398" s="10">
        <v>5827967.04</v>
      </c>
      <c r="M1398" s="11">
        <f t="shared" si="268"/>
        <v>29139.835200000001</v>
      </c>
      <c r="N1398" s="11">
        <f t="shared" si="269"/>
        <v>5798827.2048000004</v>
      </c>
      <c r="O1398" s="11"/>
      <c r="P1398" s="13" t="s">
        <v>1049</v>
      </c>
      <c r="Q1398" s="7" t="s">
        <v>2270</v>
      </c>
      <c r="R1398" s="102" t="s">
        <v>2271</v>
      </c>
      <c r="S1398" s="7"/>
      <c r="T1398" s="66">
        <v>0.4</v>
      </c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53">
        <f t="shared" si="258"/>
        <v>0</v>
      </c>
      <c r="AG1398" s="54">
        <f t="shared" si="259"/>
        <v>0</v>
      </c>
      <c r="AH1398" s="54">
        <f t="shared" si="260"/>
        <v>0</v>
      </c>
      <c r="AI1398" s="54">
        <f t="shared" si="261"/>
        <v>1</v>
      </c>
      <c r="AJ1398" s="54">
        <f t="shared" si="262"/>
        <v>0</v>
      </c>
      <c r="AK1398" s="54">
        <f t="shared" si="263"/>
        <v>0</v>
      </c>
      <c r="AL1398" s="54">
        <f t="shared" si="264"/>
        <v>0</v>
      </c>
      <c r="AM1398" s="54">
        <f t="shared" si="265"/>
        <v>0</v>
      </c>
      <c r="AN1398" s="54">
        <f t="shared" si="266"/>
        <v>1</v>
      </c>
      <c r="AO1398" s="54">
        <f t="shared" si="267"/>
        <v>0</v>
      </c>
      <c r="AP1398" s="7">
        <v>2019</v>
      </c>
      <c r="AQ1398" s="12" t="s">
        <v>20</v>
      </c>
    </row>
    <row r="1399" spans="1:43" ht="33.950000000000003" hidden="1" customHeight="1" x14ac:dyDescent="0.25">
      <c r="A1399" s="7" t="s">
        <v>1978</v>
      </c>
      <c r="B1399" s="7" t="s">
        <v>2058</v>
      </c>
      <c r="C1399" s="7">
        <v>304078</v>
      </c>
      <c r="D1399" s="8" t="s">
        <v>2068</v>
      </c>
      <c r="E1399" s="8" t="s">
        <v>2069</v>
      </c>
      <c r="F1399" s="7">
        <v>2</v>
      </c>
      <c r="G1399" s="7"/>
      <c r="H1399" s="9">
        <v>1</v>
      </c>
      <c r="I1399" s="9"/>
      <c r="J1399" s="9"/>
      <c r="K1399" s="9"/>
      <c r="L1399" s="10">
        <v>5429912.6600000001</v>
      </c>
      <c r="M1399" s="11">
        <f t="shared" si="268"/>
        <v>27149.563300000002</v>
      </c>
      <c r="N1399" s="11">
        <f t="shared" si="269"/>
        <v>5402763.0967000006</v>
      </c>
      <c r="O1399" s="11"/>
      <c r="P1399" s="13" t="s">
        <v>1049</v>
      </c>
      <c r="Q1399" s="7" t="s">
        <v>2270</v>
      </c>
      <c r="R1399" s="102" t="s">
        <v>2271</v>
      </c>
      <c r="S1399" s="7"/>
      <c r="T1399" s="66">
        <v>0.4</v>
      </c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53">
        <f t="shared" si="258"/>
        <v>0</v>
      </c>
      <c r="AG1399" s="54">
        <f t="shared" si="259"/>
        <v>0</v>
      </c>
      <c r="AH1399" s="54">
        <f t="shared" si="260"/>
        <v>0</v>
      </c>
      <c r="AI1399" s="54">
        <f t="shared" si="261"/>
        <v>1</v>
      </c>
      <c r="AJ1399" s="54">
        <f t="shared" si="262"/>
        <v>0</v>
      </c>
      <c r="AK1399" s="54">
        <f t="shared" si="263"/>
        <v>0</v>
      </c>
      <c r="AL1399" s="54">
        <f t="shared" si="264"/>
        <v>0</v>
      </c>
      <c r="AM1399" s="54">
        <f t="shared" si="265"/>
        <v>0</v>
      </c>
      <c r="AN1399" s="54">
        <f t="shared" si="266"/>
        <v>1</v>
      </c>
      <c r="AO1399" s="54">
        <f t="shared" si="267"/>
        <v>0</v>
      </c>
      <c r="AP1399" s="7">
        <v>2019</v>
      </c>
      <c r="AQ1399" s="12" t="s">
        <v>20</v>
      </c>
    </row>
    <row r="1400" spans="1:43" ht="33.950000000000003" hidden="1" customHeight="1" x14ac:dyDescent="0.25">
      <c r="A1400" s="7" t="s">
        <v>1978</v>
      </c>
      <c r="B1400" s="7" t="s">
        <v>2058</v>
      </c>
      <c r="C1400" s="7">
        <v>304094</v>
      </c>
      <c r="D1400" s="8" t="s">
        <v>2070</v>
      </c>
      <c r="E1400" s="8" t="s">
        <v>2071</v>
      </c>
      <c r="F1400" s="7">
        <v>2</v>
      </c>
      <c r="G1400" s="7"/>
      <c r="H1400" s="9">
        <v>1</v>
      </c>
      <c r="I1400" s="9"/>
      <c r="J1400" s="9"/>
      <c r="K1400" s="9"/>
      <c r="L1400" s="10">
        <v>5469168.9400000004</v>
      </c>
      <c r="M1400" s="11">
        <f t="shared" si="268"/>
        <v>27345.844700000001</v>
      </c>
      <c r="N1400" s="11">
        <f t="shared" si="269"/>
        <v>5441823.0953000002</v>
      </c>
      <c r="O1400" s="11"/>
      <c r="P1400" s="13" t="s">
        <v>1049</v>
      </c>
      <c r="Q1400" s="7" t="s">
        <v>2270</v>
      </c>
      <c r="R1400" s="102" t="s">
        <v>2271</v>
      </c>
      <c r="S1400" s="7"/>
      <c r="T1400" s="66">
        <v>0.3</v>
      </c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53">
        <f t="shared" si="258"/>
        <v>0</v>
      </c>
      <c r="AG1400" s="54">
        <f t="shared" si="259"/>
        <v>0</v>
      </c>
      <c r="AH1400" s="54">
        <f t="shared" si="260"/>
        <v>0</v>
      </c>
      <c r="AI1400" s="54">
        <f t="shared" si="261"/>
        <v>1</v>
      </c>
      <c r="AJ1400" s="54">
        <f t="shared" si="262"/>
        <v>0</v>
      </c>
      <c r="AK1400" s="54">
        <f t="shared" si="263"/>
        <v>0</v>
      </c>
      <c r="AL1400" s="54">
        <f t="shared" si="264"/>
        <v>0</v>
      </c>
      <c r="AM1400" s="54">
        <f t="shared" si="265"/>
        <v>0</v>
      </c>
      <c r="AN1400" s="54">
        <f t="shared" si="266"/>
        <v>1</v>
      </c>
      <c r="AO1400" s="54">
        <f t="shared" si="267"/>
        <v>0</v>
      </c>
      <c r="AP1400" s="7">
        <v>2019</v>
      </c>
      <c r="AQ1400" s="12" t="s">
        <v>20</v>
      </c>
    </row>
    <row r="1401" spans="1:43" ht="33.950000000000003" hidden="1" customHeight="1" x14ac:dyDescent="0.25">
      <c r="A1401" s="7" t="s">
        <v>1978</v>
      </c>
      <c r="B1401" s="7" t="s">
        <v>2072</v>
      </c>
      <c r="C1401" s="7">
        <v>500401</v>
      </c>
      <c r="D1401" s="8" t="s">
        <v>2073</v>
      </c>
      <c r="E1401" s="8" t="s">
        <v>2074</v>
      </c>
      <c r="F1401" s="7">
        <v>1</v>
      </c>
      <c r="G1401" s="7"/>
      <c r="H1401" s="9">
        <v>1</v>
      </c>
      <c r="I1401" s="9"/>
      <c r="J1401" s="9"/>
      <c r="K1401" s="9"/>
      <c r="L1401" s="10">
        <v>6369752.3799999999</v>
      </c>
      <c r="M1401" s="11">
        <f t="shared" si="268"/>
        <v>31848.761900000001</v>
      </c>
      <c r="N1401" s="11">
        <f t="shared" si="269"/>
        <v>6337903.6180999996</v>
      </c>
      <c r="O1401" s="11"/>
      <c r="P1401" s="13" t="s">
        <v>1049</v>
      </c>
      <c r="Q1401" s="7" t="s">
        <v>2270</v>
      </c>
      <c r="R1401" s="102" t="s">
        <v>2271</v>
      </c>
      <c r="S1401" s="7"/>
      <c r="T1401" s="66">
        <v>0</v>
      </c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53">
        <f t="shared" si="258"/>
        <v>0</v>
      </c>
      <c r="AG1401" s="54">
        <f t="shared" si="259"/>
        <v>0</v>
      </c>
      <c r="AH1401" s="54">
        <f t="shared" si="260"/>
        <v>0</v>
      </c>
      <c r="AI1401" s="54">
        <f t="shared" si="261"/>
        <v>1</v>
      </c>
      <c r="AJ1401" s="54">
        <f t="shared" si="262"/>
        <v>0</v>
      </c>
      <c r="AK1401" s="54">
        <f t="shared" si="263"/>
        <v>0</v>
      </c>
      <c r="AL1401" s="54">
        <f t="shared" si="264"/>
        <v>0</v>
      </c>
      <c r="AM1401" s="54">
        <f t="shared" si="265"/>
        <v>0</v>
      </c>
      <c r="AN1401" s="54">
        <f t="shared" si="266"/>
        <v>1</v>
      </c>
      <c r="AO1401" s="54">
        <f t="shared" si="267"/>
        <v>0</v>
      </c>
      <c r="AP1401" s="7" t="s">
        <v>49</v>
      </c>
      <c r="AQ1401" s="17"/>
    </row>
    <row r="1402" spans="1:43" ht="33.950000000000003" hidden="1" customHeight="1" x14ac:dyDescent="0.25">
      <c r="A1402" s="7" t="s">
        <v>1978</v>
      </c>
      <c r="B1402" s="7" t="s">
        <v>2072</v>
      </c>
      <c r="C1402" s="7">
        <v>304044</v>
      </c>
      <c r="D1402" s="8" t="s">
        <v>2075</v>
      </c>
      <c r="E1402" s="8" t="s">
        <v>2074</v>
      </c>
      <c r="F1402" s="7">
        <v>1</v>
      </c>
      <c r="G1402" s="7"/>
      <c r="H1402" s="9">
        <v>1</v>
      </c>
      <c r="I1402" s="9"/>
      <c r="J1402" s="9"/>
      <c r="K1402" s="9"/>
      <c r="L1402" s="10">
        <v>5531661.9900000002</v>
      </c>
      <c r="M1402" s="11">
        <f t="shared" si="268"/>
        <v>27658.309950000003</v>
      </c>
      <c r="N1402" s="11">
        <f t="shared" si="269"/>
        <v>5504003.6800500005</v>
      </c>
      <c r="O1402" s="11"/>
      <c r="P1402" s="13" t="s">
        <v>1049</v>
      </c>
      <c r="Q1402" s="7" t="s">
        <v>2270</v>
      </c>
      <c r="R1402" s="102" t="s">
        <v>2271</v>
      </c>
      <c r="S1402" s="7"/>
      <c r="T1402" s="66">
        <v>0</v>
      </c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53">
        <f t="shared" si="258"/>
        <v>0</v>
      </c>
      <c r="AG1402" s="54">
        <f t="shared" si="259"/>
        <v>0</v>
      </c>
      <c r="AH1402" s="54">
        <f t="shared" si="260"/>
        <v>0</v>
      </c>
      <c r="AI1402" s="54">
        <f t="shared" si="261"/>
        <v>1</v>
      </c>
      <c r="AJ1402" s="54">
        <f t="shared" si="262"/>
        <v>0</v>
      </c>
      <c r="AK1402" s="54">
        <f t="shared" si="263"/>
        <v>0</v>
      </c>
      <c r="AL1402" s="54">
        <f t="shared" si="264"/>
        <v>0</v>
      </c>
      <c r="AM1402" s="54">
        <f t="shared" si="265"/>
        <v>0</v>
      </c>
      <c r="AN1402" s="54">
        <f t="shared" si="266"/>
        <v>1</v>
      </c>
      <c r="AO1402" s="54">
        <f t="shared" si="267"/>
        <v>0</v>
      </c>
      <c r="AP1402" s="7" t="s">
        <v>49</v>
      </c>
      <c r="AQ1402" s="17"/>
    </row>
    <row r="1403" spans="1:43" ht="33.950000000000003" hidden="1" customHeight="1" x14ac:dyDescent="0.25">
      <c r="A1403" s="13" t="s">
        <v>1978</v>
      </c>
      <c r="B1403" s="13" t="s">
        <v>2076</v>
      </c>
      <c r="C1403" s="13">
        <v>304163</v>
      </c>
      <c r="D1403" s="14" t="s">
        <v>1044</v>
      </c>
      <c r="E1403" s="14" t="s">
        <v>2077</v>
      </c>
      <c r="F1403" s="13">
        <v>2</v>
      </c>
      <c r="G1403" s="13"/>
      <c r="H1403" s="15">
        <v>1</v>
      </c>
      <c r="I1403" s="15"/>
      <c r="J1403" s="15"/>
      <c r="K1403" s="15"/>
      <c r="L1403" s="16">
        <v>2701804.31</v>
      </c>
      <c r="M1403" s="11">
        <f t="shared" si="268"/>
        <v>13509.021550000001</v>
      </c>
      <c r="N1403" s="11">
        <f t="shared" si="269"/>
        <v>2688295.2884499999</v>
      </c>
      <c r="O1403" s="11"/>
      <c r="P1403" s="13" t="s">
        <v>1049</v>
      </c>
      <c r="Q1403" s="7" t="s">
        <v>2270</v>
      </c>
      <c r="R1403" s="102" t="s">
        <v>2271</v>
      </c>
      <c r="S1403" s="7"/>
      <c r="T1403" s="137">
        <v>0</v>
      </c>
      <c r="U1403" s="116">
        <v>43795</v>
      </c>
      <c r="V1403" s="80"/>
      <c r="W1403" s="80" t="s">
        <v>2488</v>
      </c>
      <c r="X1403" s="80" t="s">
        <v>2489</v>
      </c>
      <c r="Y1403" s="116">
        <v>43658</v>
      </c>
      <c r="Z1403" s="116">
        <v>43669</v>
      </c>
      <c r="AA1403" s="116">
        <v>43682</v>
      </c>
      <c r="AB1403" s="116">
        <v>43699</v>
      </c>
      <c r="AC1403" s="116">
        <v>43760</v>
      </c>
      <c r="AD1403" s="117" t="s">
        <v>2487</v>
      </c>
      <c r="AE1403" s="118">
        <v>3656256.89</v>
      </c>
      <c r="AF1403" s="53">
        <f t="shared" si="258"/>
        <v>0</v>
      </c>
      <c r="AG1403" s="54">
        <f t="shared" si="259"/>
        <v>0</v>
      </c>
      <c r="AH1403" s="54">
        <f t="shared" si="260"/>
        <v>0</v>
      </c>
      <c r="AI1403" s="54">
        <f t="shared" si="261"/>
        <v>1</v>
      </c>
      <c r="AJ1403" s="54">
        <f t="shared" si="262"/>
        <v>0</v>
      </c>
      <c r="AK1403" s="54">
        <f t="shared" si="263"/>
        <v>0</v>
      </c>
      <c r="AL1403" s="54">
        <f t="shared" si="264"/>
        <v>0</v>
      </c>
      <c r="AM1403" s="54">
        <f t="shared" si="265"/>
        <v>0</v>
      </c>
      <c r="AN1403" s="54">
        <f t="shared" si="266"/>
        <v>1</v>
      </c>
      <c r="AO1403" s="54">
        <f t="shared" si="267"/>
        <v>0</v>
      </c>
      <c r="AP1403" s="7" t="s">
        <v>38</v>
      </c>
      <c r="AQ1403" s="17"/>
    </row>
    <row r="1404" spans="1:43" ht="33.950000000000003" hidden="1" customHeight="1" x14ac:dyDescent="0.25">
      <c r="A1404" s="13" t="s">
        <v>1978</v>
      </c>
      <c r="B1404" s="13" t="s">
        <v>2076</v>
      </c>
      <c r="C1404" s="13">
        <v>304168</v>
      </c>
      <c r="D1404" s="14" t="s">
        <v>2078</v>
      </c>
      <c r="E1404" s="14" t="s">
        <v>2077</v>
      </c>
      <c r="F1404" s="13">
        <v>2</v>
      </c>
      <c r="G1404" s="13"/>
      <c r="H1404" s="15">
        <v>1</v>
      </c>
      <c r="I1404" s="15"/>
      <c r="J1404" s="15"/>
      <c r="K1404" s="15"/>
      <c r="L1404" s="16">
        <v>5841193.6399999997</v>
      </c>
      <c r="M1404" s="11">
        <f t="shared" si="268"/>
        <v>29205.968199999999</v>
      </c>
      <c r="N1404" s="11">
        <f t="shared" si="269"/>
        <v>5811987.6717999997</v>
      </c>
      <c r="O1404" s="11"/>
      <c r="P1404" s="13" t="s">
        <v>1049</v>
      </c>
      <c r="Q1404" s="7" t="s">
        <v>2270</v>
      </c>
      <c r="R1404" s="102" t="s">
        <v>2271</v>
      </c>
      <c r="S1404" s="7"/>
      <c r="T1404" s="138">
        <v>0</v>
      </c>
      <c r="U1404" s="116">
        <v>43825</v>
      </c>
      <c r="V1404" s="80"/>
      <c r="W1404" s="80" t="s">
        <v>2485</v>
      </c>
      <c r="X1404" s="80" t="s">
        <v>2486</v>
      </c>
      <c r="Y1404" s="116">
        <v>43400</v>
      </c>
      <c r="Z1404" s="116">
        <v>43409</v>
      </c>
      <c r="AA1404" s="116">
        <v>43424</v>
      </c>
      <c r="AB1404" s="116">
        <v>43469</v>
      </c>
      <c r="AC1404" s="116">
        <v>43705</v>
      </c>
      <c r="AD1404" s="117" t="s">
        <v>2487</v>
      </c>
      <c r="AE1404" s="118">
        <v>5129078.87</v>
      </c>
      <c r="AF1404" s="53">
        <f t="shared" si="258"/>
        <v>0</v>
      </c>
      <c r="AG1404" s="54">
        <f t="shared" si="259"/>
        <v>0</v>
      </c>
      <c r="AH1404" s="54">
        <f t="shared" si="260"/>
        <v>0</v>
      </c>
      <c r="AI1404" s="54">
        <f t="shared" si="261"/>
        <v>1</v>
      </c>
      <c r="AJ1404" s="54">
        <f t="shared" si="262"/>
        <v>0</v>
      </c>
      <c r="AK1404" s="54">
        <f t="shared" si="263"/>
        <v>0</v>
      </c>
      <c r="AL1404" s="54">
        <f t="shared" si="264"/>
        <v>0</v>
      </c>
      <c r="AM1404" s="54">
        <f t="shared" si="265"/>
        <v>0</v>
      </c>
      <c r="AN1404" s="54">
        <f t="shared" si="266"/>
        <v>1</v>
      </c>
      <c r="AO1404" s="54">
        <f t="shared" si="267"/>
        <v>0</v>
      </c>
      <c r="AP1404" s="7" t="s">
        <v>38</v>
      </c>
      <c r="AQ1404" s="17"/>
    </row>
    <row r="1405" spans="1:43" ht="33.950000000000003" hidden="1" customHeight="1" x14ac:dyDescent="0.25">
      <c r="A1405" s="7" t="s">
        <v>1978</v>
      </c>
      <c r="B1405" s="7" t="s">
        <v>2076</v>
      </c>
      <c r="C1405" s="7">
        <v>304162</v>
      </c>
      <c r="D1405" s="8" t="s">
        <v>2079</v>
      </c>
      <c r="E1405" s="8" t="s">
        <v>2077</v>
      </c>
      <c r="F1405" s="7">
        <v>2</v>
      </c>
      <c r="G1405" s="7"/>
      <c r="H1405" s="9">
        <v>1</v>
      </c>
      <c r="I1405" s="9"/>
      <c r="J1405" s="9"/>
      <c r="K1405" s="9"/>
      <c r="L1405" s="10">
        <v>3684680.29</v>
      </c>
      <c r="M1405" s="11">
        <f t="shared" si="268"/>
        <v>18423.401450000001</v>
      </c>
      <c r="N1405" s="11">
        <f t="shared" si="269"/>
        <v>3666256.8885500003</v>
      </c>
      <c r="O1405" s="11"/>
      <c r="P1405" s="13" t="s">
        <v>1049</v>
      </c>
      <c r="Q1405" s="7" t="s">
        <v>2270</v>
      </c>
      <c r="R1405" s="102" t="s">
        <v>2271</v>
      </c>
      <c r="S1405" s="7"/>
      <c r="T1405" s="138">
        <v>0.5</v>
      </c>
      <c r="U1405" s="116">
        <v>43795</v>
      </c>
      <c r="V1405" s="80"/>
      <c r="W1405" s="80" t="s">
        <v>2490</v>
      </c>
      <c r="X1405" s="80" t="s">
        <v>2491</v>
      </c>
      <c r="Y1405" s="116">
        <v>43400</v>
      </c>
      <c r="Z1405" s="116">
        <v>43409</v>
      </c>
      <c r="AA1405" s="116">
        <v>43424</v>
      </c>
      <c r="AB1405" s="116">
        <v>43469</v>
      </c>
      <c r="AC1405" s="116">
        <v>43705</v>
      </c>
      <c r="AD1405" s="117" t="s">
        <v>2487</v>
      </c>
      <c r="AE1405" s="118">
        <v>3656256.89</v>
      </c>
      <c r="AF1405" s="53">
        <f t="shared" si="258"/>
        <v>0</v>
      </c>
      <c r="AG1405" s="54">
        <f t="shared" si="259"/>
        <v>0</v>
      </c>
      <c r="AH1405" s="54">
        <f t="shared" si="260"/>
        <v>0</v>
      </c>
      <c r="AI1405" s="54">
        <f t="shared" si="261"/>
        <v>1</v>
      </c>
      <c r="AJ1405" s="54">
        <f t="shared" si="262"/>
        <v>0</v>
      </c>
      <c r="AK1405" s="54">
        <f t="shared" si="263"/>
        <v>0</v>
      </c>
      <c r="AL1405" s="54">
        <f t="shared" si="264"/>
        <v>0</v>
      </c>
      <c r="AM1405" s="54">
        <f t="shared" si="265"/>
        <v>0</v>
      </c>
      <c r="AN1405" s="54">
        <f t="shared" si="266"/>
        <v>1</v>
      </c>
      <c r="AO1405" s="54">
        <f t="shared" si="267"/>
        <v>0</v>
      </c>
      <c r="AP1405" s="7">
        <v>2019</v>
      </c>
      <c r="AQ1405" s="12" t="s">
        <v>20</v>
      </c>
    </row>
    <row r="1406" spans="1:43" ht="33.950000000000003" hidden="1" customHeight="1" x14ac:dyDescent="0.25">
      <c r="A1406" s="7" t="s">
        <v>1978</v>
      </c>
      <c r="B1406" s="7" t="s">
        <v>2076</v>
      </c>
      <c r="C1406" s="7">
        <v>304167</v>
      </c>
      <c r="D1406" s="8" t="s">
        <v>2080</v>
      </c>
      <c r="E1406" s="8" t="s">
        <v>2077</v>
      </c>
      <c r="F1406" s="7">
        <v>2</v>
      </c>
      <c r="G1406" s="7"/>
      <c r="H1406" s="9">
        <v>1</v>
      </c>
      <c r="I1406" s="9"/>
      <c r="J1406" s="9"/>
      <c r="K1406" s="9"/>
      <c r="L1406" s="10">
        <v>5190029.0199999996</v>
      </c>
      <c r="M1406" s="11">
        <f t="shared" si="268"/>
        <v>25950.145099999998</v>
      </c>
      <c r="N1406" s="11">
        <f t="shared" si="269"/>
        <v>5164078.8748999992</v>
      </c>
      <c r="O1406" s="11"/>
      <c r="P1406" s="13" t="s">
        <v>1049</v>
      </c>
      <c r="Q1406" s="7" t="s">
        <v>2270</v>
      </c>
      <c r="R1406" s="102" t="s">
        <v>2271</v>
      </c>
      <c r="S1406" s="7"/>
      <c r="T1406" s="137">
        <v>0.5</v>
      </c>
      <c r="U1406" s="116">
        <v>43825</v>
      </c>
      <c r="V1406" s="80"/>
      <c r="W1406" s="80" t="s">
        <v>2492</v>
      </c>
      <c r="X1406" s="80" t="s">
        <v>2493</v>
      </c>
      <c r="Y1406" s="116">
        <v>43658</v>
      </c>
      <c r="Z1406" s="116">
        <v>43669</v>
      </c>
      <c r="AA1406" s="116">
        <v>43682</v>
      </c>
      <c r="AB1406" s="116">
        <v>43699</v>
      </c>
      <c r="AC1406" s="116">
        <v>43760</v>
      </c>
      <c r="AD1406" s="117" t="s">
        <v>2487</v>
      </c>
      <c r="AE1406" s="118">
        <v>5129078.87</v>
      </c>
      <c r="AF1406" s="53">
        <f t="shared" si="258"/>
        <v>0</v>
      </c>
      <c r="AG1406" s="54">
        <f t="shared" si="259"/>
        <v>0</v>
      </c>
      <c r="AH1406" s="54">
        <f t="shared" si="260"/>
        <v>0</v>
      </c>
      <c r="AI1406" s="54">
        <f t="shared" si="261"/>
        <v>1</v>
      </c>
      <c r="AJ1406" s="54">
        <f t="shared" si="262"/>
        <v>0</v>
      </c>
      <c r="AK1406" s="54">
        <f t="shared" si="263"/>
        <v>0</v>
      </c>
      <c r="AL1406" s="54">
        <f t="shared" si="264"/>
        <v>0</v>
      </c>
      <c r="AM1406" s="54">
        <f t="shared" si="265"/>
        <v>0</v>
      </c>
      <c r="AN1406" s="54">
        <f t="shared" si="266"/>
        <v>1</v>
      </c>
      <c r="AO1406" s="54">
        <f t="shared" si="267"/>
        <v>0</v>
      </c>
      <c r="AP1406" s="7">
        <v>2019</v>
      </c>
      <c r="AQ1406" s="12" t="s">
        <v>20</v>
      </c>
    </row>
    <row r="1407" spans="1:43" ht="33.950000000000003" hidden="1" customHeight="1" x14ac:dyDescent="0.25">
      <c r="A1407" s="7" t="s">
        <v>1978</v>
      </c>
      <c r="B1407" s="7" t="s">
        <v>2081</v>
      </c>
      <c r="C1407" s="7">
        <v>314906</v>
      </c>
      <c r="D1407" s="8" t="s">
        <v>2082</v>
      </c>
      <c r="E1407" s="8" t="s">
        <v>2083</v>
      </c>
      <c r="F1407" s="7">
        <v>4</v>
      </c>
      <c r="G1407" s="7"/>
      <c r="H1407" s="9">
        <v>1</v>
      </c>
      <c r="I1407" s="9"/>
      <c r="J1407" s="9"/>
      <c r="K1407" s="9"/>
      <c r="L1407" s="10">
        <v>2116192.85</v>
      </c>
      <c r="M1407" s="11">
        <f t="shared" si="268"/>
        <v>10580.964250000001</v>
      </c>
      <c r="N1407" s="11">
        <f t="shared" si="269"/>
        <v>2105611.8857499999</v>
      </c>
      <c r="O1407" s="11"/>
      <c r="P1407" s="13" t="s">
        <v>1049</v>
      </c>
      <c r="Q1407" s="7" t="s">
        <v>2270</v>
      </c>
      <c r="R1407" s="102" t="s">
        <v>2271</v>
      </c>
      <c r="S1407" s="7"/>
      <c r="T1407" s="66">
        <v>0.2</v>
      </c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53">
        <f t="shared" si="258"/>
        <v>0</v>
      </c>
      <c r="AG1407" s="54">
        <f t="shared" si="259"/>
        <v>0</v>
      </c>
      <c r="AH1407" s="54">
        <f t="shared" si="260"/>
        <v>0</v>
      </c>
      <c r="AI1407" s="54">
        <f t="shared" si="261"/>
        <v>1</v>
      </c>
      <c r="AJ1407" s="54">
        <f t="shared" si="262"/>
        <v>0</v>
      </c>
      <c r="AK1407" s="54">
        <f t="shared" si="263"/>
        <v>0</v>
      </c>
      <c r="AL1407" s="54">
        <f t="shared" si="264"/>
        <v>0</v>
      </c>
      <c r="AM1407" s="54">
        <f t="shared" si="265"/>
        <v>0</v>
      </c>
      <c r="AN1407" s="54">
        <f t="shared" si="266"/>
        <v>1</v>
      </c>
      <c r="AO1407" s="54">
        <f t="shared" si="267"/>
        <v>0</v>
      </c>
      <c r="AP1407" s="7">
        <v>2019</v>
      </c>
      <c r="AQ1407" s="12" t="s">
        <v>20</v>
      </c>
    </row>
    <row r="1408" spans="1:43" ht="33.950000000000003" hidden="1" customHeight="1" x14ac:dyDescent="0.25">
      <c r="A1408" s="24" t="s">
        <v>2084</v>
      </c>
      <c r="B1408" s="24" t="s">
        <v>2085</v>
      </c>
      <c r="C1408" s="24">
        <v>304182</v>
      </c>
      <c r="D1408" s="25" t="s">
        <v>2086</v>
      </c>
      <c r="E1408" s="25" t="s">
        <v>1595</v>
      </c>
      <c r="F1408" s="24">
        <v>1</v>
      </c>
      <c r="G1408" s="24"/>
      <c r="H1408" s="15">
        <v>1</v>
      </c>
      <c r="I1408" s="26"/>
      <c r="J1408" s="26"/>
      <c r="K1408" s="26"/>
      <c r="L1408" s="11">
        <v>1680049.81</v>
      </c>
      <c r="M1408" s="11">
        <f t="shared" si="268"/>
        <v>8400.2490500000004</v>
      </c>
      <c r="N1408" s="11">
        <f t="shared" si="269"/>
        <v>1671649.5609500001</v>
      </c>
      <c r="O1408" s="11"/>
      <c r="P1408" s="98" t="s">
        <v>1049</v>
      </c>
      <c r="Q1408" s="98" t="s">
        <v>2270</v>
      </c>
      <c r="R1408" s="102" t="s">
        <v>2280</v>
      </c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53">
        <f t="shared" si="258"/>
        <v>0</v>
      </c>
      <c r="AG1408" s="54">
        <f t="shared" si="259"/>
        <v>0</v>
      </c>
      <c r="AH1408" s="54">
        <f t="shared" si="260"/>
        <v>1</v>
      </c>
      <c r="AI1408" s="54">
        <f t="shared" si="261"/>
        <v>0</v>
      </c>
      <c r="AJ1408" s="54">
        <f t="shared" si="262"/>
        <v>0</v>
      </c>
      <c r="AK1408" s="54">
        <f t="shared" si="263"/>
        <v>0</v>
      </c>
      <c r="AL1408" s="54">
        <f t="shared" si="264"/>
        <v>0</v>
      </c>
      <c r="AM1408" s="54">
        <f t="shared" si="265"/>
        <v>1</v>
      </c>
      <c r="AN1408" s="54">
        <f t="shared" si="266"/>
        <v>0</v>
      </c>
      <c r="AO1408" s="54">
        <f t="shared" si="267"/>
        <v>0</v>
      </c>
      <c r="AP1408" s="7" t="s">
        <v>38</v>
      </c>
      <c r="AQ1408" s="17"/>
    </row>
    <row r="1409" spans="1:43" ht="33.950000000000003" hidden="1" customHeight="1" x14ac:dyDescent="0.25">
      <c r="A1409" s="7" t="s">
        <v>2084</v>
      </c>
      <c r="B1409" s="7" t="s">
        <v>2085</v>
      </c>
      <c r="C1409" s="7">
        <v>304181</v>
      </c>
      <c r="D1409" s="8" t="s">
        <v>2087</v>
      </c>
      <c r="E1409" s="8" t="s">
        <v>1595</v>
      </c>
      <c r="F1409" s="7">
        <v>1</v>
      </c>
      <c r="G1409" s="7"/>
      <c r="H1409" s="9">
        <v>1</v>
      </c>
      <c r="I1409" s="9"/>
      <c r="J1409" s="9"/>
      <c r="K1409" s="9"/>
      <c r="L1409" s="10">
        <v>6295882.5700000003</v>
      </c>
      <c r="M1409" s="11">
        <f t="shared" si="268"/>
        <v>31479.412850000001</v>
      </c>
      <c r="N1409" s="11">
        <f t="shared" si="269"/>
        <v>6264403.1571500003</v>
      </c>
      <c r="O1409" s="11"/>
      <c r="P1409" s="98" t="s">
        <v>1049</v>
      </c>
      <c r="Q1409" s="98" t="s">
        <v>2270</v>
      </c>
      <c r="R1409" s="102" t="s">
        <v>2280</v>
      </c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53">
        <f t="shared" si="258"/>
        <v>0</v>
      </c>
      <c r="AG1409" s="54">
        <f t="shared" si="259"/>
        <v>0</v>
      </c>
      <c r="AH1409" s="54">
        <f t="shared" si="260"/>
        <v>1</v>
      </c>
      <c r="AI1409" s="54">
        <f t="shared" si="261"/>
        <v>0</v>
      </c>
      <c r="AJ1409" s="54">
        <f t="shared" si="262"/>
        <v>0</v>
      </c>
      <c r="AK1409" s="54">
        <f t="shared" si="263"/>
        <v>0</v>
      </c>
      <c r="AL1409" s="54">
        <f t="shared" si="264"/>
        <v>0</v>
      </c>
      <c r="AM1409" s="54">
        <f t="shared" si="265"/>
        <v>1</v>
      </c>
      <c r="AN1409" s="54">
        <f t="shared" si="266"/>
        <v>0</v>
      </c>
      <c r="AO1409" s="54">
        <f t="shared" si="267"/>
        <v>0</v>
      </c>
      <c r="AP1409" s="7">
        <v>2019</v>
      </c>
      <c r="AQ1409" s="12" t="s">
        <v>20</v>
      </c>
    </row>
    <row r="1410" spans="1:43" ht="33.950000000000003" hidden="1" customHeight="1" x14ac:dyDescent="0.25">
      <c r="A1410" s="7" t="s">
        <v>2084</v>
      </c>
      <c r="B1410" s="7" t="s">
        <v>2085</v>
      </c>
      <c r="C1410" s="7">
        <v>304184</v>
      </c>
      <c r="D1410" s="8" t="s">
        <v>2088</v>
      </c>
      <c r="E1410" s="8" t="s">
        <v>1595</v>
      </c>
      <c r="F1410" s="7">
        <v>1</v>
      </c>
      <c r="G1410" s="7"/>
      <c r="H1410" s="9">
        <v>1</v>
      </c>
      <c r="I1410" s="9"/>
      <c r="J1410" s="9"/>
      <c r="K1410" s="9"/>
      <c r="L1410" s="10">
        <v>1436256.7</v>
      </c>
      <c r="M1410" s="11">
        <f t="shared" si="268"/>
        <v>7181.2834999999995</v>
      </c>
      <c r="N1410" s="11">
        <f t="shared" si="269"/>
        <v>1429075.4165000001</v>
      </c>
      <c r="O1410" s="11"/>
      <c r="P1410" s="98" t="s">
        <v>1049</v>
      </c>
      <c r="Q1410" s="98" t="s">
        <v>2270</v>
      </c>
      <c r="R1410" s="102" t="s">
        <v>2280</v>
      </c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53">
        <f t="shared" si="258"/>
        <v>0</v>
      </c>
      <c r="AG1410" s="54">
        <f t="shared" si="259"/>
        <v>0</v>
      </c>
      <c r="AH1410" s="54">
        <f t="shared" si="260"/>
        <v>1</v>
      </c>
      <c r="AI1410" s="54">
        <f t="shared" si="261"/>
        <v>0</v>
      </c>
      <c r="AJ1410" s="54">
        <f t="shared" si="262"/>
        <v>0</v>
      </c>
      <c r="AK1410" s="54">
        <f t="shared" si="263"/>
        <v>0</v>
      </c>
      <c r="AL1410" s="54">
        <f t="shared" si="264"/>
        <v>0</v>
      </c>
      <c r="AM1410" s="54">
        <f t="shared" si="265"/>
        <v>1</v>
      </c>
      <c r="AN1410" s="54">
        <f t="shared" si="266"/>
        <v>0</v>
      </c>
      <c r="AO1410" s="54">
        <f t="shared" si="267"/>
        <v>0</v>
      </c>
      <c r="AP1410" s="7">
        <v>2019</v>
      </c>
      <c r="AQ1410" s="12" t="s">
        <v>20</v>
      </c>
    </row>
    <row r="1411" spans="1:43" ht="33.950000000000003" hidden="1" customHeight="1" x14ac:dyDescent="0.25">
      <c r="A1411" s="7" t="s">
        <v>2084</v>
      </c>
      <c r="B1411" s="7" t="s">
        <v>2085</v>
      </c>
      <c r="C1411" s="7">
        <v>304197</v>
      </c>
      <c r="D1411" s="8" t="s">
        <v>2089</v>
      </c>
      <c r="E1411" s="8" t="s">
        <v>2090</v>
      </c>
      <c r="F1411" s="7">
        <v>1</v>
      </c>
      <c r="G1411" s="7"/>
      <c r="H1411" s="9">
        <v>1</v>
      </c>
      <c r="I1411" s="9"/>
      <c r="J1411" s="9"/>
      <c r="K1411" s="9"/>
      <c r="L1411" s="10">
        <v>1585552</v>
      </c>
      <c r="M1411" s="11">
        <f t="shared" si="268"/>
        <v>7927.76</v>
      </c>
      <c r="N1411" s="11">
        <f t="shared" si="269"/>
        <v>1577624.24</v>
      </c>
      <c r="O1411" s="11"/>
      <c r="P1411" s="98" t="s">
        <v>1049</v>
      </c>
      <c r="Q1411" s="98" t="s">
        <v>2270</v>
      </c>
      <c r="R1411" s="102" t="s">
        <v>2280</v>
      </c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53">
        <f t="shared" si="258"/>
        <v>0</v>
      </c>
      <c r="AG1411" s="54">
        <f t="shared" si="259"/>
        <v>0</v>
      </c>
      <c r="AH1411" s="54">
        <f t="shared" si="260"/>
        <v>1</v>
      </c>
      <c r="AI1411" s="54">
        <f t="shared" si="261"/>
        <v>0</v>
      </c>
      <c r="AJ1411" s="54">
        <f t="shared" si="262"/>
        <v>0</v>
      </c>
      <c r="AK1411" s="54">
        <f t="shared" si="263"/>
        <v>0</v>
      </c>
      <c r="AL1411" s="54">
        <f t="shared" si="264"/>
        <v>0</v>
      </c>
      <c r="AM1411" s="54">
        <f t="shared" si="265"/>
        <v>1</v>
      </c>
      <c r="AN1411" s="54">
        <f t="shared" si="266"/>
        <v>0</v>
      </c>
      <c r="AO1411" s="54">
        <f t="shared" si="267"/>
        <v>0</v>
      </c>
      <c r="AP1411" s="7">
        <v>2019</v>
      </c>
      <c r="AQ1411" s="12" t="s">
        <v>20</v>
      </c>
    </row>
    <row r="1412" spans="1:43" ht="33.950000000000003" hidden="1" customHeight="1" x14ac:dyDescent="0.25">
      <c r="A1412" s="7" t="s">
        <v>2084</v>
      </c>
      <c r="B1412" s="7" t="s">
        <v>2085</v>
      </c>
      <c r="C1412" s="7">
        <v>315815</v>
      </c>
      <c r="D1412" s="8" t="s">
        <v>2091</v>
      </c>
      <c r="E1412" s="8" t="s">
        <v>2090</v>
      </c>
      <c r="F1412" s="7">
        <v>1</v>
      </c>
      <c r="G1412" s="7"/>
      <c r="H1412" s="9">
        <v>1</v>
      </c>
      <c r="I1412" s="9"/>
      <c r="J1412" s="9"/>
      <c r="K1412" s="9"/>
      <c r="L1412" s="10">
        <v>2843195.97</v>
      </c>
      <c r="M1412" s="11">
        <f t="shared" si="268"/>
        <v>14215.979850000002</v>
      </c>
      <c r="N1412" s="11">
        <f t="shared" si="269"/>
        <v>2828979.9901500004</v>
      </c>
      <c r="O1412" s="11"/>
      <c r="P1412" s="98" t="s">
        <v>1049</v>
      </c>
      <c r="Q1412" s="98" t="s">
        <v>2270</v>
      </c>
      <c r="R1412" s="102" t="s">
        <v>2280</v>
      </c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53">
        <f t="shared" si="258"/>
        <v>0</v>
      </c>
      <c r="AG1412" s="54">
        <f t="shared" si="259"/>
        <v>0</v>
      </c>
      <c r="AH1412" s="54">
        <f t="shared" si="260"/>
        <v>1</v>
      </c>
      <c r="AI1412" s="54">
        <f t="shared" si="261"/>
        <v>0</v>
      </c>
      <c r="AJ1412" s="54">
        <f t="shared" si="262"/>
        <v>0</v>
      </c>
      <c r="AK1412" s="54">
        <f t="shared" si="263"/>
        <v>0</v>
      </c>
      <c r="AL1412" s="54">
        <f t="shared" si="264"/>
        <v>0</v>
      </c>
      <c r="AM1412" s="54">
        <f t="shared" si="265"/>
        <v>1</v>
      </c>
      <c r="AN1412" s="54">
        <f t="shared" si="266"/>
        <v>0</v>
      </c>
      <c r="AO1412" s="54">
        <f t="shared" si="267"/>
        <v>0</v>
      </c>
      <c r="AP1412" s="7">
        <v>2019</v>
      </c>
      <c r="AQ1412" s="12" t="s">
        <v>20</v>
      </c>
    </row>
    <row r="1413" spans="1:43" ht="33.950000000000003" hidden="1" customHeight="1" x14ac:dyDescent="0.25">
      <c r="A1413" s="24" t="s">
        <v>2084</v>
      </c>
      <c r="B1413" s="24" t="s">
        <v>2085</v>
      </c>
      <c r="C1413" s="24">
        <v>315809</v>
      </c>
      <c r="D1413" s="25" t="s">
        <v>2092</v>
      </c>
      <c r="E1413" s="25" t="s">
        <v>2093</v>
      </c>
      <c r="F1413" s="24">
        <v>1</v>
      </c>
      <c r="G1413" s="24"/>
      <c r="H1413" s="15">
        <v>1</v>
      </c>
      <c r="I1413" s="26"/>
      <c r="J1413" s="26"/>
      <c r="K1413" s="26"/>
      <c r="L1413" s="11">
        <v>1499867.61</v>
      </c>
      <c r="M1413" s="11">
        <f t="shared" si="268"/>
        <v>7499.3380500000003</v>
      </c>
      <c r="N1413" s="11">
        <f t="shared" si="269"/>
        <v>1492368.2719500002</v>
      </c>
      <c r="O1413" s="11"/>
      <c r="P1413" s="98" t="s">
        <v>1049</v>
      </c>
      <c r="Q1413" s="98" t="s">
        <v>2270</v>
      </c>
      <c r="R1413" s="102" t="s">
        <v>2280</v>
      </c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53">
        <f t="shared" si="258"/>
        <v>0</v>
      </c>
      <c r="AG1413" s="54">
        <f t="shared" si="259"/>
        <v>0</v>
      </c>
      <c r="AH1413" s="54">
        <f t="shared" si="260"/>
        <v>1</v>
      </c>
      <c r="AI1413" s="54">
        <f t="shared" si="261"/>
        <v>0</v>
      </c>
      <c r="AJ1413" s="54">
        <f t="shared" si="262"/>
        <v>0</v>
      </c>
      <c r="AK1413" s="54">
        <f t="shared" si="263"/>
        <v>0</v>
      </c>
      <c r="AL1413" s="54">
        <f t="shared" si="264"/>
        <v>0</v>
      </c>
      <c r="AM1413" s="54">
        <f t="shared" si="265"/>
        <v>1</v>
      </c>
      <c r="AN1413" s="54">
        <f t="shared" si="266"/>
        <v>0</v>
      </c>
      <c r="AO1413" s="54">
        <f t="shared" si="267"/>
        <v>0</v>
      </c>
      <c r="AP1413" s="7" t="s">
        <v>38</v>
      </c>
      <c r="AQ1413" s="17"/>
    </row>
    <row r="1414" spans="1:43" ht="33.950000000000003" hidden="1" customHeight="1" x14ac:dyDescent="0.25">
      <c r="A1414" s="24" t="s">
        <v>2084</v>
      </c>
      <c r="B1414" s="24" t="s">
        <v>2085</v>
      </c>
      <c r="C1414" s="24">
        <v>315808</v>
      </c>
      <c r="D1414" s="25" t="s">
        <v>2094</v>
      </c>
      <c r="E1414" s="25" t="s">
        <v>2093</v>
      </c>
      <c r="F1414" s="24">
        <v>1</v>
      </c>
      <c r="G1414" s="24"/>
      <c r="H1414" s="15">
        <v>1</v>
      </c>
      <c r="I1414" s="26"/>
      <c r="J1414" s="26"/>
      <c r="K1414" s="26"/>
      <c r="L1414" s="11">
        <v>2954167</v>
      </c>
      <c r="M1414" s="11">
        <f t="shared" si="268"/>
        <v>14770.835000000001</v>
      </c>
      <c r="N1414" s="11">
        <f t="shared" si="269"/>
        <v>2939396.165</v>
      </c>
      <c r="O1414" s="11"/>
      <c r="P1414" s="98" t="s">
        <v>1049</v>
      </c>
      <c r="Q1414" s="98" t="s">
        <v>2270</v>
      </c>
      <c r="R1414" s="102" t="s">
        <v>2280</v>
      </c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53">
        <f t="shared" si="258"/>
        <v>0</v>
      </c>
      <c r="AG1414" s="54">
        <f t="shared" si="259"/>
        <v>0</v>
      </c>
      <c r="AH1414" s="54">
        <f t="shared" si="260"/>
        <v>1</v>
      </c>
      <c r="AI1414" s="54">
        <f t="shared" si="261"/>
        <v>0</v>
      </c>
      <c r="AJ1414" s="54">
        <f t="shared" si="262"/>
        <v>0</v>
      </c>
      <c r="AK1414" s="54">
        <f t="shared" si="263"/>
        <v>0</v>
      </c>
      <c r="AL1414" s="54">
        <f t="shared" si="264"/>
        <v>0</v>
      </c>
      <c r="AM1414" s="54">
        <f t="shared" si="265"/>
        <v>1</v>
      </c>
      <c r="AN1414" s="54">
        <f t="shared" si="266"/>
        <v>0</v>
      </c>
      <c r="AO1414" s="54">
        <f t="shared" si="267"/>
        <v>0</v>
      </c>
      <c r="AP1414" s="7" t="s">
        <v>38</v>
      </c>
      <c r="AQ1414" s="17"/>
    </row>
    <row r="1415" spans="1:43" ht="33.950000000000003" hidden="1" customHeight="1" x14ac:dyDescent="0.25">
      <c r="A1415" s="24" t="s">
        <v>2084</v>
      </c>
      <c r="B1415" s="24" t="s">
        <v>2085</v>
      </c>
      <c r="C1415" s="24">
        <v>304214</v>
      </c>
      <c r="D1415" s="25" t="s">
        <v>2095</v>
      </c>
      <c r="E1415" s="25" t="s">
        <v>2093</v>
      </c>
      <c r="F1415" s="24">
        <v>1</v>
      </c>
      <c r="G1415" s="24"/>
      <c r="H1415" s="15">
        <v>1</v>
      </c>
      <c r="I1415" s="26"/>
      <c r="J1415" s="26"/>
      <c r="K1415" s="26"/>
      <c r="L1415" s="11">
        <v>2627910.34</v>
      </c>
      <c r="M1415" s="11">
        <f t="shared" si="268"/>
        <v>13139.5517</v>
      </c>
      <c r="N1415" s="11">
        <f t="shared" si="269"/>
        <v>2614770.7882999997</v>
      </c>
      <c r="O1415" s="11"/>
      <c r="P1415" s="98" t="s">
        <v>1049</v>
      </c>
      <c r="Q1415" s="98" t="s">
        <v>2270</v>
      </c>
      <c r="R1415" s="102" t="s">
        <v>2280</v>
      </c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53">
        <f t="shared" ref="AF1415:AF1478" si="270">IF($R1415="Reverted",1,0)</f>
        <v>0</v>
      </c>
      <c r="AG1415" s="54">
        <f t="shared" ref="AG1415:AG1478" si="271">IF($R1415="Not yet started",1,0)</f>
        <v>0</v>
      </c>
      <c r="AH1415" s="54">
        <f t="shared" ref="AH1415:AH1478" si="272">IF($R1415="Under Procurement",1,0)</f>
        <v>1</v>
      </c>
      <c r="AI1415" s="54">
        <f t="shared" ref="AI1415:AI1478" si="273">IF($R1415="Ongoing",1,0)</f>
        <v>0</v>
      </c>
      <c r="AJ1415" s="54">
        <f t="shared" ref="AJ1415:AJ1478" si="274">IF($R1415="Completed",1,0)</f>
        <v>0</v>
      </c>
      <c r="AK1415" s="54">
        <f t="shared" ref="AK1415:AK1478" si="275">IF($AF1415=1,$H1415,0)</f>
        <v>0</v>
      </c>
      <c r="AL1415" s="54">
        <f t="shared" ref="AL1415:AL1478" si="276">IF($AG1415=1,$H1415,0)</f>
        <v>0</v>
      </c>
      <c r="AM1415" s="54">
        <f t="shared" ref="AM1415:AM1478" si="277">IF($AH1415=1,$H1415,0)</f>
        <v>1</v>
      </c>
      <c r="AN1415" s="54">
        <f t="shared" ref="AN1415:AN1478" si="278">IF($AI1415=1,$H1415,0)</f>
        <v>0</v>
      </c>
      <c r="AO1415" s="54">
        <f t="shared" ref="AO1415:AO1478" si="279">IF($AJ1415=1,$H1415,0)</f>
        <v>0</v>
      </c>
      <c r="AP1415" s="7" t="s">
        <v>38</v>
      </c>
      <c r="AQ1415" s="17"/>
    </row>
    <row r="1416" spans="1:43" ht="33.950000000000003" hidden="1" customHeight="1" x14ac:dyDescent="0.25">
      <c r="A1416" s="7" t="s">
        <v>2084</v>
      </c>
      <c r="B1416" s="7" t="s">
        <v>2085</v>
      </c>
      <c r="C1416" s="7">
        <v>304176</v>
      </c>
      <c r="D1416" s="8" t="s">
        <v>2096</v>
      </c>
      <c r="E1416" s="8" t="s">
        <v>2093</v>
      </c>
      <c r="F1416" s="7">
        <v>1</v>
      </c>
      <c r="G1416" s="7"/>
      <c r="H1416" s="9">
        <v>1</v>
      </c>
      <c r="I1416" s="9"/>
      <c r="J1416" s="9"/>
      <c r="K1416" s="9"/>
      <c r="L1416" s="10">
        <v>2770431.56</v>
      </c>
      <c r="M1416" s="11">
        <f t="shared" si="268"/>
        <v>13852.157800000001</v>
      </c>
      <c r="N1416" s="11">
        <f t="shared" si="269"/>
        <v>2756579.4021999999</v>
      </c>
      <c r="O1416" s="11"/>
      <c r="P1416" s="98" t="s">
        <v>1049</v>
      </c>
      <c r="Q1416" s="98" t="s">
        <v>2270</v>
      </c>
      <c r="R1416" s="102" t="s">
        <v>2280</v>
      </c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53">
        <f t="shared" si="270"/>
        <v>0</v>
      </c>
      <c r="AG1416" s="54">
        <f t="shared" si="271"/>
        <v>0</v>
      </c>
      <c r="AH1416" s="54">
        <f t="shared" si="272"/>
        <v>1</v>
      </c>
      <c r="AI1416" s="54">
        <f t="shared" si="273"/>
        <v>0</v>
      </c>
      <c r="AJ1416" s="54">
        <f t="shared" si="274"/>
        <v>0</v>
      </c>
      <c r="AK1416" s="54">
        <f t="shared" si="275"/>
        <v>0</v>
      </c>
      <c r="AL1416" s="54">
        <f t="shared" si="276"/>
        <v>0</v>
      </c>
      <c r="AM1416" s="54">
        <f t="shared" si="277"/>
        <v>1</v>
      </c>
      <c r="AN1416" s="54">
        <f t="shared" si="278"/>
        <v>0</v>
      </c>
      <c r="AO1416" s="54">
        <f t="shared" si="279"/>
        <v>0</v>
      </c>
      <c r="AP1416" s="7">
        <v>2019</v>
      </c>
      <c r="AQ1416" s="12" t="s">
        <v>20</v>
      </c>
    </row>
    <row r="1417" spans="1:43" ht="33.950000000000003" hidden="1" customHeight="1" x14ac:dyDescent="0.25">
      <c r="A1417" s="7" t="s">
        <v>2084</v>
      </c>
      <c r="B1417" s="7" t="s">
        <v>2085</v>
      </c>
      <c r="C1417" s="7">
        <v>304199</v>
      </c>
      <c r="D1417" s="8" t="s">
        <v>2097</v>
      </c>
      <c r="E1417" s="8" t="s">
        <v>2093</v>
      </c>
      <c r="F1417" s="7">
        <v>1</v>
      </c>
      <c r="G1417" s="7"/>
      <c r="H1417" s="9">
        <v>1</v>
      </c>
      <c r="I1417" s="9"/>
      <c r="J1417" s="9"/>
      <c r="K1417" s="9"/>
      <c r="L1417" s="10">
        <v>3251134.22</v>
      </c>
      <c r="M1417" s="11">
        <f t="shared" si="268"/>
        <v>16255.671100000001</v>
      </c>
      <c r="N1417" s="11">
        <f t="shared" si="269"/>
        <v>3234878.5489000003</v>
      </c>
      <c r="O1417" s="11"/>
      <c r="P1417" s="98" t="s">
        <v>1049</v>
      </c>
      <c r="Q1417" s="98" t="s">
        <v>2270</v>
      </c>
      <c r="R1417" s="102" t="s">
        <v>2280</v>
      </c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53">
        <f t="shared" si="270"/>
        <v>0</v>
      </c>
      <c r="AG1417" s="54">
        <f t="shared" si="271"/>
        <v>0</v>
      </c>
      <c r="AH1417" s="54">
        <f t="shared" si="272"/>
        <v>1</v>
      </c>
      <c r="AI1417" s="54">
        <f t="shared" si="273"/>
        <v>0</v>
      </c>
      <c r="AJ1417" s="54">
        <f t="shared" si="274"/>
        <v>0</v>
      </c>
      <c r="AK1417" s="54">
        <f t="shared" si="275"/>
        <v>0</v>
      </c>
      <c r="AL1417" s="54">
        <f t="shared" si="276"/>
        <v>0</v>
      </c>
      <c r="AM1417" s="54">
        <f t="shared" si="277"/>
        <v>1</v>
      </c>
      <c r="AN1417" s="54">
        <f t="shared" si="278"/>
        <v>0</v>
      </c>
      <c r="AO1417" s="54">
        <f t="shared" si="279"/>
        <v>0</v>
      </c>
      <c r="AP1417" s="7">
        <v>2019</v>
      </c>
      <c r="AQ1417" s="12" t="s">
        <v>20</v>
      </c>
    </row>
    <row r="1418" spans="1:43" ht="33.950000000000003" hidden="1" customHeight="1" x14ac:dyDescent="0.25">
      <c r="A1418" s="7" t="s">
        <v>2084</v>
      </c>
      <c r="B1418" s="7" t="s">
        <v>2085</v>
      </c>
      <c r="C1418" s="7">
        <v>304212</v>
      </c>
      <c r="D1418" s="8" t="s">
        <v>2098</v>
      </c>
      <c r="E1418" s="8" t="s">
        <v>2093</v>
      </c>
      <c r="F1418" s="7">
        <v>1</v>
      </c>
      <c r="G1418" s="7"/>
      <c r="H1418" s="9">
        <v>1</v>
      </c>
      <c r="I1418" s="9"/>
      <c r="J1418" s="9"/>
      <c r="K1418" s="9"/>
      <c r="L1418" s="10">
        <v>1344195.54</v>
      </c>
      <c r="M1418" s="11">
        <f t="shared" si="268"/>
        <v>6720.9777000000004</v>
      </c>
      <c r="N1418" s="11">
        <f t="shared" si="269"/>
        <v>1337474.5623000001</v>
      </c>
      <c r="O1418" s="11"/>
      <c r="P1418" s="98" t="s">
        <v>1049</v>
      </c>
      <c r="Q1418" s="98" t="s">
        <v>2270</v>
      </c>
      <c r="R1418" s="102" t="s">
        <v>2280</v>
      </c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53">
        <f t="shared" si="270"/>
        <v>0</v>
      </c>
      <c r="AG1418" s="54">
        <f t="shared" si="271"/>
        <v>0</v>
      </c>
      <c r="AH1418" s="54">
        <f t="shared" si="272"/>
        <v>1</v>
      </c>
      <c r="AI1418" s="54">
        <f t="shared" si="273"/>
        <v>0</v>
      </c>
      <c r="AJ1418" s="54">
        <f t="shared" si="274"/>
        <v>0</v>
      </c>
      <c r="AK1418" s="54">
        <f t="shared" si="275"/>
        <v>0</v>
      </c>
      <c r="AL1418" s="54">
        <f t="shared" si="276"/>
        <v>0</v>
      </c>
      <c r="AM1418" s="54">
        <f t="shared" si="277"/>
        <v>1</v>
      </c>
      <c r="AN1418" s="54">
        <f t="shared" si="278"/>
        <v>0</v>
      </c>
      <c r="AO1418" s="54">
        <f t="shared" si="279"/>
        <v>0</v>
      </c>
      <c r="AP1418" s="7">
        <v>2019</v>
      </c>
      <c r="AQ1418" s="12" t="s">
        <v>20</v>
      </c>
    </row>
    <row r="1419" spans="1:43" ht="33.950000000000003" hidden="1" customHeight="1" x14ac:dyDescent="0.25">
      <c r="A1419" s="24" t="s">
        <v>2084</v>
      </c>
      <c r="B1419" s="24" t="s">
        <v>2085</v>
      </c>
      <c r="C1419" s="24">
        <v>304203</v>
      </c>
      <c r="D1419" s="25" t="s">
        <v>2099</v>
      </c>
      <c r="E1419" s="25" t="s">
        <v>2100</v>
      </c>
      <c r="F1419" s="24">
        <v>1</v>
      </c>
      <c r="G1419" s="24"/>
      <c r="H1419" s="15">
        <v>1</v>
      </c>
      <c r="I1419" s="26"/>
      <c r="J1419" s="26"/>
      <c r="K1419" s="26"/>
      <c r="L1419" s="11">
        <v>3129371.5</v>
      </c>
      <c r="M1419" s="11">
        <f t="shared" si="268"/>
        <v>15646.8575</v>
      </c>
      <c r="N1419" s="11">
        <f t="shared" si="269"/>
        <v>3113724.6425000001</v>
      </c>
      <c r="O1419" s="11"/>
      <c r="P1419" s="98" t="s">
        <v>1049</v>
      </c>
      <c r="Q1419" s="98" t="s">
        <v>2270</v>
      </c>
      <c r="R1419" s="102" t="s">
        <v>2280</v>
      </c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53">
        <f t="shared" si="270"/>
        <v>0</v>
      </c>
      <c r="AG1419" s="54">
        <f t="shared" si="271"/>
        <v>0</v>
      </c>
      <c r="AH1419" s="54">
        <f t="shared" si="272"/>
        <v>1</v>
      </c>
      <c r="AI1419" s="54">
        <f t="shared" si="273"/>
        <v>0</v>
      </c>
      <c r="AJ1419" s="54">
        <f t="shared" si="274"/>
        <v>0</v>
      </c>
      <c r="AK1419" s="54">
        <f t="shared" si="275"/>
        <v>0</v>
      </c>
      <c r="AL1419" s="54">
        <f t="shared" si="276"/>
        <v>0</v>
      </c>
      <c r="AM1419" s="54">
        <f t="shared" si="277"/>
        <v>1</v>
      </c>
      <c r="AN1419" s="54">
        <f t="shared" si="278"/>
        <v>0</v>
      </c>
      <c r="AO1419" s="54">
        <f t="shared" si="279"/>
        <v>0</v>
      </c>
      <c r="AP1419" s="7" t="s">
        <v>38</v>
      </c>
      <c r="AQ1419" s="17"/>
    </row>
    <row r="1420" spans="1:43" ht="33.950000000000003" hidden="1" customHeight="1" x14ac:dyDescent="0.25">
      <c r="A1420" s="7" t="s">
        <v>2084</v>
      </c>
      <c r="B1420" s="7" t="s">
        <v>2085</v>
      </c>
      <c r="C1420" s="7">
        <v>304204</v>
      </c>
      <c r="D1420" s="8" t="s">
        <v>2101</v>
      </c>
      <c r="E1420" s="8" t="s">
        <v>2100</v>
      </c>
      <c r="F1420" s="7">
        <v>1</v>
      </c>
      <c r="G1420" s="7"/>
      <c r="H1420" s="9">
        <v>1</v>
      </c>
      <c r="I1420" s="9"/>
      <c r="J1420" s="9"/>
      <c r="K1420" s="9"/>
      <c r="L1420" s="10">
        <v>2689411.86</v>
      </c>
      <c r="M1420" s="11">
        <f t="shared" si="268"/>
        <v>13447.059299999999</v>
      </c>
      <c r="N1420" s="11">
        <f t="shared" si="269"/>
        <v>2675964.8007</v>
      </c>
      <c r="O1420" s="11"/>
      <c r="P1420" s="98" t="s">
        <v>1049</v>
      </c>
      <c r="Q1420" s="98" t="s">
        <v>2270</v>
      </c>
      <c r="R1420" s="102" t="s">
        <v>2280</v>
      </c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53">
        <f t="shared" si="270"/>
        <v>0</v>
      </c>
      <c r="AG1420" s="54">
        <f t="shared" si="271"/>
        <v>0</v>
      </c>
      <c r="AH1420" s="54">
        <f t="shared" si="272"/>
        <v>1</v>
      </c>
      <c r="AI1420" s="54">
        <f t="shared" si="273"/>
        <v>0</v>
      </c>
      <c r="AJ1420" s="54">
        <f t="shared" si="274"/>
        <v>0</v>
      </c>
      <c r="AK1420" s="54">
        <f t="shared" si="275"/>
        <v>0</v>
      </c>
      <c r="AL1420" s="54">
        <f t="shared" si="276"/>
        <v>0</v>
      </c>
      <c r="AM1420" s="54">
        <f t="shared" si="277"/>
        <v>1</v>
      </c>
      <c r="AN1420" s="54">
        <f t="shared" si="278"/>
        <v>0</v>
      </c>
      <c r="AO1420" s="54">
        <f t="shared" si="279"/>
        <v>0</v>
      </c>
      <c r="AP1420" s="7">
        <v>2019</v>
      </c>
      <c r="AQ1420" s="12" t="s">
        <v>20</v>
      </c>
    </row>
    <row r="1421" spans="1:43" ht="33.950000000000003" hidden="1" customHeight="1" x14ac:dyDescent="0.25">
      <c r="A1421" s="7" t="s">
        <v>2084</v>
      </c>
      <c r="B1421" s="7" t="s">
        <v>2085</v>
      </c>
      <c r="C1421" s="7">
        <v>304177</v>
      </c>
      <c r="D1421" s="8" t="s">
        <v>2102</v>
      </c>
      <c r="E1421" s="8" t="s">
        <v>2103</v>
      </c>
      <c r="F1421" s="7">
        <v>1</v>
      </c>
      <c r="G1421" s="7"/>
      <c r="H1421" s="9">
        <v>1</v>
      </c>
      <c r="I1421" s="9"/>
      <c r="J1421" s="9"/>
      <c r="K1421" s="9"/>
      <c r="L1421" s="10">
        <v>2833856.9</v>
      </c>
      <c r="M1421" s="11">
        <f t="shared" si="268"/>
        <v>14169.2845</v>
      </c>
      <c r="N1421" s="11">
        <f t="shared" si="269"/>
        <v>2819687.6154999998</v>
      </c>
      <c r="O1421" s="11"/>
      <c r="P1421" s="98" t="s">
        <v>1049</v>
      </c>
      <c r="Q1421" s="98" t="s">
        <v>2270</v>
      </c>
      <c r="R1421" s="102" t="s">
        <v>2280</v>
      </c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53">
        <f t="shared" si="270"/>
        <v>0</v>
      </c>
      <c r="AG1421" s="54">
        <f t="shared" si="271"/>
        <v>0</v>
      </c>
      <c r="AH1421" s="54">
        <f t="shared" si="272"/>
        <v>1</v>
      </c>
      <c r="AI1421" s="54">
        <f t="shared" si="273"/>
        <v>0</v>
      </c>
      <c r="AJ1421" s="54">
        <f t="shared" si="274"/>
        <v>0</v>
      </c>
      <c r="AK1421" s="54">
        <f t="shared" si="275"/>
        <v>0</v>
      </c>
      <c r="AL1421" s="54">
        <f t="shared" si="276"/>
        <v>0</v>
      </c>
      <c r="AM1421" s="54">
        <f t="shared" si="277"/>
        <v>1</v>
      </c>
      <c r="AN1421" s="54">
        <f t="shared" si="278"/>
        <v>0</v>
      </c>
      <c r="AO1421" s="54">
        <f t="shared" si="279"/>
        <v>0</v>
      </c>
      <c r="AP1421" s="7">
        <v>2019</v>
      </c>
      <c r="AQ1421" s="12" t="s">
        <v>20</v>
      </c>
    </row>
    <row r="1422" spans="1:43" ht="33.950000000000003" hidden="1" customHeight="1" x14ac:dyDescent="0.25">
      <c r="A1422" s="24" t="s">
        <v>2084</v>
      </c>
      <c r="B1422" s="24" t="s">
        <v>2085</v>
      </c>
      <c r="C1422" s="24">
        <v>304190</v>
      </c>
      <c r="D1422" s="25" t="s">
        <v>2104</v>
      </c>
      <c r="E1422" s="25" t="s">
        <v>2105</v>
      </c>
      <c r="F1422" s="24">
        <v>2</v>
      </c>
      <c r="G1422" s="24"/>
      <c r="H1422" s="15">
        <v>1</v>
      </c>
      <c r="I1422" s="26"/>
      <c r="J1422" s="26"/>
      <c r="K1422" s="26"/>
      <c r="L1422" s="11">
        <v>3626561.46</v>
      </c>
      <c r="M1422" s="11">
        <f t="shared" si="268"/>
        <v>18132.8073</v>
      </c>
      <c r="N1422" s="11">
        <f t="shared" si="269"/>
        <v>3608428.6527</v>
      </c>
      <c r="O1422" s="11"/>
      <c r="P1422" s="98" t="s">
        <v>1049</v>
      </c>
      <c r="Q1422" s="98" t="s">
        <v>2270</v>
      </c>
      <c r="R1422" s="102" t="s">
        <v>2280</v>
      </c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53">
        <f t="shared" si="270"/>
        <v>0</v>
      </c>
      <c r="AG1422" s="54">
        <f t="shared" si="271"/>
        <v>0</v>
      </c>
      <c r="AH1422" s="54">
        <f t="shared" si="272"/>
        <v>1</v>
      </c>
      <c r="AI1422" s="54">
        <f t="shared" si="273"/>
        <v>0</v>
      </c>
      <c r="AJ1422" s="54">
        <f t="shared" si="274"/>
        <v>0</v>
      </c>
      <c r="AK1422" s="54">
        <f t="shared" si="275"/>
        <v>0</v>
      </c>
      <c r="AL1422" s="54">
        <f t="shared" si="276"/>
        <v>0</v>
      </c>
      <c r="AM1422" s="54">
        <f t="shared" si="277"/>
        <v>1</v>
      </c>
      <c r="AN1422" s="54">
        <f t="shared" si="278"/>
        <v>0</v>
      </c>
      <c r="AO1422" s="54">
        <f t="shared" si="279"/>
        <v>0</v>
      </c>
      <c r="AP1422" s="7" t="s">
        <v>38</v>
      </c>
      <c r="AQ1422" s="17"/>
    </row>
    <row r="1423" spans="1:43" ht="33.950000000000003" hidden="1" customHeight="1" x14ac:dyDescent="0.25">
      <c r="A1423" s="24" t="s">
        <v>2084</v>
      </c>
      <c r="B1423" s="24" t="s">
        <v>2085</v>
      </c>
      <c r="C1423" s="24">
        <v>315804</v>
      </c>
      <c r="D1423" s="25" t="s">
        <v>2106</v>
      </c>
      <c r="E1423" s="25" t="s">
        <v>2105</v>
      </c>
      <c r="F1423" s="24">
        <v>2</v>
      </c>
      <c r="G1423" s="24"/>
      <c r="H1423" s="15">
        <v>1</v>
      </c>
      <c r="I1423" s="26"/>
      <c r="J1423" s="26"/>
      <c r="K1423" s="26"/>
      <c r="L1423" s="11">
        <v>2915818.11</v>
      </c>
      <c r="M1423" s="11">
        <f t="shared" si="268"/>
        <v>14579.090549999999</v>
      </c>
      <c r="N1423" s="11">
        <f t="shared" si="269"/>
        <v>2901239.01945</v>
      </c>
      <c r="O1423" s="11"/>
      <c r="P1423" s="98" t="s">
        <v>1049</v>
      </c>
      <c r="Q1423" s="98" t="s">
        <v>2270</v>
      </c>
      <c r="R1423" s="102" t="s">
        <v>2280</v>
      </c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53">
        <f t="shared" si="270"/>
        <v>0</v>
      </c>
      <c r="AG1423" s="54">
        <f t="shared" si="271"/>
        <v>0</v>
      </c>
      <c r="AH1423" s="54">
        <f t="shared" si="272"/>
        <v>1</v>
      </c>
      <c r="AI1423" s="54">
        <f t="shared" si="273"/>
        <v>0</v>
      </c>
      <c r="AJ1423" s="54">
        <f t="shared" si="274"/>
        <v>0</v>
      </c>
      <c r="AK1423" s="54">
        <f t="shared" si="275"/>
        <v>0</v>
      </c>
      <c r="AL1423" s="54">
        <f t="shared" si="276"/>
        <v>0</v>
      </c>
      <c r="AM1423" s="54">
        <f t="shared" si="277"/>
        <v>1</v>
      </c>
      <c r="AN1423" s="54">
        <f t="shared" si="278"/>
        <v>0</v>
      </c>
      <c r="AO1423" s="54">
        <f t="shared" si="279"/>
        <v>0</v>
      </c>
      <c r="AP1423" s="7" t="s">
        <v>38</v>
      </c>
      <c r="AQ1423" s="17"/>
    </row>
    <row r="1424" spans="1:43" ht="33.950000000000003" hidden="1" customHeight="1" x14ac:dyDescent="0.25">
      <c r="A1424" s="7" t="s">
        <v>2084</v>
      </c>
      <c r="B1424" s="7" t="s">
        <v>2085</v>
      </c>
      <c r="C1424" s="7">
        <v>304188</v>
      </c>
      <c r="D1424" s="8" t="s">
        <v>2107</v>
      </c>
      <c r="E1424" s="8" t="s">
        <v>2105</v>
      </c>
      <c r="F1424" s="7">
        <v>2</v>
      </c>
      <c r="G1424" s="7"/>
      <c r="H1424" s="9">
        <v>1</v>
      </c>
      <c r="I1424" s="9"/>
      <c r="J1424" s="9"/>
      <c r="K1424" s="9"/>
      <c r="L1424" s="10">
        <v>3157939.34</v>
      </c>
      <c r="M1424" s="11">
        <f t="shared" si="268"/>
        <v>15789.6967</v>
      </c>
      <c r="N1424" s="11">
        <f t="shared" si="269"/>
        <v>3142149.6432999996</v>
      </c>
      <c r="O1424" s="11"/>
      <c r="P1424" s="98" t="s">
        <v>1049</v>
      </c>
      <c r="Q1424" s="98" t="s">
        <v>2270</v>
      </c>
      <c r="R1424" s="102" t="s">
        <v>2280</v>
      </c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53">
        <f t="shared" si="270"/>
        <v>0</v>
      </c>
      <c r="AG1424" s="54">
        <f t="shared" si="271"/>
        <v>0</v>
      </c>
      <c r="AH1424" s="54">
        <f t="shared" si="272"/>
        <v>1</v>
      </c>
      <c r="AI1424" s="54">
        <f t="shared" si="273"/>
        <v>0</v>
      </c>
      <c r="AJ1424" s="54">
        <f t="shared" si="274"/>
        <v>0</v>
      </c>
      <c r="AK1424" s="54">
        <f t="shared" si="275"/>
        <v>0</v>
      </c>
      <c r="AL1424" s="54">
        <f t="shared" si="276"/>
        <v>0</v>
      </c>
      <c r="AM1424" s="54">
        <f t="shared" si="277"/>
        <v>1</v>
      </c>
      <c r="AN1424" s="54">
        <f t="shared" si="278"/>
        <v>0</v>
      </c>
      <c r="AO1424" s="54">
        <f t="shared" si="279"/>
        <v>0</v>
      </c>
      <c r="AP1424" s="7">
        <v>2019</v>
      </c>
      <c r="AQ1424" s="12" t="s">
        <v>20</v>
      </c>
    </row>
    <row r="1425" spans="1:43" ht="33.950000000000003" hidden="1" customHeight="1" x14ac:dyDescent="0.25">
      <c r="A1425" s="7" t="s">
        <v>2084</v>
      </c>
      <c r="B1425" s="7" t="s">
        <v>2085</v>
      </c>
      <c r="C1425" s="7">
        <v>304189</v>
      </c>
      <c r="D1425" s="8" t="s">
        <v>2108</v>
      </c>
      <c r="E1425" s="8" t="s">
        <v>2105</v>
      </c>
      <c r="F1425" s="7">
        <v>2</v>
      </c>
      <c r="G1425" s="7"/>
      <c r="H1425" s="9">
        <v>1</v>
      </c>
      <c r="I1425" s="9"/>
      <c r="J1425" s="9"/>
      <c r="K1425" s="9"/>
      <c r="L1425" s="10">
        <v>3027138.44</v>
      </c>
      <c r="M1425" s="11">
        <f t="shared" si="268"/>
        <v>15135.6922</v>
      </c>
      <c r="N1425" s="11">
        <f t="shared" si="269"/>
        <v>3012002.7478</v>
      </c>
      <c r="O1425" s="11"/>
      <c r="P1425" s="98" t="s">
        <v>1049</v>
      </c>
      <c r="Q1425" s="98" t="s">
        <v>2270</v>
      </c>
      <c r="R1425" s="102" t="s">
        <v>2280</v>
      </c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53">
        <f t="shared" si="270"/>
        <v>0</v>
      </c>
      <c r="AG1425" s="54">
        <f t="shared" si="271"/>
        <v>0</v>
      </c>
      <c r="AH1425" s="54">
        <f t="shared" si="272"/>
        <v>1</v>
      </c>
      <c r="AI1425" s="54">
        <f t="shared" si="273"/>
        <v>0</v>
      </c>
      <c r="AJ1425" s="54">
        <f t="shared" si="274"/>
        <v>0</v>
      </c>
      <c r="AK1425" s="54">
        <f t="shared" si="275"/>
        <v>0</v>
      </c>
      <c r="AL1425" s="54">
        <f t="shared" si="276"/>
        <v>0</v>
      </c>
      <c r="AM1425" s="54">
        <f t="shared" si="277"/>
        <v>1</v>
      </c>
      <c r="AN1425" s="54">
        <f t="shared" si="278"/>
        <v>0</v>
      </c>
      <c r="AO1425" s="54">
        <f t="shared" si="279"/>
        <v>0</v>
      </c>
      <c r="AP1425" s="7">
        <v>2019</v>
      </c>
      <c r="AQ1425" s="12" t="s">
        <v>20</v>
      </c>
    </row>
    <row r="1426" spans="1:43" ht="33.950000000000003" hidden="1" customHeight="1" x14ac:dyDescent="0.25">
      <c r="A1426" s="7" t="s">
        <v>2084</v>
      </c>
      <c r="B1426" s="7" t="s">
        <v>2085</v>
      </c>
      <c r="C1426" s="7">
        <v>304173</v>
      </c>
      <c r="D1426" s="8" t="s">
        <v>2109</v>
      </c>
      <c r="E1426" s="8" t="s">
        <v>2110</v>
      </c>
      <c r="F1426" s="7">
        <v>2</v>
      </c>
      <c r="G1426" s="7"/>
      <c r="H1426" s="9">
        <v>1</v>
      </c>
      <c r="I1426" s="9"/>
      <c r="J1426" s="9"/>
      <c r="K1426" s="9"/>
      <c r="L1426" s="10">
        <v>1449654.3</v>
      </c>
      <c r="M1426" s="11">
        <f t="shared" si="268"/>
        <v>7248.2715000000007</v>
      </c>
      <c r="N1426" s="11">
        <f t="shared" si="269"/>
        <v>1442406.0285</v>
      </c>
      <c r="O1426" s="11"/>
      <c r="P1426" s="98" t="s">
        <v>1049</v>
      </c>
      <c r="Q1426" s="98" t="s">
        <v>2270</v>
      </c>
      <c r="R1426" s="102" t="s">
        <v>2280</v>
      </c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53">
        <f t="shared" si="270"/>
        <v>0</v>
      </c>
      <c r="AG1426" s="54">
        <f t="shared" si="271"/>
        <v>0</v>
      </c>
      <c r="AH1426" s="54">
        <f t="shared" si="272"/>
        <v>1</v>
      </c>
      <c r="AI1426" s="54">
        <f t="shared" si="273"/>
        <v>0</v>
      </c>
      <c r="AJ1426" s="54">
        <f t="shared" si="274"/>
        <v>0</v>
      </c>
      <c r="AK1426" s="54">
        <f t="shared" si="275"/>
        <v>0</v>
      </c>
      <c r="AL1426" s="54">
        <f t="shared" si="276"/>
        <v>0</v>
      </c>
      <c r="AM1426" s="54">
        <f t="shared" si="277"/>
        <v>1</v>
      </c>
      <c r="AN1426" s="54">
        <f t="shared" si="278"/>
        <v>0</v>
      </c>
      <c r="AO1426" s="54">
        <f t="shared" si="279"/>
        <v>0</v>
      </c>
      <c r="AP1426" s="7">
        <v>2019</v>
      </c>
      <c r="AQ1426" s="12" t="s">
        <v>20</v>
      </c>
    </row>
    <row r="1427" spans="1:43" ht="33.950000000000003" hidden="1" customHeight="1" x14ac:dyDescent="0.25">
      <c r="A1427" s="24" t="s">
        <v>2084</v>
      </c>
      <c r="B1427" s="24" t="s">
        <v>2085</v>
      </c>
      <c r="C1427" s="24">
        <v>315803</v>
      </c>
      <c r="D1427" s="25" t="s">
        <v>2111</v>
      </c>
      <c r="E1427" s="25" t="s">
        <v>2112</v>
      </c>
      <c r="F1427" s="24">
        <v>2</v>
      </c>
      <c r="G1427" s="24"/>
      <c r="H1427" s="15">
        <v>1</v>
      </c>
      <c r="I1427" s="26"/>
      <c r="J1427" s="26"/>
      <c r="K1427" s="26"/>
      <c r="L1427" s="11">
        <v>2663450.6800000002</v>
      </c>
      <c r="M1427" s="11">
        <f t="shared" si="268"/>
        <v>13317.253400000001</v>
      </c>
      <c r="N1427" s="11">
        <f t="shared" si="269"/>
        <v>2650133.4266000004</v>
      </c>
      <c r="O1427" s="11"/>
      <c r="P1427" s="98" t="s">
        <v>1049</v>
      </c>
      <c r="Q1427" s="98" t="s">
        <v>2270</v>
      </c>
      <c r="R1427" s="102" t="s">
        <v>2280</v>
      </c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53">
        <f t="shared" si="270"/>
        <v>0</v>
      </c>
      <c r="AG1427" s="54">
        <f t="shared" si="271"/>
        <v>0</v>
      </c>
      <c r="AH1427" s="54">
        <f t="shared" si="272"/>
        <v>1</v>
      </c>
      <c r="AI1427" s="54">
        <f t="shared" si="273"/>
        <v>0</v>
      </c>
      <c r="AJ1427" s="54">
        <f t="shared" si="274"/>
        <v>0</v>
      </c>
      <c r="AK1427" s="54">
        <f t="shared" si="275"/>
        <v>0</v>
      </c>
      <c r="AL1427" s="54">
        <f t="shared" si="276"/>
        <v>0</v>
      </c>
      <c r="AM1427" s="54">
        <f t="shared" si="277"/>
        <v>1</v>
      </c>
      <c r="AN1427" s="54">
        <f t="shared" si="278"/>
        <v>0</v>
      </c>
      <c r="AO1427" s="54">
        <f t="shared" si="279"/>
        <v>0</v>
      </c>
      <c r="AP1427" s="7" t="s">
        <v>38</v>
      </c>
      <c r="AQ1427" s="17"/>
    </row>
    <row r="1428" spans="1:43" ht="33.950000000000003" hidden="1" customHeight="1" x14ac:dyDescent="0.25">
      <c r="A1428" s="7" t="s">
        <v>2084</v>
      </c>
      <c r="B1428" s="7" t="s">
        <v>2085</v>
      </c>
      <c r="C1428" s="7">
        <v>304172</v>
      </c>
      <c r="D1428" s="8" t="s">
        <v>2113</v>
      </c>
      <c r="E1428" s="8" t="s">
        <v>2112</v>
      </c>
      <c r="F1428" s="7">
        <v>2</v>
      </c>
      <c r="G1428" s="7"/>
      <c r="H1428" s="9">
        <v>1</v>
      </c>
      <c r="I1428" s="9"/>
      <c r="J1428" s="9"/>
      <c r="K1428" s="9"/>
      <c r="L1428" s="10">
        <v>1353002.48</v>
      </c>
      <c r="M1428" s="11">
        <f t="shared" si="268"/>
        <v>6765.0123999999996</v>
      </c>
      <c r="N1428" s="11">
        <f t="shared" si="269"/>
        <v>1346237.4676000001</v>
      </c>
      <c r="O1428" s="11"/>
      <c r="P1428" s="98" t="s">
        <v>1049</v>
      </c>
      <c r="Q1428" s="98" t="s">
        <v>2270</v>
      </c>
      <c r="R1428" s="102" t="s">
        <v>2280</v>
      </c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53">
        <f t="shared" si="270"/>
        <v>0</v>
      </c>
      <c r="AG1428" s="54">
        <f t="shared" si="271"/>
        <v>0</v>
      </c>
      <c r="AH1428" s="54">
        <f t="shared" si="272"/>
        <v>1</v>
      </c>
      <c r="AI1428" s="54">
        <f t="shared" si="273"/>
        <v>0</v>
      </c>
      <c r="AJ1428" s="54">
        <f t="shared" si="274"/>
        <v>0</v>
      </c>
      <c r="AK1428" s="54">
        <f t="shared" si="275"/>
        <v>0</v>
      </c>
      <c r="AL1428" s="54">
        <f t="shared" si="276"/>
        <v>0</v>
      </c>
      <c r="AM1428" s="54">
        <f t="shared" si="277"/>
        <v>1</v>
      </c>
      <c r="AN1428" s="54">
        <f t="shared" si="278"/>
        <v>0</v>
      </c>
      <c r="AO1428" s="54">
        <f t="shared" si="279"/>
        <v>0</v>
      </c>
      <c r="AP1428" s="7">
        <v>2019</v>
      </c>
      <c r="AQ1428" s="12" t="s">
        <v>20</v>
      </c>
    </row>
    <row r="1429" spans="1:43" ht="33.950000000000003" hidden="1" customHeight="1" x14ac:dyDescent="0.25">
      <c r="A1429" s="7" t="s">
        <v>2084</v>
      </c>
      <c r="B1429" s="7" t="s">
        <v>2085</v>
      </c>
      <c r="C1429" s="7">
        <v>315802</v>
      </c>
      <c r="D1429" s="8" t="s">
        <v>2114</v>
      </c>
      <c r="E1429" s="8" t="s">
        <v>2112</v>
      </c>
      <c r="F1429" s="7">
        <v>2</v>
      </c>
      <c r="G1429" s="7"/>
      <c r="H1429" s="9">
        <v>1</v>
      </c>
      <c r="I1429" s="9"/>
      <c r="J1429" s="9"/>
      <c r="K1429" s="9"/>
      <c r="L1429" s="10">
        <v>1580540.52</v>
      </c>
      <c r="M1429" s="11">
        <f t="shared" si="268"/>
        <v>7902.7026000000005</v>
      </c>
      <c r="N1429" s="11">
        <f t="shared" si="269"/>
        <v>1572637.8174000001</v>
      </c>
      <c r="O1429" s="11"/>
      <c r="P1429" s="98" t="s">
        <v>1049</v>
      </c>
      <c r="Q1429" s="98" t="s">
        <v>2270</v>
      </c>
      <c r="R1429" s="102" t="s">
        <v>2280</v>
      </c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53">
        <f t="shared" si="270"/>
        <v>0</v>
      </c>
      <c r="AG1429" s="54">
        <f t="shared" si="271"/>
        <v>0</v>
      </c>
      <c r="AH1429" s="54">
        <f t="shared" si="272"/>
        <v>1</v>
      </c>
      <c r="AI1429" s="54">
        <f t="shared" si="273"/>
        <v>0</v>
      </c>
      <c r="AJ1429" s="54">
        <f t="shared" si="274"/>
        <v>0</v>
      </c>
      <c r="AK1429" s="54">
        <f t="shared" si="275"/>
        <v>0</v>
      </c>
      <c r="AL1429" s="54">
        <f t="shared" si="276"/>
        <v>0</v>
      </c>
      <c r="AM1429" s="54">
        <f t="shared" si="277"/>
        <v>1</v>
      </c>
      <c r="AN1429" s="54">
        <f t="shared" si="278"/>
        <v>0</v>
      </c>
      <c r="AO1429" s="54">
        <f t="shared" si="279"/>
        <v>0</v>
      </c>
      <c r="AP1429" s="7">
        <v>2019</v>
      </c>
      <c r="AQ1429" s="12" t="s">
        <v>20</v>
      </c>
    </row>
    <row r="1430" spans="1:43" ht="33.950000000000003" hidden="1" customHeight="1" x14ac:dyDescent="0.25">
      <c r="A1430" s="24" t="s">
        <v>2084</v>
      </c>
      <c r="B1430" s="24" t="s">
        <v>2085</v>
      </c>
      <c r="C1430" s="24">
        <v>315806</v>
      </c>
      <c r="D1430" s="25" t="s">
        <v>2115</v>
      </c>
      <c r="E1430" s="25" t="s">
        <v>2116</v>
      </c>
      <c r="F1430" s="24">
        <v>2</v>
      </c>
      <c r="G1430" s="24"/>
      <c r="H1430" s="15">
        <v>1</v>
      </c>
      <c r="I1430" s="26"/>
      <c r="J1430" s="26"/>
      <c r="K1430" s="26"/>
      <c r="L1430" s="11">
        <v>2681581.5299999998</v>
      </c>
      <c r="M1430" s="11">
        <f t="shared" si="268"/>
        <v>13407.907649999999</v>
      </c>
      <c r="N1430" s="11">
        <f t="shared" si="269"/>
        <v>2668173.6223499998</v>
      </c>
      <c r="O1430" s="11"/>
      <c r="P1430" s="98" t="s">
        <v>1049</v>
      </c>
      <c r="Q1430" s="98" t="s">
        <v>2270</v>
      </c>
      <c r="R1430" s="102" t="s">
        <v>2280</v>
      </c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53">
        <f t="shared" si="270"/>
        <v>0</v>
      </c>
      <c r="AG1430" s="54">
        <f t="shared" si="271"/>
        <v>0</v>
      </c>
      <c r="AH1430" s="54">
        <f t="shared" si="272"/>
        <v>1</v>
      </c>
      <c r="AI1430" s="54">
        <f t="shared" si="273"/>
        <v>0</v>
      </c>
      <c r="AJ1430" s="54">
        <f t="shared" si="274"/>
        <v>0</v>
      </c>
      <c r="AK1430" s="54">
        <f t="shared" si="275"/>
        <v>0</v>
      </c>
      <c r="AL1430" s="54">
        <f t="shared" si="276"/>
        <v>0</v>
      </c>
      <c r="AM1430" s="54">
        <f t="shared" si="277"/>
        <v>1</v>
      </c>
      <c r="AN1430" s="54">
        <f t="shared" si="278"/>
        <v>0</v>
      </c>
      <c r="AO1430" s="54">
        <f t="shared" si="279"/>
        <v>0</v>
      </c>
      <c r="AP1430" s="7" t="s">
        <v>38</v>
      </c>
      <c r="AQ1430" s="17"/>
    </row>
    <row r="1431" spans="1:43" ht="33.950000000000003" hidden="1" customHeight="1" x14ac:dyDescent="0.25">
      <c r="A1431" s="24" t="s">
        <v>2084</v>
      </c>
      <c r="B1431" s="24" t="s">
        <v>2085</v>
      </c>
      <c r="C1431" s="24">
        <v>304209</v>
      </c>
      <c r="D1431" s="25" t="s">
        <v>2117</v>
      </c>
      <c r="E1431" s="25" t="s">
        <v>2118</v>
      </c>
      <c r="F1431" s="24">
        <v>2</v>
      </c>
      <c r="G1431" s="24"/>
      <c r="H1431" s="15">
        <v>1</v>
      </c>
      <c r="I1431" s="26"/>
      <c r="J1431" s="26"/>
      <c r="K1431" s="26"/>
      <c r="L1431" s="11">
        <v>1238368.68</v>
      </c>
      <c r="M1431" s="11">
        <f t="shared" ref="M1431:M1494" si="280">L1431*0.005</f>
        <v>6191.8433999999997</v>
      </c>
      <c r="N1431" s="11">
        <f t="shared" ref="N1431:N1494" si="281">L1431-M1431</f>
        <v>1232176.8366</v>
      </c>
      <c r="O1431" s="11"/>
      <c r="P1431" s="98" t="s">
        <v>1049</v>
      </c>
      <c r="Q1431" s="98" t="s">
        <v>2270</v>
      </c>
      <c r="R1431" s="102" t="s">
        <v>2280</v>
      </c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53">
        <f t="shared" si="270"/>
        <v>0</v>
      </c>
      <c r="AG1431" s="54">
        <f t="shared" si="271"/>
        <v>0</v>
      </c>
      <c r="AH1431" s="54">
        <f t="shared" si="272"/>
        <v>1</v>
      </c>
      <c r="AI1431" s="54">
        <f t="shared" si="273"/>
        <v>0</v>
      </c>
      <c r="AJ1431" s="54">
        <f t="shared" si="274"/>
        <v>0</v>
      </c>
      <c r="AK1431" s="54">
        <f t="shared" si="275"/>
        <v>0</v>
      </c>
      <c r="AL1431" s="54">
        <f t="shared" si="276"/>
        <v>0</v>
      </c>
      <c r="AM1431" s="54">
        <f t="shared" si="277"/>
        <v>1</v>
      </c>
      <c r="AN1431" s="54">
        <f t="shared" si="278"/>
        <v>0</v>
      </c>
      <c r="AO1431" s="54">
        <f t="shared" si="279"/>
        <v>0</v>
      </c>
      <c r="AP1431" s="7" t="s">
        <v>38</v>
      </c>
      <c r="AQ1431" s="17"/>
    </row>
    <row r="1432" spans="1:43" ht="33.950000000000003" hidden="1" customHeight="1" x14ac:dyDescent="0.25">
      <c r="A1432" s="7" t="s">
        <v>2084</v>
      </c>
      <c r="B1432" s="7" t="s">
        <v>2119</v>
      </c>
      <c r="C1432" s="7">
        <v>304218</v>
      </c>
      <c r="D1432" s="8" t="s">
        <v>2120</v>
      </c>
      <c r="E1432" s="8" t="s">
        <v>2121</v>
      </c>
      <c r="F1432" s="7">
        <v>1</v>
      </c>
      <c r="G1432" s="7"/>
      <c r="H1432" s="9">
        <v>1</v>
      </c>
      <c r="I1432" s="9"/>
      <c r="J1432" s="9"/>
      <c r="K1432" s="9"/>
      <c r="L1432" s="10">
        <v>5622172.2000000002</v>
      </c>
      <c r="M1432" s="11">
        <f t="shared" si="280"/>
        <v>28110.861000000001</v>
      </c>
      <c r="N1432" s="11">
        <f t="shared" si="281"/>
        <v>5594061.3390000006</v>
      </c>
      <c r="O1432" s="11"/>
      <c r="P1432" s="98" t="s">
        <v>1049</v>
      </c>
      <c r="Q1432" s="98" t="s">
        <v>2270</v>
      </c>
      <c r="R1432" s="102" t="s">
        <v>2280</v>
      </c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53">
        <f t="shared" si="270"/>
        <v>0</v>
      </c>
      <c r="AG1432" s="54">
        <f t="shared" si="271"/>
        <v>0</v>
      </c>
      <c r="AH1432" s="54">
        <f t="shared" si="272"/>
        <v>1</v>
      </c>
      <c r="AI1432" s="54">
        <f t="shared" si="273"/>
        <v>0</v>
      </c>
      <c r="AJ1432" s="54">
        <f t="shared" si="274"/>
        <v>0</v>
      </c>
      <c r="AK1432" s="54">
        <f t="shared" si="275"/>
        <v>0</v>
      </c>
      <c r="AL1432" s="54">
        <f t="shared" si="276"/>
        <v>0</v>
      </c>
      <c r="AM1432" s="54">
        <f t="shared" si="277"/>
        <v>1</v>
      </c>
      <c r="AN1432" s="54">
        <f t="shared" si="278"/>
        <v>0</v>
      </c>
      <c r="AO1432" s="54">
        <f t="shared" si="279"/>
        <v>0</v>
      </c>
      <c r="AP1432" s="7">
        <v>2019</v>
      </c>
      <c r="AQ1432" s="12" t="s">
        <v>20</v>
      </c>
    </row>
    <row r="1433" spans="1:43" ht="33.950000000000003" hidden="1" customHeight="1" x14ac:dyDescent="0.25">
      <c r="A1433" s="24" t="s">
        <v>2084</v>
      </c>
      <c r="B1433" s="24" t="s">
        <v>2119</v>
      </c>
      <c r="C1433" s="24">
        <v>304224</v>
      </c>
      <c r="D1433" s="25" t="s">
        <v>2122</v>
      </c>
      <c r="E1433" s="25" t="s">
        <v>2123</v>
      </c>
      <c r="F1433" s="24">
        <v>1</v>
      </c>
      <c r="G1433" s="24"/>
      <c r="H1433" s="15">
        <v>1</v>
      </c>
      <c r="I1433" s="26"/>
      <c r="J1433" s="26"/>
      <c r="K1433" s="26"/>
      <c r="L1433" s="11">
        <v>5483946.8200000003</v>
      </c>
      <c r="M1433" s="11">
        <f t="shared" si="280"/>
        <v>27419.734100000001</v>
      </c>
      <c r="N1433" s="11">
        <f t="shared" si="281"/>
        <v>5456527.0859000003</v>
      </c>
      <c r="O1433" s="11"/>
      <c r="P1433" s="98" t="s">
        <v>1049</v>
      </c>
      <c r="Q1433" s="98" t="s">
        <v>2270</v>
      </c>
      <c r="R1433" s="102" t="s">
        <v>2280</v>
      </c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53">
        <f t="shared" si="270"/>
        <v>0</v>
      </c>
      <c r="AG1433" s="54">
        <f t="shared" si="271"/>
        <v>0</v>
      </c>
      <c r="AH1433" s="54">
        <f t="shared" si="272"/>
        <v>1</v>
      </c>
      <c r="AI1433" s="54">
        <f t="shared" si="273"/>
        <v>0</v>
      </c>
      <c r="AJ1433" s="54">
        <f t="shared" si="274"/>
        <v>0</v>
      </c>
      <c r="AK1433" s="54">
        <f t="shared" si="275"/>
        <v>0</v>
      </c>
      <c r="AL1433" s="54">
        <f t="shared" si="276"/>
        <v>0</v>
      </c>
      <c r="AM1433" s="54">
        <f t="shared" si="277"/>
        <v>1</v>
      </c>
      <c r="AN1433" s="54">
        <f t="shared" si="278"/>
        <v>0</v>
      </c>
      <c r="AO1433" s="54">
        <f t="shared" si="279"/>
        <v>0</v>
      </c>
      <c r="AP1433" s="7" t="s">
        <v>38</v>
      </c>
      <c r="AQ1433" s="17"/>
    </row>
    <row r="1434" spans="1:43" ht="33.950000000000003" hidden="1" customHeight="1" x14ac:dyDescent="0.25">
      <c r="A1434" s="24" t="s">
        <v>2084</v>
      </c>
      <c r="B1434" s="24" t="s">
        <v>2119</v>
      </c>
      <c r="C1434" s="24">
        <v>304235</v>
      </c>
      <c r="D1434" s="25" t="s">
        <v>2124</v>
      </c>
      <c r="E1434" s="25" t="s">
        <v>2123</v>
      </c>
      <c r="F1434" s="24">
        <v>1</v>
      </c>
      <c r="G1434" s="24"/>
      <c r="H1434" s="26">
        <v>1</v>
      </c>
      <c r="I1434" s="26"/>
      <c r="J1434" s="26"/>
      <c r="K1434" s="26"/>
      <c r="L1434" s="11">
        <v>2635137.92</v>
      </c>
      <c r="M1434" s="11">
        <f t="shared" si="280"/>
        <v>13175.6896</v>
      </c>
      <c r="N1434" s="11">
        <f t="shared" si="281"/>
        <v>2621962.2303999998</v>
      </c>
      <c r="O1434" s="11"/>
      <c r="P1434" s="98" t="s">
        <v>1049</v>
      </c>
      <c r="Q1434" s="98" t="s">
        <v>2270</v>
      </c>
      <c r="R1434" s="102" t="s">
        <v>2280</v>
      </c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53">
        <f t="shared" si="270"/>
        <v>0</v>
      </c>
      <c r="AG1434" s="54">
        <f t="shared" si="271"/>
        <v>0</v>
      </c>
      <c r="AH1434" s="54">
        <f t="shared" si="272"/>
        <v>1</v>
      </c>
      <c r="AI1434" s="54">
        <f t="shared" si="273"/>
        <v>0</v>
      </c>
      <c r="AJ1434" s="54">
        <f t="shared" si="274"/>
        <v>0</v>
      </c>
      <c r="AK1434" s="54">
        <f t="shared" si="275"/>
        <v>0</v>
      </c>
      <c r="AL1434" s="54">
        <f t="shared" si="276"/>
        <v>0</v>
      </c>
      <c r="AM1434" s="54">
        <f t="shared" si="277"/>
        <v>1</v>
      </c>
      <c r="AN1434" s="54">
        <f t="shared" si="278"/>
        <v>0</v>
      </c>
      <c r="AO1434" s="54">
        <f t="shared" si="279"/>
        <v>0</v>
      </c>
      <c r="AP1434" s="7" t="s">
        <v>38</v>
      </c>
      <c r="AQ1434" s="17"/>
    </row>
    <row r="1435" spans="1:43" ht="33.950000000000003" hidden="1" customHeight="1" x14ac:dyDescent="0.25">
      <c r="A1435" s="7" t="s">
        <v>2084</v>
      </c>
      <c r="B1435" s="7" t="s">
        <v>2119</v>
      </c>
      <c r="C1435" s="7">
        <v>304228</v>
      </c>
      <c r="D1435" s="8" t="s">
        <v>2125</v>
      </c>
      <c r="E1435" s="8" t="s">
        <v>2123</v>
      </c>
      <c r="F1435" s="7">
        <v>1</v>
      </c>
      <c r="G1435" s="7"/>
      <c r="H1435" s="9">
        <v>1</v>
      </c>
      <c r="I1435" s="9"/>
      <c r="J1435" s="9"/>
      <c r="K1435" s="9"/>
      <c r="L1435" s="10">
        <v>2952034.62</v>
      </c>
      <c r="M1435" s="11">
        <f t="shared" si="280"/>
        <v>14760.1731</v>
      </c>
      <c r="N1435" s="11">
        <f t="shared" si="281"/>
        <v>2937274.4469000003</v>
      </c>
      <c r="O1435" s="11"/>
      <c r="P1435" s="98" t="s">
        <v>1049</v>
      </c>
      <c r="Q1435" s="98" t="s">
        <v>2270</v>
      </c>
      <c r="R1435" s="102" t="s">
        <v>2280</v>
      </c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53">
        <f t="shared" si="270"/>
        <v>0</v>
      </c>
      <c r="AG1435" s="54">
        <f t="shared" si="271"/>
        <v>0</v>
      </c>
      <c r="AH1435" s="54">
        <f t="shared" si="272"/>
        <v>1</v>
      </c>
      <c r="AI1435" s="54">
        <f t="shared" si="273"/>
        <v>0</v>
      </c>
      <c r="AJ1435" s="54">
        <f t="shared" si="274"/>
        <v>0</v>
      </c>
      <c r="AK1435" s="54">
        <f t="shared" si="275"/>
        <v>0</v>
      </c>
      <c r="AL1435" s="54">
        <f t="shared" si="276"/>
        <v>0</v>
      </c>
      <c r="AM1435" s="54">
        <f t="shared" si="277"/>
        <v>1</v>
      </c>
      <c r="AN1435" s="54">
        <f t="shared" si="278"/>
        <v>0</v>
      </c>
      <c r="AO1435" s="54">
        <f t="shared" si="279"/>
        <v>0</v>
      </c>
      <c r="AP1435" s="7">
        <v>2019</v>
      </c>
      <c r="AQ1435" s="12" t="s">
        <v>20</v>
      </c>
    </row>
    <row r="1436" spans="1:43" ht="33.950000000000003" hidden="1" customHeight="1" x14ac:dyDescent="0.25">
      <c r="A1436" s="7" t="s">
        <v>2084</v>
      </c>
      <c r="B1436" s="7" t="s">
        <v>2119</v>
      </c>
      <c r="C1436" s="7">
        <v>304249</v>
      </c>
      <c r="D1436" s="8" t="s">
        <v>2126</v>
      </c>
      <c r="E1436" s="8" t="s">
        <v>2127</v>
      </c>
      <c r="F1436" s="7">
        <v>1</v>
      </c>
      <c r="G1436" s="7"/>
      <c r="H1436" s="9">
        <v>1</v>
      </c>
      <c r="I1436" s="9"/>
      <c r="J1436" s="9"/>
      <c r="K1436" s="9"/>
      <c r="L1436" s="10">
        <v>2837977.31</v>
      </c>
      <c r="M1436" s="11">
        <f t="shared" si="280"/>
        <v>14189.886550000001</v>
      </c>
      <c r="N1436" s="11">
        <f t="shared" si="281"/>
        <v>2823787.4234500001</v>
      </c>
      <c r="O1436" s="11"/>
      <c r="P1436" s="98" t="s">
        <v>1049</v>
      </c>
      <c r="Q1436" s="98" t="s">
        <v>2270</v>
      </c>
      <c r="R1436" s="102" t="s">
        <v>2280</v>
      </c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53">
        <f t="shared" si="270"/>
        <v>0</v>
      </c>
      <c r="AG1436" s="54">
        <f t="shared" si="271"/>
        <v>0</v>
      </c>
      <c r="AH1436" s="54">
        <f t="shared" si="272"/>
        <v>1</v>
      </c>
      <c r="AI1436" s="54">
        <f t="shared" si="273"/>
        <v>0</v>
      </c>
      <c r="AJ1436" s="54">
        <f t="shared" si="274"/>
        <v>0</v>
      </c>
      <c r="AK1436" s="54">
        <f t="shared" si="275"/>
        <v>0</v>
      </c>
      <c r="AL1436" s="54">
        <f t="shared" si="276"/>
        <v>0</v>
      </c>
      <c r="AM1436" s="54">
        <f t="shared" si="277"/>
        <v>1</v>
      </c>
      <c r="AN1436" s="54">
        <f t="shared" si="278"/>
        <v>0</v>
      </c>
      <c r="AO1436" s="54">
        <f t="shared" si="279"/>
        <v>0</v>
      </c>
      <c r="AP1436" s="7">
        <v>2019</v>
      </c>
      <c r="AQ1436" s="12" t="s">
        <v>20</v>
      </c>
    </row>
    <row r="1437" spans="1:43" ht="33.950000000000003" hidden="1" customHeight="1" x14ac:dyDescent="0.25">
      <c r="A1437" s="7" t="s">
        <v>2084</v>
      </c>
      <c r="B1437" s="7" t="s">
        <v>2119</v>
      </c>
      <c r="C1437" s="7">
        <v>304251</v>
      </c>
      <c r="D1437" s="8" t="s">
        <v>2128</v>
      </c>
      <c r="E1437" s="8" t="s">
        <v>30</v>
      </c>
      <c r="F1437" s="7">
        <v>1</v>
      </c>
      <c r="G1437" s="7"/>
      <c r="H1437" s="9">
        <v>1</v>
      </c>
      <c r="I1437" s="9"/>
      <c r="J1437" s="9"/>
      <c r="K1437" s="9"/>
      <c r="L1437" s="10">
        <v>6298939.3399999999</v>
      </c>
      <c r="M1437" s="11">
        <f t="shared" si="280"/>
        <v>31494.6967</v>
      </c>
      <c r="N1437" s="11">
        <f t="shared" si="281"/>
        <v>6267444.6432999996</v>
      </c>
      <c r="O1437" s="11"/>
      <c r="P1437" s="98" t="s">
        <v>1049</v>
      </c>
      <c r="Q1437" s="98" t="s">
        <v>2270</v>
      </c>
      <c r="R1437" s="102" t="s">
        <v>2280</v>
      </c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53">
        <f t="shared" si="270"/>
        <v>0</v>
      </c>
      <c r="AG1437" s="54">
        <f t="shared" si="271"/>
        <v>0</v>
      </c>
      <c r="AH1437" s="54">
        <f t="shared" si="272"/>
        <v>1</v>
      </c>
      <c r="AI1437" s="54">
        <f t="shared" si="273"/>
        <v>0</v>
      </c>
      <c r="AJ1437" s="54">
        <f t="shared" si="274"/>
        <v>0</v>
      </c>
      <c r="AK1437" s="54">
        <f t="shared" si="275"/>
        <v>0</v>
      </c>
      <c r="AL1437" s="54">
        <f t="shared" si="276"/>
        <v>0</v>
      </c>
      <c r="AM1437" s="54">
        <f t="shared" si="277"/>
        <v>1</v>
      </c>
      <c r="AN1437" s="54">
        <f t="shared" si="278"/>
        <v>0</v>
      </c>
      <c r="AO1437" s="54">
        <f t="shared" si="279"/>
        <v>0</v>
      </c>
      <c r="AP1437" s="7">
        <v>2019</v>
      </c>
      <c r="AQ1437" s="12" t="s">
        <v>20</v>
      </c>
    </row>
    <row r="1438" spans="1:43" ht="33.950000000000003" hidden="1" customHeight="1" x14ac:dyDescent="0.25">
      <c r="A1438" s="7" t="s">
        <v>2084</v>
      </c>
      <c r="B1438" s="7" t="s">
        <v>2119</v>
      </c>
      <c r="C1438" s="7">
        <v>304257</v>
      </c>
      <c r="D1438" s="8" t="s">
        <v>599</v>
      </c>
      <c r="E1438" s="8" t="s">
        <v>2129</v>
      </c>
      <c r="F1438" s="7">
        <v>1</v>
      </c>
      <c r="G1438" s="7"/>
      <c r="H1438" s="9">
        <v>1</v>
      </c>
      <c r="I1438" s="9"/>
      <c r="J1438" s="9"/>
      <c r="K1438" s="9"/>
      <c r="L1438" s="10">
        <v>5634420.7300000004</v>
      </c>
      <c r="M1438" s="11">
        <f t="shared" si="280"/>
        <v>28172.103650000005</v>
      </c>
      <c r="N1438" s="11">
        <f t="shared" si="281"/>
        <v>5606248.6263500005</v>
      </c>
      <c r="O1438" s="11"/>
      <c r="P1438" s="98" t="s">
        <v>1049</v>
      </c>
      <c r="Q1438" s="98" t="s">
        <v>2270</v>
      </c>
      <c r="R1438" s="102" t="s">
        <v>2280</v>
      </c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53">
        <f t="shared" si="270"/>
        <v>0</v>
      </c>
      <c r="AG1438" s="54">
        <f t="shared" si="271"/>
        <v>0</v>
      </c>
      <c r="AH1438" s="54">
        <f t="shared" si="272"/>
        <v>1</v>
      </c>
      <c r="AI1438" s="54">
        <f t="shared" si="273"/>
        <v>0</v>
      </c>
      <c r="AJ1438" s="54">
        <f t="shared" si="274"/>
        <v>0</v>
      </c>
      <c r="AK1438" s="54">
        <f t="shared" si="275"/>
        <v>0</v>
      </c>
      <c r="AL1438" s="54">
        <f t="shared" si="276"/>
        <v>0</v>
      </c>
      <c r="AM1438" s="54">
        <f t="shared" si="277"/>
        <v>1</v>
      </c>
      <c r="AN1438" s="54">
        <f t="shared" si="278"/>
        <v>0</v>
      </c>
      <c r="AO1438" s="54">
        <f t="shared" si="279"/>
        <v>0</v>
      </c>
      <c r="AP1438" s="7">
        <v>2019</v>
      </c>
      <c r="AQ1438" s="12" t="s">
        <v>20</v>
      </c>
    </row>
    <row r="1439" spans="1:43" ht="33.950000000000003" hidden="1" customHeight="1" x14ac:dyDescent="0.25">
      <c r="A1439" s="7" t="s">
        <v>2084</v>
      </c>
      <c r="B1439" s="7" t="s">
        <v>2130</v>
      </c>
      <c r="C1439" s="7">
        <v>128812</v>
      </c>
      <c r="D1439" s="8" t="s">
        <v>2131</v>
      </c>
      <c r="E1439" s="8" t="s">
        <v>2132</v>
      </c>
      <c r="F1439" s="7">
        <v>1</v>
      </c>
      <c r="G1439" s="7"/>
      <c r="H1439" s="9">
        <v>1</v>
      </c>
      <c r="I1439" s="9"/>
      <c r="J1439" s="9"/>
      <c r="K1439" s="9"/>
      <c r="L1439" s="10">
        <v>2383359.59</v>
      </c>
      <c r="M1439" s="11">
        <f t="shared" si="280"/>
        <v>11916.79795</v>
      </c>
      <c r="N1439" s="11">
        <f t="shared" si="281"/>
        <v>2371442.7920499998</v>
      </c>
      <c r="O1439" s="11"/>
      <c r="P1439" s="98" t="s">
        <v>1049</v>
      </c>
      <c r="Q1439" s="98" t="s">
        <v>2270</v>
      </c>
      <c r="R1439" s="102" t="s">
        <v>2280</v>
      </c>
      <c r="S1439" s="7"/>
      <c r="T1439" s="7"/>
      <c r="U1439" s="7" t="s">
        <v>2465</v>
      </c>
      <c r="V1439" s="7"/>
      <c r="W1439" s="7"/>
      <c r="X1439" s="7" t="s">
        <v>2466</v>
      </c>
      <c r="Y1439" s="7" t="s">
        <v>2467</v>
      </c>
      <c r="Z1439" s="7" t="s">
        <v>2468</v>
      </c>
      <c r="AA1439" s="7" t="s">
        <v>2469</v>
      </c>
      <c r="AB1439" s="7">
        <v>43685</v>
      </c>
      <c r="AC1439" s="7">
        <v>43712</v>
      </c>
      <c r="AD1439" s="7" t="s">
        <v>2470</v>
      </c>
      <c r="AE1439" s="7">
        <v>2207451.0299999998</v>
      </c>
      <c r="AF1439" s="53">
        <f t="shared" si="270"/>
        <v>0</v>
      </c>
      <c r="AG1439" s="54">
        <f t="shared" si="271"/>
        <v>0</v>
      </c>
      <c r="AH1439" s="54">
        <f t="shared" si="272"/>
        <v>1</v>
      </c>
      <c r="AI1439" s="54">
        <f t="shared" si="273"/>
        <v>0</v>
      </c>
      <c r="AJ1439" s="54">
        <f t="shared" si="274"/>
        <v>0</v>
      </c>
      <c r="AK1439" s="54">
        <f t="shared" si="275"/>
        <v>0</v>
      </c>
      <c r="AL1439" s="54">
        <f t="shared" si="276"/>
        <v>0</v>
      </c>
      <c r="AM1439" s="54">
        <f t="shared" si="277"/>
        <v>1</v>
      </c>
      <c r="AN1439" s="54">
        <f t="shared" si="278"/>
        <v>0</v>
      </c>
      <c r="AO1439" s="54">
        <f t="shared" si="279"/>
        <v>0</v>
      </c>
      <c r="AP1439" s="7" t="s">
        <v>73</v>
      </c>
      <c r="AQ1439" s="35"/>
    </row>
    <row r="1440" spans="1:43" ht="33.950000000000003" hidden="1" customHeight="1" x14ac:dyDescent="0.25">
      <c r="A1440" s="7" t="s">
        <v>2084</v>
      </c>
      <c r="B1440" s="7" t="s">
        <v>2130</v>
      </c>
      <c r="C1440" s="7">
        <v>304285</v>
      </c>
      <c r="D1440" s="8" t="s">
        <v>2133</v>
      </c>
      <c r="E1440" s="8" t="s">
        <v>2132</v>
      </c>
      <c r="F1440" s="7">
        <v>1</v>
      </c>
      <c r="G1440" s="7"/>
      <c r="H1440" s="9">
        <v>1</v>
      </c>
      <c r="I1440" s="9"/>
      <c r="J1440" s="9"/>
      <c r="K1440" s="9"/>
      <c r="L1440" s="10">
        <v>1447719.2</v>
      </c>
      <c r="M1440" s="11">
        <f t="shared" si="280"/>
        <v>7238.5959999999995</v>
      </c>
      <c r="N1440" s="11">
        <f t="shared" si="281"/>
        <v>1440480.6040000001</v>
      </c>
      <c r="O1440" s="11"/>
      <c r="P1440" s="98" t="s">
        <v>1049</v>
      </c>
      <c r="Q1440" s="98" t="s">
        <v>2270</v>
      </c>
      <c r="R1440" s="102" t="s">
        <v>2280</v>
      </c>
      <c r="S1440" s="7"/>
      <c r="T1440" s="7"/>
      <c r="U1440" s="7" t="s">
        <v>2465</v>
      </c>
      <c r="V1440" s="7"/>
      <c r="W1440" s="7"/>
      <c r="X1440" s="7" t="s">
        <v>2471</v>
      </c>
      <c r="Y1440" s="7" t="s">
        <v>2467</v>
      </c>
      <c r="Z1440" s="7" t="s">
        <v>2468</v>
      </c>
      <c r="AA1440" s="7" t="s">
        <v>2469</v>
      </c>
      <c r="AB1440" s="7">
        <v>43685</v>
      </c>
      <c r="AC1440" s="7">
        <v>43712</v>
      </c>
      <c r="AD1440" s="7" t="s">
        <v>2472</v>
      </c>
      <c r="AE1440" s="7">
        <v>1411278.87</v>
      </c>
      <c r="AF1440" s="53">
        <f t="shared" si="270"/>
        <v>0</v>
      </c>
      <c r="AG1440" s="54">
        <f t="shared" si="271"/>
        <v>0</v>
      </c>
      <c r="AH1440" s="54">
        <f t="shared" si="272"/>
        <v>1</v>
      </c>
      <c r="AI1440" s="54">
        <f t="shared" si="273"/>
        <v>0</v>
      </c>
      <c r="AJ1440" s="54">
        <f t="shared" si="274"/>
        <v>0</v>
      </c>
      <c r="AK1440" s="54">
        <f t="shared" si="275"/>
        <v>0</v>
      </c>
      <c r="AL1440" s="54">
        <f t="shared" si="276"/>
        <v>0</v>
      </c>
      <c r="AM1440" s="54">
        <f t="shared" si="277"/>
        <v>1</v>
      </c>
      <c r="AN1440" s="54">
        <f t="shared" si="278"/>
        <v>0</v>
      </c>
      <c r="AO1440" s="54">
        <f t="shared" si="279"/>
        <v>0</v>
      </c>
      <c r="AP1440" s="7" t="s">
        <v>73</v>
      </c>
      <c r="AQ1440" s="35"/>
    </row>
    <row r="1441" spans="1:43" ht="33.950000000000003" hidden="1" customHeight="1" x14ac:dyDescent="0.25">
      <c r="A1441" s="24" t="s">
        <v>2084</v>
      </c>
      <c r="B1441" s="24" t="s">
        <v>2130</v>
      </c>
      <c r="C1441" s="24">
        <v>128836</v>
      </c>
      <c r="D1441" s="25" t="s">
        <v>2134</v>
      </c>
      <c r="E1441" s="25" t="s">
        <v>2132</v>
      </c>
      <c r="F1441" s="24">
        <v>1</v>
      </c>
      <c r="G1441" s="24"/>
      <c r="H1441" s="15">
        <v>1</v>
      </c>
      <c r="I1441" s="26"/>
      <c r="J1441" s="26"/>
      <c r="K1441" s="26"/>
      <c r="L1441" s="11">
        <v>2335932.4</v>
      </c>
      <c r="M1441" s="11">
        <f t="shared" si="280"/>
        <v>11679.662</v>
      </c>
      <c r="N1441" s="11">
        <f t="shared" si="281"/>
        <v>2324252.7379999999</v>
      </c>
      <c r="O1441" s="11"/>
      <c r="P1441" s="98" t="s">
        <v>1049</v>
      </c>
      <c r="Q1441" s="98" t="s">
        <v>2270</v>
      </c>
      <c r="R1441" s="102" t="s">
        <v>2280</v>
      </c>
      <c r="S1441" s="7"/>
      <c r="T1441" s="7"/>
      <c r="U1441" s="7"/>
      <c r="V1441" s="7"/>
      <c r="W1441" s="7"/>
      <c r="X1441" s="7" t="s">
        <v>2473</v>
      </c>
      <c r="Y1441" s="7" t="s">
        <v>2474</v>
      </c>
      <c r="Z1441" s="7" t="s">
        <v>2475</v>
      </c>
      <c r="AA1441" s="7" t="s">
        <v>2476</v>
      </c>
      <c r="AB1441" s="7"/>
      <c r="AC1441" s="7"/>
      <c r="AD1441" s="7"/>
      <c r="AE1441" s="7"/>
      <c r="AF1441" s="53">
        <f t="shared" si="270"/>
        <v>0</v>
      </c>
      <c r="AG1441" s="54">
        <f t="shared" si="271"/>
        <v>0</v>
      </c>
      <c r="AH1441" s="54">
        <f t="shared" si="272"/>
        <v>1</v>
      </c>
      <c r="AI1441" s="54">
        <f t="shared" si="273"/>
        <v>0</v>
      </c>
      <c r="AJ1441" s="54">
        <f t="shared" si="274"/>
        <v>0</v>
      </c>
      <c r="AK1441" s="54">
        <f t="shared" si="275"/>
        <v>0</v>
      </c>
      <c r="AL1441" s="54">
        <f t="shared" si="276"/>
        <v>0</v>
      </c>
      <c r="AM1441" s="54">
        <f t="shared" si="277"/>
        <v>1</v>
      </c>
      <c r="AN1441" s="54">
        <f t="shared" si="278"/>
        <v>0</v>
      </c>
      <c r="AO1441" s="54">
        <f t="shared" si="279"/>
        <v>0</v>
      </c>
      <c r="AP1441" s="7" t="s">
        <v>38</v>
      </c>
      <c r="AQ1441" s="17"/>
    </row>
    <row r="1442" spans="1:43" ht="33.950000000000003" hidden="1" customHeight="1" x14ac:dyDescent="0.25">
      <c r="A1442" s="7" t="s">
        <v>2084</v>
      </c>
      <c r="B1442" s="7" t="s">
        <v>2130</v>
      </c>
      <c r="C1442" s="7">
        <v>128870</v>
      </c>
      <c r="D1442" s="8" t="s">
        <v>2135</v>
      </c>
      <c r="E1442" s="8" t="s">
        <v>762</v>
      </c>
      <c r="F1442" s="7">
        <v>1</v>
      </c>
      <c r="G1442" s="7"/>
      <c r="H1442" s="9">
        <v>1</v>
      </c>
      <c r="I1442" s="9"/>
      <c r="J1442" s="9"/>
      <c r="K1442" s="9"/>
      <c r="L1442" s="10">
        <v>2150399.7599999998</v>
      </c>
      <c r="M1442" s="11">
        <f t="shared" si="280"/>
        <v>10751.998799999999</v>
      </c>
      <c r="N1442" s="11">
        <f t="shared" si="281"/>
        <v>2139647.7611999996</v>
      </c>
      <c r="O1442" s="11"/>
      <c r="P1442" s="98" t="s">
        <v>1049</v>
      </c>
      <c r="Q1442" s="98" t="s">
        <v>2270</v>
      </c>
      <c r="R1442" s="102" t="s">
        <v>2280</v>
      </c>
      <c r="S1442" s="7"/>
      <c r="T1442" s="7"/>
      <c r="U1442" s="7" t="s">
        <v>2477</v>
      </c>
      <c r="V1442" s="7"/>
      <c r="W1442" s="7"/>
      <c r="X1442" s="7" t="s">
        <v>2478</v>
      </c>
      <c r="Y1442" s="7" t="s">
        <v>2467</v>
      </c>
      <c r="Z1442" s="7" t="s">
        <v>2468</v>
      </c>
      <c r="AA1442" s="7" t="s">
        <v>2469</v>
      </c>
      <c r="AB1442" s="7">
        <v>43685</v>
      </c>
      <c r="AC1442" s="7">
        <v>43712</v>
      </c>
      <c r="AD1442" s="7" t="s">
        <v>2470</v>
      </c>
      <c r="AE1442" s="7">
        <v>2028932.94</v>
      </c>
      <c r="AF1442" s="53">
        <f t="shared" si="270"/>
        <v>0</v>
      </c>
      <c r="AG1442" s="54">
        <f t="shared" si="271"/>
        <v>0</v>
      </c>
      <c r="AH1442" s="54">
        <f t="shared" si="272"/>
        <v>1</v>
      </c>
      <c r="AI1442" s="54">
        <f t="shared" si="273"/>
        <v>0</v>
      </c>
      <c r="AJ1442" s="54">
        <f t="shared" si="274"/>
        <v>0</v>
      </c>
      <c r="AK1442" s="54">
        <f t="shared" si="275"/>
        <v>0</v>
      </c>
      <c r="AL1442" s="54">
        <f t="shared" si="276"/>
        <v>0</v>
      </c>
      <c r="AM1442" s="54">
        <f t="shared" si="277"/>
        <v>1</v>
      </c>
      <c r="AN1442" s="54">
        <f t="shared" si="278"/>
        <v>0</v>
      </c>
      <c r="AO1442" s="54">
        <f t="shared" si="279"/>
        <v>0</v>
      </c>
      <c r="AP1442" s="7" t="s">
        <v>73</v>
      </c>
      <c r="AQ1442" s="35"/>
    </row>
    <row r="1443" spans="1:43" ht="33.950000000000003" hidden="1" customHeight="1" x14ac:dyDescent="0.25">
      <c r="A1443" s="24" t="s">
        <v>2084</v>
      </c>
      <c r="B1443" s="24" t="s">
        <v>2130</v>
      </c>
      <c r="C1443" s="24">
        <v>128855</v>
      </c>
      <c r="D1443" s="25" t="s">
        <v>2136</v>
      </c>
      <c r="E1443" s="25" t="s">
        <v>762</v>
      </c>
      <c r="F1443" s="24">
        <v>1</v>
      </c>
      <c r="G1443" s="24"/>
      <c r="H1443" s="15">
        <v>1</v>
      </c>
      <c r="I1443" s="26"/>
      <c r="J1443" s="26"/>
      <c r="K1443" s="26"/>
      <c r="L1443" s="11">
        <v>2087722.19</v>
      </c>
      <c r="M1443" s="11">
        <f t="shared" si="280"/>
        <v>10438.61095</v>
      </c>
      <c r="N1443" s="11">
        <f t="shared" si="281"/>
        <v>2077283.5790500001</v>
      </c>
      <c r="O1443" s="11"/>
      <c r="P1443" s="98" t="s">
        <v>1049</v>
      </c>
      <c r="Q1443" s="98" t="s">
        <v>2270</v>
      </c>
      <c r="R1443" s="102" t="s">
        <v>2280</v>
      </c>
      <c r="S1443" s="7"/>
      <c r="T1443" s="7"/>
      <c r="U1443" s="7"/>
      <c r="V1443" s="7"/>
      <c r="W1443" s="7"/>
      <c r="X1443" s="7" t="s">
        <v>2479</v>
      </c>
      <c r="Y1443" s="7" t="s">
        <v>2474</v>
      </c>
      <c r="Z1443" s="7" t="s">
        <v>2475</v>
      </c>
      <c r="AA1443" s="7" t="s">
        <v>2476</v>
      </c>
      <c r="AB1443" s="7"/>
      <c r="AC1443" s="7"/>
      <c r="AD1443" s="7"/>
      <c r="AE1443" s="7"/>
      <c r="AF1443" s="53">
        <f t="shared" si="270"/>
        <v>0</v>
      </c>
      <c r="AG1443" s="54">
        <f t="shared" si="271"/>
        <v>0</v>
      </c>
      <c r="AH1443" s="54">
        <f t="shared" si="272"/>
        <v>1</v>
      </c>
      <c r="AI1443" s="54">
        <f t="shared" si="273"/>
        <v>0</v>
      </c>
      <c r="AJ1443" s="54">
        <f t="shared" si="274"/>
        <v>0</v>
      </c>
      <c r="AK1443" s="54">
        <f t="shared" si="275"/>
        <v>0</v>
      </c>
      <c r="AL1443" s="54">
        <f t="shared" si="276"/>
        <v>0</v>
      </c>
      <c r="AM1443" s="54">
        <f t="shared" si="277"/>
        <v>1</v>
      </c>
      <c r="AN1443" s="54">
        <f t="shared" si="278"/>
        <v>0</v>
      </c>
      <c r="AO1443" s="54">
        <f t="shared" si="279"/>
        <v>0</v>
      </c>
      <c r="AP1443" s="7" t="s">
        <v>38</v>
      </c>
      <c r="AQ1443" s="17"/>
    </row>
    <row r="1444" spans="1:43" ht="33.950000000000003" hidden="1" customHeight="1" x14ac:dyDescent="0.25">
      <c r="A1444" s="24" t="s">
        <v>2084</v>
      </c>
      <c r="B1444" s="24" t="s">
        <v>2130</v>
      </c>
      <c r="C1444" s="24">
        <v>128905</v>
      </c>
      <c r="D1444" s="25" t="s">
        <v>2137</v>
      </c>
      <c r="E1444" s="25" t="s">
        <v>2138</v>
      </c>
      <c r="F1444" s="24">
        <v>1</v>
      </c>
      <c r="G1444" s="24"/>
      <c r="H1444" s="15">
        <v>1</v>
      </c>
      <c r="I1444" s="26"/>
      <c r="J1444" s="26"/>
      <c r="K1444" s="26"/>
      <c r="L1444" s="11">
        <v>2322173.0499999998</v>
      </c>
      <c r="M1444" s="11">
        <f t="shared" si="280"/>
        <v>11610.865249999999</v>
      </c>
      <c r="N1444" s="11">
        <f t="shared" si="281"/>
        <v>2310562.18475</v>
      </c>
      <c r="O1444" s="11"/>
      <c r="P1444" s="98" t="s">
        <v>1049</v>
      </c>
      <c r="Q1444" s="98" t="s">
        <v>2270</v>
      </c>
      <c r="R1444" s="102" t="s">
        <v>2280</v>
      </c>
      <c r="S1444" s="7"/>
      <c r="T1444" s="7"/>
      <c r="U1444" s="7"/>
      <c r="V1444" s="7"/>
      <c r="W1444" s="7"/>
      <c r="X1444" s="7" t="s">
        <v>2480</v>
      </c>
      <c r="Y1444" s="7" t="s">
        <v>2474</v>
      </c>
      <c r="Z1444" s="7" t="s">
        <v>2475</v>
      </c>
      <c r="AA1444" s="7" t="s">
        <v>2476</v>
      </c>
      <c r="AB1444" s="7"/>
      <c r="AC1444" s="7"/>
      <c r="AD1444" s="7"/>
      <c r="AE1444" s="7"/>
      <c r="AF1444" s="53">
        <f t="shared" si="270"/>
        <v>0</v>
      </c>
      <c r="AG1444" s="54">
        <f t="shared" si="271"/>
        <v>0</v>
      </c>
      <c r="AH1444" s="54">
        <f t="shared" si="272"/>
        <v>1</v>
      </c>
      <c r="AI1444" s="54">
        <f t="shared" si="273"/>
        <v>0</v>
      </c>
      <c r="AJ1444" s="54">
        <f t="shared" si="274"/>
        <v>0</v>
      </c>
      <c r="AK1444" s="54">
        <f t="shared" si="275"/>
        <v>0</v>
      </c>
      <c r="AL1444" s="54">
        <f t="shared" si="276"/>
        <v>0</v>
      </c>
      <c r="AM1444" s="54">
        <f t="shared" si="277"/>
        <v>1</v>
      </c>
      <c r="AN1444" s="54">
        <f t="shared" si="278"/>
        <v>0</v>
      </c>
      <c r="AO1444" s="54">
        <f t="shared" si="279"/>
        <v>0</v>
      </c>
      <c r="AP1444" s="7" t="s">
        <v>38</v>
      </c>
      <c r="AQ1444" s="17"/>
    </row>
    <row r="1445" spans="1:43" ht="33.950000000000003" hidden="1" customHeight="1" x14ac:dyDescent="0.25">
      <c r="A1445" s="7" t="s">
        <v>2084</v>
      </c>
      <c r="B1445" s="7" t="s">
        <v>2130</v>
      </c>
      <c r="C1445" s="7">
        <v>304298</v>
      </c>
      <c r="D1445" s="8" t="s">
        <v>2139</v>
      </c>
      <c r="E1445" s="8" t="s">
        <v>2140</v>
      </c>
      <c r="F1445" s="7">
        <v>1</v>
      </c>
      <c r="G1445" s="7"/>
      <c r="H1445" s="9">
        <v>1</v>
      </c>
      <c r="I1445" s="9"/>
      <c r="J1445" s="9"/>
      <c r="K1445" s="9"/>
      <c r="L1445" s="10">
        <v>4471791.79</v>
      </c>
      <c r="M1445" s="11">
        <f t="shared" si="280"/>
        <v>22358.95895</v>
      </c>
      <c r="N1445" s="11">
        <f t="shared" si="281"/>
        <v>4449432.8310500002</v>
      </c>
      <c r="O1445" s="11"/>
      <c r="P1445" s="98" t="s">
        <v>1049</v>
      </c>
      <c r="Q1445" s="98" t="s">
        <v>2270</v>
      </c>
      <c r="R1445" s="102" t="s">
        <v>2280</v>
      </c>
      <c r="S1445" s="7"/>
      <c r="T1445" s="7"/>
      <c r="U1445" s="7" t="s">
        <v>2465</v>
      </c>
      <c r="V1445" s="7"/>
      <c r="W1445" s="7"/>
      <c r="X1445" s="7" t="s">
        <v>2466</v>
      </c>
      <c r="Y1445" s="7" t="s">
        <v>2467</v>
      </c>
      <c r="Z1445" s="7" t="s">
        <v>2468</v>
      </c>
      <c r="AA1445" s="7" t="s">
        <v>2469</v>
      </c>
      <c r="AB1445" s="7">
        <v>43685</v>
      </c>
      <c r="AC1445" s="7">
        <v>43712</v>
      </c>
      <c r="AD1445" s="7" t="s">
        <v>2470</v>
      </c>
      <c r="AE1445" s="7">
        <v>4160109.59</v>
      </c>
      <c r="AF1445" s="53">
        <f t="shared" si="270"/>
        <v>0</v>
      </c>
      <c r="AG1445" s="54">
        <f t="shared" si="271"/>
        <v>0</v>
      </c>
      <c r="AH1445" s="54">
        <f t="shared" si="272"/>
        <v>1</v>
      </c>
      <c r="AI1445" s="54">
        <f t="shared" si="273"/>
        <v>0</v>
      </c>
      <c r="AJ1445" s="54">
        <f t="shared" si="274"/>
        <v>0</v>
      </c>
      <c r="AK1445" s="54">
        <f t="shared" si="275"/>
        <v>0</v>
      </c>
      <c r="AL1445" s="54">
        <f t="shared" si="276"/>
        <v>0</v>
      </c>
      <c r="AM1445" s="54">
        <f t="shared" si="277"/>
        <v>1</v>
      </c>
      <c r="AN1445" s="54">
        <f t="shared" si="278"/>
        <v>0</v>
      </c>
      <c r="AO1445" s="54">
        <f t="shared" si="279"/>
        <v>0</v>
      </c>
      <c r="AP1445" s="7" t="s">
        <v>73</v>
      </c>
      <c r="AQ1445" s="35"/>
    </row>
    <row r="1446" spans="1:43" ht="33.950000000000003" hidden="1" customHeight="1" x14ac:dyDescent="0.25">
      <c r="A1446" s="24" t="s">
        <v>2084</v>
      </c>
      <c r="B1446" s="24" t="s">
        <v>2130</v>
      </c>
      <c r="C1446" s="24">
        <v>128923</v>
      </c>
      <c r="D1446" s="25" t="s">
        <v>2141</v>
      </c>
      <c r="E1446" s="25" t="s">
        <v>2140</v>
      </c>
      <c r="F1446" s="24">
        <v>1</v>
      </c>
      <c r="G1446" s="24"/>
      <c r="H1446" s="15">
        <v>1</v>
      </c>
      <c r="I1446" s="26"/>
      <c r="J1446" s="26"/>
      <c r="K1446" s="26"/>
      <c r="L1446" s="11">
        <v>2112248.7999999998</v>
      </c>
      <c r="M1446" s="11">
        <f t="shared" si="280"/>
        <v>10561.243999999999</v>
      </c>
      <c r="N1446" s="11">
        <f t="shared" si="281"/>
        <v>2101687.5559999999</v>
      </c>
      <c r="O1446" s="11"/>
      <c r="P1446" s="98" t="s">
        <v>1049</v>
      </c>
      <c r="Q1446" s="98" t="s">
        <v>2270</v>
      </c>
      <c r="R1446" s="102" t="s">
        <v>2280</v>
      </c>
      <c r="S1446" s="7"/>
      <c r="T1446" s="7"/>
      <c r="U1446" s="7"/>
      <c r="V1446" s="7"/>
      <c r="W1446" s="7"/>
      <c r="X1446" s="7" t="s">
        <v>2481</v>
      </c>
      <c r="Y1446" s="7" t="s">
        <v>2474</v>
      </c>
      <c r="Z1446" s="7" t="s">
        <v>2475</v>
      </c>
      <c r="AA1446" s="7" t="s">
        <v>2476</v>
      </c>
      <c r="AB1446" s="7"/>
      <c r="AC1446" s="7"/>
      <c r="AD1446" s="7"/>
      <c r="AE1446" s="7"/>
      <c r="AF1446" s="53">
        <f t="shared" si="270"/>
        <v>0</v>
      </c>
      <c r="AG1446" s="54">
        <f t="shared" si="271"/>
        <v>0</v>
      </c>
      <c r="AH1446" s="54">
        <f t="shared" si="272"/>
        <v>1</v>
      </c>
      <c r="AI1446" s="54">
        <f t="shared" si="273"/>
        <v>0</v>
      </c>
      <c r="AJ1446" s="54">
        <f t="shared" si="274"/>
        <v>0</v>
      </c>
      <c r="AK1446" s="54">
        <f t="shared" si="275"/>
        <v>0</v>
      </c>
      <c r="AL1446" s="54">
        <f t="shared" si="276"/>
        <v>0</v>
      </c>
      <c r="AM1446" s="54">
        <f t="shared" si="277"/>
        <v>1</v>
      </c>
      <c r="AN1446" s="54">
        <f t="shared" si="278"/>
        <v>0</v>
      </c>
      <c r="AO1446" s="54">
        <f t="shared" si="279"/>
        <v>0</v>
      </c>
      <c r="AP1446" s="7" t="s">
        <v>38</v>
      </c>
      <c r="AQ1446" s="17"/>
    </row>
    <row r="1447" spans="1:43" ht="33.950000000000003" hidden="1" customHeight="1" x14ac:dyDescent="0.25">
      <c r="A1447" s="13" t="s">
        <v>2084</v>
      </c>
      <c r="B1447" s="13" t="s">
        <v>2130</v>
      </c>
      <c r="C1447" s="13">
        <v>128936</v>
      </c>
      <c r="D1447" s="14" t="s">
        <v>2142</v>
      </c>
      <c r="E1447" s="14" t="s">
        <v>2140</v>
      </c>
      <c r="F1447" s="13">
        <v>1</v>
      </c>
      <c r="G1447" s="13"/>
      <c r="H1447" s="15">
        <v>1</v>
      </c>
      <c r="I1447" s="15"/>
      <c r="J1447" s="15"/>
      <c r="K1447" s="15"/>
      <c r="L1447" s="16">
        <v>2269964.75</v>
      </c>
      <c r="M1447" s="11">
        <f t="shared" si="280"/>
        <v>11349.82375</v>
      </c>
      <c r="N1447" s="11">
        <f t="shared" si="281"/>
        <v>2258614.92625</v>
      </c>
      <c r="O1447" s="11"/>
      <c r="P1447" s="98" t="s">
        <v>1049</v>
      </c>
      <c r="Q1447" s="98" t="s">
        <v>2270</v>
      </c>
      <c r="R1447" s="102" t="s">
        <v>2280</v>
      </c>
      <c r="S1447" s="7"/>
      <c r="T1447" s="7"/>
      <c r="U1447" s="7"/>
      <c r="V1447" s="7"/>
      <c r="W1447" s="7"/>
      <c r="X1447" s="7" t="s">
        <v>2482</v>
      </c>
      <c r="Y1447" s="7" t="s">
        <v>2474</v>
      </c>
      <c r="Z1447" s="7" t="s">
        <v>2475</v>
      </c>
      <c r="AA1447" s="7" t="s">
        <v>2476</v>
      </c>
      <c r="AB1447" s="7"/>
      <c r="AC1447" s="7"/>
      <c r="AD1447" s="7"/>
      <c r="AE1447" s="7"/>
      <c r="AF1447" s="53">
        <f t="shared" si="270"/>
        <v>0</v>
      </c>
      <c r="AG1447" s="54">
        <f t="shared" si="271"/>
        <v>0</v>
      </c>
      <c r="AH1447" s="54">
        <f t="shared" si="272"/>
        <v>1</v>
      </c>
      <c r="AI1447" s="54">
        <f t="shared" si="273"/>
        <v>0</v>
      </c>
      <c r="AJ1447" s="54">
        <f t="shared" si="274"/>
        <v>0</v>
      </c>
      <c r="AK1447" s="54">
        <f t="shared" si="275"/>
        <v>0</v>
      </c>
      <c r="AL1447" s="54">
        <f t="shared" si="276"/>
        <v>0</v>
      </c>
      <c r="AM1447" s="54">
        <f t="shared" si="277"/>
        <v>1</v>
      </c>
      <c r="AN1447" s="54">
        <f t="shared" si="278"/>
        <v>0</v>
      </c>
      <c r="AO1447" s="54">
        <f t="shared" si="279"/>
        <v>0</v>
      </c>
      <c r="AP1447" s="7" t="s">
        <v>38</v>
      </c>
      <c r="AQ1447" s="17"/>
    </row>
    <row r="1448" spans="1:43" ht="33.950000000000003" hidden="1" customHeight="1" x14ac:dyDescent="0.25">
      <c r="A1448" s="24" t="s">
        <v>2084</v>
      </c>
      <c r="B1448" s="24" t="s">
        <v>2130</v>
      </c>
      <c r="C1448" s="24">
        <v>128954</v>
      </c>
      <c r="D1448" s="25" t="s">
        <v>2143</v>
      </c>
      <c r="E1448" s="25" t="s">
        <v>2144</v>
      </c>
      <c r="F1448" s="24">
        <v>1</v>
      </c>
      <c r="G1448" s="24"/>
      <c r="H1448" s="15">
        <v>1</v>
      </c>
      <c r="I1448" s="26"/>
      <c r="J1448" s="26"/>
      <c r="K1448" s="26"/>
      <c r="L1448" s="11">
        <v>2078178.95</v>
      </c>
      <c r="M1448" s="11">
        <f t="shared" si="280"/>
        <v>10390.894749999999</v>
      </c>
      <c r="N1448" s="11">
        <f t="shared" si="281"/>
        <v>2067788.05525</v>
      </c>
      <c r="O1448" s="11"/>
      <c r="P1448" s="98" t="s">
        <v>1049</v>
      </c>
      <c r="Q1448" s="98" t="s">
        <v>2270</v>
      </c>
      <c r="R1448" s="102" t="s">
        <v>2280</v>
      </c>
      <c r="S1448" s="7"/>
      <c r="T1448" s="7"/>
      <c r="U1448" s="7"/>
      <c r="V1448" s="7"/>
      <c r="W1448" s="7"/>
      <c r="X1448" s="7" t="s">
        <v>2483</v>
      </c>
      <c r="Y1448" s="7" t="s">
        <v>2474</v>
      </c>
      <c r="Z1448" s="7" t="s">
        <v>2475</v>
      </c>
      <c r="AA1448" s="7" t="s">
        <v>2476</v>
      </c>
      <c r="AB1448" s="7"/>
      <c r="AC1448" s="7"/>
      <c r="AD1448" s="7"/>
      <c r="AE1448" s="7"/>
      <c r="AF1448" s="53">
        <f t="shared" si="270"/>
        <v>0</v>
      </c>
      <c r="AG1448" s="54">
        <f t="shared" si="271"/>
        <v>0</v>
      </c>
      <c r="AH1448" s="54">
        <f t="shared" si="272"/>
        <v>1</v>
      </c>
      <c r="AI1448" s="54">
        <f t="shared" si="273"/>
        <v>0</v>
      </c>
      <c r="AJ1448" s="54">
        <f t="shared" si="274"/>
        <v>0</v>
      </c>
      <c r="AK1448" s="54">
        <f t="shared" si="275"/>
        <v>0</v>
      </c>
      <c r="AL1448" s="54">
        <f t="shared" si="276"/>
        <v>0</v>
      </c>
      <c r="AM1448" s="54">
        <f t="shared" si="277"/>
        <v>1</v>
      </c>
      <c r="AN1448" s="54">
        <f t="shared" si="278"/>
        <v>0</v>
      </c>
      <c r="AO1448" s="54">
        <f t="shared" si="279"/>
        <v>0</v>
      </c>
      <c r="AP1448" s="7" t="s">
        <v>38</v>
      </c>
      <c r="AQ1448" s="17"/>
    </row>
    <row r="1449" spans="1:43" ht="33.950000000000003" hidden="1" customHeight="1" x14ac:dyDescent="0.25">
      <c r="A1449" s="7" t="s">
        <v>2084</v>
      </c>
      <c r="B1449" s="7" t="s">
        <v>2145</v>
      </c>
      <c r="C1449" s="7">
        <v>129017</v>
      </c>
      <c r="D1449" s="8" t="s">
        <v>2146</v>
      </c>
      <c r="E1449" s="8" t="s">
        <v>2147</v>
      </c>
      <c r="F1449" s="7">
        <v>1</v>
      </c>
      <c r="G1449" s="7"/>
      <c r="H1449" s="9">
        <v>1</v>
      </c>
      <c r="I1449" s="9"/>
      <c r="J1449" s="9"/>
      <c r="K1449" s="9"/>
      <c r="L1449" s="10">
        <v>2319612.9900000002</v>
      </c>
      <c r="M1449" s="11">
        <f t="shared" si="280"/>
        <v>11598.064950000002</v>
      </c>
      <c r="N1449" s="11">
        <f t="shared" si="281"/>
        <v>2308014.9250500002</v>
      </c>
      <c r="O1449" s="11"/>
      <c r="P1449" s="98" t="s">
        <v>1049</v>
      </c>
      <c r="Q1449" s="98" t="s">
        <v>2270</v>
      </c>
      <c r="R1449" s="102" t="s">
        <v>2280</v>
      </c>
      <c r="S1449" s="7"/>
      <c r="T1449" s="7"/>
      <c r="U1449" s="7" t="s">
        <v>2465</v>
      </c>
      <c r="V1449" s="7"/>
      <c r="W1449" s="7"/>
      <c r="X1449" s="7" t="s">
        <v>2471</v>
      </c>
      <c r="Y1449" s="7" t="s">
        <v>2467</v>
      </c>
      <c r="Z1449" s="7" t="s">
        <v>2468</v>
      </c>
      <c r="AA1449" s="7" t="s">
        <v>2469</v>
      </c>
      <c r="AB1449" s="7">
        <v>43685</v>
      </c>
      <c r="AC1449" s="7">
        <v>43712</v>
      </c>
      <c r="AD1449" s="7" t="s">
        <v>2472</v>
      </c>
      <c r="AE1449" s="7">
        <v>2205974.5099999998</v>
      </c>
      <c r="AF1449" s="53">
        <f t="shared" si="270"/>
        <v>0</v>
      </c>
      <c r="AG1449" s="54">
        <f t="shared" si="271"/>
        <v>0</v>
      </c>
      <c r="AH1449" s="54">
        <f t="shared" si="272"/>
        <v>1</v>
      </c>
      <c r="AI1449" s="54">
        <f t="shared" si="273"/>
        <v>0</v>
      </c>
      <c r="AJ1449" s="54">
        <f t="shared" si="274"/>
        <v>0</v>
      </c>
      <c r="AK1449" s="54">
        <f t="shared" si="275"/>
        <v>0</v>
      </c>
      <c r="AL1449" s="54">
        <f t="shared" si="276"/>
        <v>0</v>
      </c>
      <c r="AM1449" s="54">
        <f t="shared" si="277"/>
        <v>1</v>
      </c>
      <c r="AN1449" s="54">
        <f t="shared" si="278"/>
        <v>0</v>
      </c>
      <c r="AO1449" s="54">
        <f t="shared" si="279"/>
        <v>0</v>
      </c>
      <c r="AP1449" s="7" t="s">
        <v>73</v>
      </c>
      <c r="AQ1449" s="35"/>
    </row>
    <row r="1450" spans="1:43" ht="33.950000000000003" hidden="1" customHeight="1" x14ac:dyDescent="0.25">
      <c r="A1450" s="7" t="s">
        <v>2084</v>
      </c>
      <c r="B1450" s="7" t="s">
        <v>2130</v>
      </c>
      <c r="C1450" s="7">
        <v>304290</v>
      </c>
      <c r="D1450" s="8" t="s">
        <v>2148</v>
      </c>
      <c r="E1450" s="8" t="s">
        <v>2147</v>
      </c>
      <c r="F1450" s="7">
        <v>1</v>
      </c>
      <c r="G1450" s="7"/>
      <c r="H1450" s="9">
        <v>1</v>
      </c>
      <c r="I1450" s="9"/>
      <c r="J1450" s="9"/>
      <c r="K1450" s="9"/>
      <c r="L1450" s="10">
        <v>1538968.47</v>
      </c>
      <c r="M1450" s="11">
        <f t="shared" si="280"/>
        <v>7694.8423499999999</v>
      </c>
      <c r="N1450" s="11">
        <f t="shared" si="281"/>
        <v>1531273.6276499999</v>
      </c>
      <c r="O1450" s="11"/>
      <c r="P1450" s="98" t="s">
        <v>1049</v>
      </c>
      <c r="Q1450" s="98" t="s">
        <v>2270</v>
      </c>
      <c r="R1450" s="102" t="s">
        <v>2280</v>
      </c>
      <c r="S1450" s="7"/>
      <c r="T1450" s="7"/>
      <c r="U1450" s="7" t="s">
        <v>2465</v>
      </c>
      <c r="V1450" s="7"/>
      <c r="W1450" s="7"/>
      <c r="X1450" s="7" t="s">
        <v>2471</v>
      </c>
      <c r="Y1450" s="7" t="s">
        <v>2467</v>
      </c>
      <c r="Z1450" s="7" t="s">
        <v>2468</v>
      </c>
      <c r="AA1450" s="7" t="s">
        <v>2469</v>
      </c>
      <c r="AB1450" s="7">
        <v>43685</v>
      </c>
      <c r="AC1450" s="7">
        <v>43712</v>
      </c>
      <c r="AD1450" s="7" t="s">
        <v>2472</v>
      </c>
      <c r="AE1450" s="7">
        <v>1492297.94</v>
      </c>
      <c r="AF1450" s="53">
        <f t="shared" si="270"/>
        <v>0</v>
      </c>
      <c r="AG1450" s="54">
        <f t="shared" si="271"/>
        <v>0</v>
      </c>
      <c r="AH1450" s="54">
        <f t="shared" si="272"/>
        <v>1</v>
      </c>
      <c r="AI1450" s="54">
        <f t="shared" si="273"/>
        <v>0</v>
      </c>
      <c r="AJ1450" s="54">
        <f t="shared" si="274"/>
        <v>0</v>
      </c>
      <c r="AK1450" s="54">
        <f t="shared" si="275"/>
        <v>0</v>
      </c>
      <c r="AL1450" s="54">
        <f t="shared" si="276"/>
        <v>0</v>
      </c>
      <c r="AM1450" s="54">
        <f t="shared" si="277"/>
        <v>1</v>
      </c>
      <c r="AN1450" s="54">
        <f t="shared" si="278"/>
        <v>0</v>
      </c>
      <c r="AO1450" s="54">
        <f t="shared" si="279"/>
        <v>0</v>
      </c>
      <c r="AP1450" s="7" t="s">
        <v>73</v>
      </c>
      <c r="AQ1450" s="35"/>
    </row>
    <row r="1451" spans="1:43" ht="33.950000000000003" hidden="1" customHeight="1" x14ac:dyDescent="0.25">
      <c r="A1451" s="24" t="s">
        <v>2084</v>
      </c>
      <c r="B1451" s="24" t="s">
        <v>2130</v>
      </c>
      <c r="C1451" s="24">
        <v>129041</v>
      </c>
      <c r="D1451" s="25" t="s">
        <v>2149</v>
      </c>
      <c r="E1451" s="25" t="s">
        <v>2147</v>
      </c>
      <c r="F1451" s="24">
        <v>1</v>
      </c>
      <c r="G1451" s="24"/>
      <c r="H1451" s="15">
        <v>1</v>
      </c>
      <c r="I1451" s="26"/>
      <c r="J1451" s="26"/>
      <c r="K1451" s="26"/>
      <c r="L1451" s="11">
        <v>2102644.5699999998</v>
      </c>
      <c r="M1451" s="11">
        <f t="shared" si="280"/>
        <v>10513.22285</v>
      </c>
      <c r="N1451" s="11">
        <f t="shared" si="281"/>
        <v>2092131.3471499998</v>
      </c>
      <c r="O1451" s="11"/>
      <c r="P1451" s="98" t="s">
        <v>1049</v>
      </c>
      <c r="Q1451" s="98" t="s">
        <v>2270</v>
      </c>
      <c r="R1451" s="102" t="s">
        <v>2280</v>
      </c>
      <c r="S1451" s="7"/>
      <c r="T1451" s="7"/>
      <c r="U1451" s="7"/>
      <c r="V1451" s="7"/>
      <c r="W1451" s="7"/>
      <c r="X1451" s="7" t="s">
        <v>2484</v>
      </c>
      <c r="Y1451" s="7" t="s">
        <v>2474</v>
      </c>
      <c r="Z1451" s="7" t="s">
        <v>2475</v>
      </c>
      <c r="AA1451" s="7" t="s">
        <v>2476</v>
      </c>
      <c r="AB1451" s="7"/>
      <c r="AC1451" s="7"/>
      <c r="AD1451" s="7"/>
      <c r="AE1451" s="7"/>
      <c r="AF1451" s="53">
        <f t="shared" si="270"/>
        <v>0</v>
      </c>
      <c r="AG1451" s="54">
        <f t="shared" si="271"/>
        <v>0</v>
      </c>
      <c r="AH1451" s="54">
        <f t="shared" si="272"/>
        <v>1</v>
      </c>
      <c r="AI1451" s="54">
        <f t="shared" si="273"/>
        <v>0</v>
      </c>
      <c r="AJ1451" s="54">
        <f t="shared" si="274"/>
        <v>0</v>
      </c>
      <c r="AK1451" s="54">
        <f t="shared" si="275"/>
        <v>0</v>
      </c>
      <c r="AL1451" s="54">
        <f t="shared" si="276"/>
        <v>0</v>
      </c>
      <c r="AM1451" s="54">
        <f t="shared" si="277"/>
        <v>1</v>
      </c>
      <c r="AN1451" s="54">
        <f t="shared" si="278"/>
        <v>0</v>
      </c>
      <c r="AO1451" s="54">
        <f t="shared" si="279"/>
        <v>0</v>
      </c>
      <c r="AP1451" s="7" t="s">
        <v>38</v>
      </c>
      <c r="AQ1451" s="17"/>
    </row>
    <row r="1452" spans="1:43" ht="33.950000000000003" hidden="1" customHeight="1" x14ac:dyDescent="0.25">
      <c r="A1452" s="7" t="s">
        <v>2084</v>
      </c>
      <c r="B1452" s="7" t="s">
        <v>2130</v>
      </c>
      <c r="C1452" s="7">
        <v>129049</v>
      </c>
      <c r="D1452" s="8" t="s">
        <v>2150</v>
      </c>
      <c r="E1452" s="8" t="s">
        <v>2151</v>
      </c>
      <c r="F1452" s="7">
        <v>1</v>
      </c>
      <c r="G1452" s="7"/>
      <c r="H1452" s="9">
        <v>1</v>
      </c>
      <c r="I1452" s="9"/>
      <c r="J1452" s="9"/>
      <c r="K1452" s="9"/>
      <c r="L1452" s="10">
        <v>2369621.2400000002</v>
      </c>
      <c r="M1452" s="11">
        <f t="shared" si="280"/>
        <v>11848.106200000002</v>
      </c>
      <c r="N1452" s="11">
        <f t="shared" si="281"/>
        <v>2357773.1338000004</v>
      </c>
      <c r="O1452" s="11"/>
      <c r="P1452" s="98" t="s">
        <v>1049</v>
      </c>
      <c r="Q1452" s="98" t="s">
        <v>2270</v>
      </c>
      <c r="R1452" s="102" t="s">
        <v>2280</v>
      </c>
      <c r="S1452" s="7"/>
      <c r="T1452" s="7"/>
      <c r="U1452" s="7" t="s">
        <v>2477</v>
      </c>
      <c r="V1452" s="7"/>
      <c r="W1452" s="7"/>
      <c r="X1452" s="7" t="s">
        <v>2478</v>
      </c>
      <c r="Y1452" s="7" t="s">
        <v>2467</v>
      </c>
      <c r="Z1452" s="7" t="s">
        <v>2468</v>
      </c>
      <c r="AA1452" s="7" t="s">
        <v>2469</v>
      </c>
      <c r="AB1452" s="7">
        <v>43685</v>
      </c>
      <c r="AC1452" s="7">
        <v>43712</v>
      </c>
      <c r="AD1452" s="7" t="s">
        <v>2470</v>
      </c>
      <c r="AE1452" s="7">
        <v>2232525.7400000002</v>
      </c>
      <c r="AF1452" s="53">
        <f t="shared" si="270"/>
        <v>0</v>
      </c>
      <c r="AG1452" s="54">
        <f t="shared" si="271"/>
        <v>0</v>
      </c>
      <c r="AH1452" s="54">
        <f t="shared" si="272"/>
        <v>1</v>
      </c>
      <c r="AI1452" s="54">
        <f t="shared" si="273"/>
        <v>0</v>
      </c>
      <c r="AJ1452" s="54">
        <f t="shared" si="274"/>
        <v>0</v>
      </c>
      <c r="AK1452" s="54">
        <f t="shared" si="275"/>
        <v>0</v>
      </c>
      <c r="AL1452" s="54">
        <f t="shared" si="276"/>
        <v>0</v>
      </c>
      <c r="AM1452" s="54">
        <f t="shared" si="277"/>
        <v>1</v>
      </c>
      <c r="AN1452" s="54">
        <f t="shared" si="278"/>
        <v>0</v>
      </c>
      <c r="AO1452" s="54">
        <f t="shared" si="279"/>
        <v>0</v>
      </c>
      <c r="AP1452" s="7" t="s">
        <v>73</v>
      </c>
      <c r="AQ1452" s="35"/>
    </row>
    <row r="1453" spans="1:43" ht="33.950000000000003" hidden="1" customHeight="1" x14ac:dyDescent="0.25">
      <c r="A1453" s="7" t="s">
        <v>2084</v>
      </c>
      <c r="B1453" s="7" t="s">
        <v>2130</v>
      </c>
      <c r="C1453" s="7">
        <v>129146</v>
      </c>
      <c r="D1453" s="8" t="s">
        <v>2152</v>
      </c>
      <c r="E1453" s="8" t="s">
        <v>2153</v>
      </c>
      <c r="F1453" s="7">
        <v>1</v>
      </c>
      <c r="G1453" s="7"/>
      <c r="H1453" s="9">
        <v>1</v>
      </c>
      <c r="I1453" s="9"/>
      <c r="J1453" s="9"/>
      <c r="K1453" s="9"/>
      <c r="L1453" s="10">
        <v>2353750.85</v>
      </c>
      <c r="M1453" s="11">
        <f t="shared" si="280"/>
        <v>11768.75425</v>
      </c>
      <c r="N1453" s="11">
        <f t="shared" si="281"/>
        <v>2341982.0957499999</v>
      </c>
      <c r="O1453" s="11"/>
      <c r="P1453" s="98" t="s">
        <v>1049</v>
      </c>
      <c r="Q1453" s="98" t="s">
        <v>2270</v>
      </c>
      <c r="R1453" s="102" t="s">
        <v>2280</v>
      </c>
      <c r="S1453" s="7"/>
      <c r="T1453" s="7"/>
      <c r="U1453" s="7" t="s">
        <v>2477</v>
      </c>
      <c r="V1453" s="7"/>
      <c r="W1453" s="7"/>
      <c r="X1453" s="7" t="s">
        <v>2478</v>
      </c>
      <c r="Y1453" s="7" t="s">
        <v>2467</v>
      </c>
      <c r="Z1453" s="7" t="s">
        <v>2468</v>
      </c>
      <c r="AA1453" s="7" t="s">
        <v>2469</v>
      </c>
      <c r="AB1453" s="7">
        <v>43685</v>
      </c>
      <c r="AC1453" s="7">
        <v>43712</v>
      </c>
      <c r="AD1453" s="7" t="s">
        <v>2470</v>
      </c>
      <c r="AE1453" s="7">
        <v>2221067.4500000002</v>
      </c>
      <c r="AF1453" s="53">
        <f t="shared" si="270"/>
        <v>0</v>
      </c>
      <c r="AG1453" s="54">
        <f t="shared" si="271"/>
        <v>0</v>
      </c>
      <c r="AH1453" s="54">
        <f t="shared" si="272"/>
        <v>1</v>
      </c>
      <c r="AI1453" s="54">
        <f t="shared" si="273"/>
        <v>0</v>
      </c>
      <c r="AJ1453" s="54">
        <f t="shared" si="274"/>
        <v>0</v>
      </c>
      <c r="AK1453" s="54">
        <f t="shared" si="275"/>
        <v>0</v>
      </c>
      <c r="AL1453" s="54">
        <f t="shared" si="276"/>
        <v>0</v>
      </c>
      <c r="AM1453" s="54">
        <f t="shared" si="277"/>
        <v>1</v>
      </c>
      <c r="AN1453" s="54">
        <f t="shared" si="278"/>
        <v>0</v>
      </c>
      <c r="AO1453" s="54">
        <f t="shared" si="279"/>
        <v>0</v>
      </c>
      <c r="AP1453" s="7" t="s">
        <v>73</v>
      </c>
      <c r="AQ1453" s="35"/>
    </row>
    <row r="1454" spans="1:43" ht="33.950000000000003" hidden="1" customHeight="1" x14ac:dyDescent="0.25">
      <c r="A1454" s="13" t="s">
        <v>2084</v>
      </c>
      <c r="B1454" s="13" t="s">
        <v>2154</v>
      </c>
      <c r="C1454" s="13">
        <v>304293</v>
      </c>
      <c r="D1454" s="14" t="s">
        <v>2155</v>
      </c>
      <c r="E1454" s="14" t="s">
        <v>2156</v>
      </c>
      <c r="F1454" s="13">
        <v>0</v>
      </c>
      <c r="G1454" s="13"/>
      <c r="H1454" s="15">
        <v>1</v>
      </c>
      <c r="I1454" s="15"/>
      <c r="J1454" s="15"/>
      <c r="K1454" s="15"/>
      <c r="L1454" s="16">
        <v>1249661.24</v>
      </c>
      <c r="M1454" s="11">
        <f t="shared" si="280"/>
        <v>6248.3062</v>
      </c>
      <c r="N1454" s="11">
        <f t="shared" si="281"/>
        <v>1243412.9338</v>
      </c>
      <c r="O1454" s="11"/>
      <c r="P1454" s="98" t="s">
        <v>1049</v>
      </c>
      <c r="Q1454" s="98" t="s">
        <v>2270</v>
      </c>
      <c r="R1454" s="102" t="s">
        <v>2280</v>
      </c>
      <c r="S1454" s="7"/>
      <c r="T1454" s="66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53">
        <f t="shared" si="270"/>
        <v>0</v>
      </c>
      <c r="AG1454" s="54">
        <f t="shared" si="271"/>
        <v>0</v>
      </c>
      <c r="AH1454" s="54">
        <f t="shared" si="272"/>
        <v>1</v>
      </c>
      <c r="AI1454" s="54">
        <f t="shared" si="273"/>
        <v>0</v>
      </c>
      <c r="AJ1454" s="54">
        <f t="shared" si="274"/>
        <v>0</v>
      </c>
      <c r="AK1454" s="54">
        <f t="shared" si="275"/>
        <v>0</v>
      </c>
      <c r="AL1454" s="54">
        <f t="shared" si="276"/>
        <v>0</v>
      </c>
      <c r="AM1454" s="54">
        <f t="shared" si="277"/>
        <v>1</v>
      </c>
      <c r="AN1454" s="54">
        <f t="shared" si="278"/>
        <v>0</v>
      </c>
      <c r="AO1454" s="54">
        <f t="shared" si="279"/>
        <v>0</v>
      </c>
      <c r="AP1454" s="7" t="s">
        <v>38</v>
      </c>
      <c r="AQ1454" s="17"/>
    </row>
    <row r="1455" spans="1:43" ht="33.950000000000003" hidden="1" customHeight="1" x14ac:dyDescent="0.25">
      <c r="A1455" s="13" t="s">
        <v>2084</v>
      </c>
      <c r="B1455" s="13" t="s">
        <v>2154</v>
      </c>
      <c r="C1455" s="13">
        <v>316007</v>
      </c>
      <c r="D1455" s="14" t="s">
        <v>2157</v>
      </c>
      <c r="E1455" s="14" t="s">
        <v>2156</v>
      </c>
      <c r="F1455" s="13">
        <v>0</v>
      </c>
      <c r="G1455" s="13"/>
      <c r="H1455" s="15">
        <v>1</v>
      </c>
      <c r="I1455" s="15"/>
      <c r="J1455" s="15"/>
      <c r="K1455" s="15"/>
      <c r="L1455" s="16">
        <v>1408615.22</v>
      </c>
      <c r="M1455" s="11">
        <f t="shared" si="280"/>
        <v>7043.0761000000002</v>
      </c>
      <c r="N1455" s="11">
        <f t="shared" si="281"/>
        <v>1401572.1439</v>
      </c>
      <c r="O1455" s="11"/>
      <c r="P1455" s="98" t="s">
        <v>1049</v>
      </c>
      <c r="Q1455" s="98" t="s">
        <v>2270</v>
      </c>
      <c r="R1455" s="102" t="s">
        <v>2280</v>
      </c>
      <c r="S1455" s="7"/>
      <c r="T1455" s="66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53">
        <f t="shared" si="270"/>
        <v>0</v>
      </c>
      <c r="AG1455" s="54">
        <f t="shared" si="271"/>
        <v>0</v>
      </c>
      <c r="AH1455" s="54">
        <f t="shared" si="272"/>
        <v>1</v>
      </c>
      <c r="AI1455" s="54">
        <f t="shared" si="273"/>
        <v>0</v>
      </c>
      <c r="AJ1455" s="54">
        <f t="shared" si="274"/>
        <v>0</v>
      </c>
      <c r="AK1455" s="54">
        <f t="shared" si="275"/>
        <v>0</v>
      </c>
      <c r="AL1455" s="54">
        <f t="shared" si="276"/>
        <v>0</v>
      </c>
      <c r="AM1455" s="54">
        <f t="shared" si="277"/>
        <v>1</v>
      </c>
      <c r="AN1455" s="54">
        <f t="shared" si="278"/>
        <v>0</v>
      </c>
      <c r="AO1455" s="54">
        <f t="shared" si="279"/>
        <v>0</v>
      </c>
      <c r="AP1455" s="7" t="s">
        <v>38</v>
      </c>
      <c r="AQ1455" s="17"/>
    </row>
    <row r="1456" spans="1:43" ht="33.950000000000003" hidden="1" customHeight="1" x14ac:dyDescent="0.25">
      <c r="A1456" s="7" t="s">
        <v>2084</v>
      </c>
      <c r="B1456" s="7" t="s">
        <v>2154</v>
      </c>
      <c r="C1456" s="7">
        <v>304267</v>
      </c>
      <c r="D1456" s="8" t="s">
        <v>2158</v>
      </c>
      <c r="E1456" s="8" t="s">
        <v>2156</v>
      </c>
      <c r="F1456" s="7">
        <v>0</v>
      </c>
      <c r="G1456" s="7"/>
      <c r="H1456" s="9">
        <v>1</v>
      </c>
      <c r="I1456" s="9"/>
      <c r="J1456" s="9"/>
      <c r="K1456" s="9"/>
      <c r="L1456" s="10">
        <v>1257921.45</v>
      </c>
      <c r="M1456" s="11">
        <f t="shared" si="280"/>
        <v>6289.60725</v>
      </c>
      <c r="N1456" s="11">
        <f t="shared" si="281"/>
        <v>1251631.8427500001</v>
      </c>
      <c r="O1456" s="11"/>
      <c r="P1456" s="98" t="s">
        <v>1049</v>
      </c>
      <c r="Q1456" s="98" t="s">
        <v>2270</v>
      </c>
      <c r="R1456" s="102" t="s">
        <v>2271</v>
      </c>
      <c r="S1456" s="7"/>
      <c r="T1456" s="66">
        <v>0.15</v>
      </c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53">
        <f t="shared" si="270"/>
        <v>0</v>
      </c>
      <c r="AG1456" s="54">
        <f t="shared" si="271"/>
        <v>0</v>
      </c>
      <c r="AH1456" s="54">
        <f t="shared" si="272"/>
        <v>0</v>
      </c>
      <c r="AI1456" s="54">
        <f t="shared" si="273"/>
        <v>1</v>
      </c>
      <c r="AJ1456" s="54">
        <f t="shared" si="274"/>
        <v>0</v>
      </c>
      <c r="AK1456" s="54">
        <f t="shared" si="275"/>
        <v>0</v>
      </c>
      <c r="AL1456" s="54">
        <f t="shared" si="276"/>
        <v>0</v>
      </c>
      <c r="AM1456" s="54">
        <f t="shared" si="277"/>
        <v>0</v>
      </c>
      <c r="AN1456" s="54">
        <f t="shared" si="278"/>
        <v>1</v>
      </c>
      <c r="AO1456" s="54">
        <f t="shared" si="279"/>
        <v>0</v>
      </c>
      <c r="AP1456" s="7" t="s">
        <v>2063</v>
      </c>
      <c r="AQ1456" s="12" t="s">
        <v>20</v>
      </c>
    </row>
    <row r="1457" spans="1:43" ht="33.950000000000003" hidden="1" customHeight="1" x14ac:dyDescent="0.25">
      <c r="A1457" s="7" t="s">
        <v>2084</v>
      </c>
      <c r="B1457" s="7" t="s">
        <v>2154</v>
      </c>
      <c r="C1457" s="7">
        <v>304296</v>
      </c>
      <c r="D1457" s="8" t="s">
        <v>2159</v>
      </c>
      <c r="E1457" s="8" t="s">
        <v>768</v>
      </c>
      <c r="F1457" s="7">
        <v>0</v>
      </c>
      <c r="G1457" s="7"/>
      <c r="H1457" s="9">
        <v>1</v>
      </c>
      <c r="I1457" s="9"/>
      <c r="J1457" s="9"/>
      <c r="K1457" s="9"/>
      <c r="L1457" s="10">
        <v>1250031.25</v>
      </c>
      <c r="M1457" s="11">
        <f t="shared" si="280"/>
        <v>6250.15625</v>
      </c>
      <c r="N1457" s="11">
        <f t="shared" si="281"/>
        <v>1243781.09375</v>
      </c>
      <c r="O1457" s="11"/>
      <c r="P1457" s="98" t="s">
        <v>1049</v>
      </c>
      <c r="Q1457" s="98" t="s">
        <v>2270</v>
      </c>
      <c r="R1457" s="102" t="s">
        <v>2271</v>
      </c>
      <c r="S1457" s="7"/>
      <c r="T1457" s="66">
        <v>0.15</v>
      </c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53">
        <f t="shared" si="270"/>
        <v>0</v>
      </c>
      <c r="AG1457" s="54">
        <f t="shared" si="271"/>
        <v>0</v>
      </c>
      <c r="AH1457" s="54">
        <f t="shared" si="272"/>
        <v>0</v>
      </c>
      <c r="AI1457" s="54">
        <f t="shared" si="273"/>
        <v>1</v>
      </c>
      <c r="AJ1457" s="54">
        <f t="shared" si="274"/>
        <v>0</v>
      </c>
      <c r="AK1457" s="54">
        <f t="shared" si="275"/>
        <v>0</v>
      </c>
      <c r="AL1457" s="54">
        <f t="shared" si="276"/>
        <v>0</v>
      </c>
      <c r="AM1457" s="54">
        <f t="shared" si="277"/>
        <v>0</v>
      </c>
      <c r="AN1457" s="54">
        <f t="shared" si="278"/>
        <v>1</v>
      </c>
      <c r="AO1457" s="54">
        <f t="shared" si="279"/>
        <v>0</v>
      </c>
      <c r="AP1457" s="7" t="s">
        <v>2063</v>
      </c>
      <c r="AQ1457" s="12" t="s">
        <v>20</v>
      </c>
    </row>
    <row r="1458" spans="1:43" ht="33.950000000000003" hidden="1" customHeight="1" x14ac:dyDescent="0.25">
      <c r="A1458" s="7" t="s">
        <v>2084</v>
      </c>
      <c r="B1458" s="7" t="s">
        <v>2160</v>
      </c>
      <c r="C1458" s="7">
        <v>304312</v>
      </c>
      <c r="D1458" s="8" t="s">
        <v>2161</v>
      </c>
      <c r="E1458" s="8" t="s">
        <v>2162</v>
      </c>
      <c r="F1458" s="7">
        <v>1</v>
      </c>
      <c r="G1458" s="7"/>
      <c r="H1458" s="9">
        <v>1</v>
      </c>
      <c r="I1458" s="9"/>
      <c r="J1458" s="9"/>
      <c r="K1458" s="9"/>
      <c r="L1458" s="10">
        <v>5914339.6100000003</v>
      </c>
      <c r="M1458" s="11">
        <f t="shared" si="280"/>
        <v>29571.698050000003</v>
      </c>
      <c r="N1458" s="11">
        <f t="shared" si="281"/>
        <v>5884767.9119500006</v>
      </c>
      <c r="O1458" s="11"/>
      <c r="P1458" s="98" t="s">
        <v>1049</v>
      </c>
      <c r="Q1458" s="98" t="s">
        <v>2270</v>
      </c>
      <c r="R1458" s="102" t="s">
        <v>2280</v>
      </c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53">
        <f t="shared" si="270"/>
        <v>0</v>
      </c>
      <c r="AG1458" s="54">
        <f t="shared" si="271"/>
        <v>0</v>
      </c>
      <c r="AH1458" s="54">
        <f t="shared" si="272"/>
        <v>1</v>
      </c>
      <c r="AI1458" s="54">
        <f t="shared" si="273"/>
        <v>0</v>
      </c>
      <c r="AJ1458" s="54">
        <f t="shared" si="274"/>
        <v>0</v>
      </c>
      <c r="AK1458" s="54">
        <f t="shared" si="275"/>
        <v>0</v>
      </c>
      <c r="AL1458" s="54">
        <f t="shared" si="276"/>
        <v>0</v>
      </c>
      <c r="AM1458" s="54">
        <f t="shared" si="277"/>
        <v>1</v>
      </c>
      <c r="AN1458" s="54">
        <f t="shared" si="278"/>
        <v>0</v>
      </c>
      <c r="AO1458" s="54">
        <f t="shared" si="279"/>
        <v>0</v>
      </c>
      <c r="AP1458" s="7">
        <v>2019</v>
      </c>
      <c r="AQ1458" s="12" t="s">
        <v>20</v>
      </c>
    </row>
    <row r="1459" spans="1:43" ht="33.950000000000003" hidden="1" customHeight="1" x14ac:dyDescent="0.25">
      <c r="A1459" s="13" t="s">
        <v>2084</v>
      </c>
      <c r="B1459" s="13" t="s">
        <v>2160</v>
      </c>
      <c r="C1459" s="13">
        <v>304307</v>
      </c>
      <c r="D1459" s="14" t="s">
        <v>2163</v>
      </c>
      <c r="E1459" s="14" t="s">
        <v>247</v>
      </c>
      <c r="F1459" s="13">
        <v>1</v>
      </c>
      <c r="G1459" s="13"/>
      <c r="H1459" s="15">
        <v>1</v>
      </c>
      <c r="I1459" s="15"/>
      <c r="J1459" s="15"/>
      <c r="K1459" s="15"/>
      <c r="L1459" s="16">
        <v>3808099.56</v>
      </c>
      <c r="M1459" s="11">
        <f t="shared" si="280"/>
        <v>19040.497800000001</v>
      </c>
      <c r="N1459" s="11">
        <f t="shared" si="281"/>
        <v>3789059.0622</v>
      </c>
      <c r="O1459" s="11"/>
      <c r="P1459" s="98" t="s">
        <v>1049</v>
      </c>
      <c r="Q1459" s="98" t="s">
        <v>2270</v>
      </c>
      <c r="R1459" s="102" t="s">
        <v>2280</v>
      </c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53">
        <f t="shared" si="270"/>
        <v>0</v>
      </c>
      <c r="AG1459" s="54">
        <f t="shared" si="271"/>
        <v>0</v>
      </c>
      <c r="AH1459" s="54">
        <f t="shared" si="272"/>
        <v>1</v>
      </c>
      <c r="AI1459" s="54">
        <f t="shared" si="273"/>
        <v>0</v>
      </c>
      <c r="AJ1459" s="54">
        <f t="shared" si="274"/>
        <v>0</v>
      </c>
      <c r="AK1459" s="54">
        <f t="shared" si="275"/>
        <v>0</v>
      </c>
      <c r="AL1459" s="54">
        <f t="shared" si="276"/>
        <v>0</v>
      </c>
      <c r="AM1459" s="54">
        <f t="shared" si="277"/>
        <v>1</v>
      </c>
      <c r="AN1459" s="54">
        <f t="shared" si="278"/>
        <v>0</v>
      </c>
      <c r="AO1459" s="54">
        <f t="shared" si="279"/>
        <v>0</v>
      </c>
      <c r="AP1459" s="7" t="s">
        <v>38</v>
      </c>
      <c r="AQ1459" s="17"/>
    </row>
    <row r="1460" spans="1:43" ht="33.950000000000003" hidden="1" customHeight="1" x14ac:dyDescent="0.25">
      <c r="A1460" s="24" t="s">
        <v>2084</v>
      </c>
      <c r="B1460" s="24" t="s">
        <v>2160</v>
      </c>
      <c r="C1460" s="24">
        <v>304315</v>
      </c>
      <c r="D1460" s="25" t="s">
        <v>2164</v>
      </c>
      <c r="E1460" s="25" t="s">
        <v>2165</v>
      </c>
      <c r="F1460" s="24">
        <v>1</v>
      </c>
      <c r="G1460" s="24"/>
      <c r="H1460" s="15">
        <v>1</v>
      </c>
      <c r="I1460" s="26"/>
      <c r="J1460" s="26"/>
      <c r="K1460" s="26"/>
      <c r="L1460" s="11">
        <v>3654778.26</v>
      </c>
      <c r="M1460" s="11">
        <f t="shared" si="280"/>
        <v>18273.891299999999</v>
      </c>
      <c r="N1460" s="11">
        <f t="shared" si="281"/>
        <v>3636504.3687</v>
      </c>
      <c r="O1460" s="11"/>
      <c r="P1460" s="98" t="s">
        <v>1049</v>
      </c>
      <c r="Q1460" s="98" t="s">
        <v>2270</v>
      </c>
      <c r="R1460" s="102" t="s">
        <v>2280</v>
      </c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53">
        <f t="shared" si="270"/>
        <v>0</v>
      </c>
      <c r="AG1460" s="54">
        <f t="shared" si="271"/>
        <v>0</v>
      </c>
      <c r="AH1460" s="54">
        <f t="shared" si="272"/>
        <v>1</v>
      </c>
      <c r="AI1460" s="54">
        <f t="shared" si="273"/>
        <v>0</v>
      </c>
      <c r="AJ1460" s="54">
        <f t="shared" si="274"/>
        <v>0</v>
      </c>
      <c r="AK1460" s="54">
        <f t="shared" si="275"/>
        <v>0</v>
      </c>
      <c r="AL1460" s="54">
        <f t="shared" si="276"/>
        <v>0</v>
      </c>
      <c r="AM1460" s="54">
        <f t="shared" si="277"/>
        <v>1</v>
      </c>
      <c r="AN1460" s="54">
        <f t="shared" si="278"/>
        <v>0</v>
      </c>
      <c r="AO1460" s="54">
        <f t="shared" si="279"/>
        <v>0</v>
      </c>
      <c r="AP1460" s="7" t="s">
        <v>38</v>
      </c>
      <c r="AQ1460" s="17"/>
    </row>
    <row r="1461" spans="1:43" ht="33.950000000000003" hidden="1" customHeight="1" x14ac:dyDescent="0.25">
      <c r="A1461" s="7" t="s">
        <v>2084</v>
      </c>
      <c r="B1461" s="7" t="s">
        <v>2160</v>
      </c>
      <c r="C1461" s="7">
        <v>304339</v>
      </c>
      <c r="D1461" s="8" t="s">
        <v>2166</v>
      </c>
      <c r="E1461" s="8" t="s">
        <v>2167</v>
      </c>
      <c r="F1461" s="7">
        <v>1</v>
      </c>
      <c r="G1461" s="7"/>
      <c r="H1461" s="9">
        <v>1</v>
      </c>
      <c r="I1461" s="9"/>
      <c r="J1461" s="9"/>
      <c r="K1461" s="9"/>
      <c r="L1461" s="10">
        <v>3970083.06</v>
      </c>
      <c r="M1461" s="11">
        <f t="shared" si="280"/>
        <v>19850.415300000001</v>
      </c>
      <c r="N1461" s="11">
        <f t="shared" si="281"/>
        <v>3950232.6447000001</v>
      </c>
      <c r="O1461" s="11"/>
      <c r="P1461" s="98" t="s">
        <v>1049</v>
      </c>
      <c r="Q1461" s="98" t="s">
        <v>2270</v>
      </c>
      <c r="R1461" s="102" t="s">
        <v>2280</v>
      </c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53">
        <f t="shared" si="270"/>
        <v>0</v>
      </c>
      <c r="AG1461" s="54">
        <f t="shared" si="271"/>
        <v>0</v>
      </c>
      <c r="AH1461" s="54">
        <f t="shared" si="272"/>
        <v>1</v>
      </c>
      <c r="AI1461" s="54">
        <f t="shared" si="273"/>
        <v>0</v>
      </c>
      <c r="AJ1461" s="54">
        <f t="shared" si="274"/>
        <v>0</v>
      </c>
      <c r="AK1461" s="54">
        <f t="shared" si="275"/>
        <v>0</v>
      </c>
      <c r="AL1461" s="54">
        <f t="shared" si="276"/>
        <v>0</v>
      </c>
      <c r="AM1461" s="54">
        <f t="shared" si="277"/>
        <v>1</v>
      </c>
      <c r="AN1461" s="54">
        <f t="shared" si="278"/>
        <v>0</v>
      </c>
      <c r="AO1461" s="54">
        <f t="shared" si="279"/>
        <v>0</v>
      </c>
      <c r="AP1461" s="7">
        <v>2019</v>
      </c>
      <c r="AQ1461" s="12" t="s">
        <v>20</v>
      </c>
    </row>
    <row r="1462" spans="1:43" ht="33.950000000000003" hidden="1" customHeight="1" x14ac:dyDescent="0.25">
      <c r="A1462" s="7" t="s">
        <v>2084</v>
      </c>
      <c r="B1462" s="7" t="s">
        <v>2168</v>
      </c>
      <c r="C1462" s="7">
        <v>129756</v>
      </c>
      <c r="D1462" s="8" t="s">
        <v>2169</v>
      </c>
      <c r="E1462" s="8" t="s">
        <v>2170</v>
      </c>
      <c r="F1462" s="7">
        <v>1</v>
      </c>
      <c r="G1462" s="7"/>
      <c r="H1462" s="9">
        <v>1</v>
      </c>
      <c r="I1462" s="9"/>
      <c r="J1462" s="9"/>
      <c r="K1462" s="9"/>
      <c r="L1462" s="10">
        <v>205576.2</v>
      </c>
      <c r="M1462" s="11">
        <f t="shared" si="280"/>
        <v>1027.8810000000001</v>
      </c>
      <c r="N1462" s="11">
        <f t="shared" si="281"/>
        <v>204548.31900000002</v>
      </c>
      <c r="O1462" s="11"/>
      <c r="P1462" s="98" t="s">
        <v>1049</v>
      </c>
      <c r="Q1462" s="98" t="s">
        <v>2317</v>
      </c>
      <c r="R1462" s="102" t="s">
        <v>2280</v>
      </c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53">
        <f t="shared" si="270"/>
        <v>0</v>
      </c>
      <c r="AG1462" s="54">
        <f t="shared" si="271"/>
        <v>0</v>
      </c>
      <c r="AH1462" s="54">
        <f t="shared" si="272"/>
        <v>1</v>
      </c>
      <c r="AI1462" s="54">
        <f t="shared" si="273"/>
        <v>0</v>
      </c>
      <c r="AJ1462" s="54">
        <f t="shared" si="274"/>
        <v>0</v>
      </c>
      <c r="AK1462" s="54">
        <f t="shared" si="275"/>
        <v>0</v>
      </c>
      <c r="AL1462" s="54">
        <f t="shared" si="276"/>
        <v>0</v>
      </c>
      <c r="AM1462" s="54">
        <f t="shared" si="277"/>
        <v>1</v>
      </c>
      <c r="AN1462" s="54">
        <f t="shared" si="278"/>
        <v>0</v>
      </c>
      <c r="AO1462" s="54">
        <f t="shared" si="279"/>
        <v>0</v>
      </c>
      <c r="AP1462" s="7" t="s">
        <v>73</v>
      </c>
      <c r="AQ1462" s="35"/>
    </row>
    <row r="1463" spans="1:43" ht="33.950000000000003" hidden="1" customHeight="1" x14ac:dyDescent="0.25">
      <c r="A1463" s="7" t="s">
        <v>2084</v>
      </c>
      <c r="B1463" s="7" t="s">
        <v>2168</v>
      </c>
      <c r="C1463" s="7">
        <v>129757</v>
      </c>
      <c r="D1463" s="8" t="s">
        <v>2171</v>
      </c>
      <c r="E1463" s="8" t="s">
        <v>2170</v>
      </c>
      <c r="F1463" s="7">
        <v>1</v>
      </c>
      <c r="G1463" s="7"/>
      <c r="H1463" s="9">
        <v>1</v>
      </c>
      <c r="I1463" s="9"/>
      <c r="J1463" s="9"/>
      <c r="K1463" s="9"/>
      <c r="L1463" s="10">
        <v>462830.42</v>
      </c>
      <c r="M1463" s="11">
        <f t="shared" si="280"/>
        <v>2314.1520999999998</v>
      </c>
      <c r="N1463" s="11">
        <f t="shared" si="281"/>
        <v>460516.26789999998</v>
      </c>
      <c r="O1463" s="11"/>
      <c r="P1463" s="98" t="s">
        <v>1049</v>
      </c>
      <c r="Q1463" s="98" t="s">
        <v>2270</v>
      </c>
      <c r="R1463" s="102" t="s">
        <v>2280</v>
      </c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53">
        <f t="shared" si="270"/>
        <v>0</v>
      </c>
      <c r="AG1463" s="54">
        <f t="shared" si="271"/>
        <v>0</v>
      </c>
      <c r="AH1463" s="54">
        <f t="shared" si="272"/>
        <v>1</v>
      </c>
      <c r="AI1463" s="54">
        <f t="shared" si="273"/>
        <v>0</v>
      </c>
      <c r="AJ1463" s="54">
        <f t="shared" si="274"/>
        <v>0</v>
      </c>
      <c r="AK1463" s="54">
        <f t="shared" si="275"/>
        <v>0</v>
      </c>
      <c r="AL1463" s="54">
        <f t="shared" si="276"/>
        <v>0</v>
      </c>
      <c r="AM1463" s="54">
        <f t="shared" si="277"/>
        <v>1</v>
      </c>
      <c r="AN1463" s="54">
        <f t="shared" si="278"/>
        <v>0</v>
      </c>
      <c r="AO1463" s="54">
        <f t="shared" si="279"/>
        <v>0</v>
      </c>
      <c r="AP1463" s="7" t="s">
        <v>73</v>
      </c>
      <c r="AQ1463" s="35"/>
    </row>
    <row r="1464" spans="1:43" ht="33.950000000000003" hidden="1" customHeight="1" x14ac:dyDescent="0.25">
      <c r="A1464" s="24" t="s">
        <v>2084</v>
      </c>
      <c r="B1464" s="24" t="s">
        <v>2168</v>
      </c>
      <c r="C1464" s="24">
        <v>129762</v>
      </c>
      <c r="D1464" s="25" t="s">
        <v>2172</v>
      </c>
      <c r="E1464" s="25" t="s">
        <v>2170</v>
      </c>
      <c r="F1464" s="24">
        <v>1</v>
      </c>
      <c r="G1464" s="24"/>
      <c r="H1464" s="15">
        <v>1</v>
      </c>
      <c r="I1464" s="26"/>
      <c r="J1464" s="26"/>
      <c r="K1464" s="26"/>
      <c r="L1464" s="11">
        <v>272386.5</v>
      </c>
      <c r="M1464" s="11">
        <f t="shared" si="280"/>
        <v>1361.9325000000001</v>
      </c>
      <c r="N1464" s="11">
        <f t="shared" si="281"/>
        <v>271024.5675</v>
      </c>
      <c r="O1464" s="11"/>
      <c r="P1464" s="98" t="s">
        <v>1049</v>
      </c>
      <c r="Q1464" s="98" t="s">
        <v>2317</v>
      </c>
      <c r="R1464" s="102" t="s">
        <v>2280</v>
      </c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53">
        <f t="shared" si="270"/>
        <v>0</v>
      </c>
      <c r="AG1464" s="54">
        <f t="shared" si="271"/>
        <v>0</v>
      </c>
      <c r="AH1464" s="54">
        <f t="shared" si="272"/>
        <v>1</v>
      </c>
      <c r="AI1464" s="54">
        <f t="shared" si="273"/>
        <v>0</v>
      </c>
      <c r="AJ1464" s="54">
        <f t="shared" si="274"/>
        <v>0</v>
      </c>
      <c r="AK1464" s="54">
        <f t="shared" si="275"/>
        <v>0</v>
      </c>
      <c r="AL1464" s="54">
        <f t="shared" si="276"/>
        <v>0</v>
      </c>
      <c r="AM1464" s="54">
        <f t="shared" si="277"/>
        <v>1</v>
      </c>
      <c r="AN1464" s="54">
        <f t="shared" si="278"/>
        <v>0</v>
      </c>
      <c r="AO1464" s="54">
        <f t="shared" si="279"/>
        <v>0</v>
      </c>
      <c r="AP1464" s="7" t="s">
        <v>38</v>
      </c>
      <c r="AQ1464" s="17"/>
    </row>
    <row r="1465" spans="1:43" ht="33.950000000000003" hidden="1" customHeight="1" x14ac:dyDescent="0.25">
      <c r="A1465" s="24" t="s">
        <v>2084</v>
      </c>
      <c r="B1465" s="24" t="s">
        <v>2168</v>
      </c>
      <c r="C1465" s="24">
        <v>129774</v>
      </c>
      <c r="D1465" s="25" t="s">
        <v>2173</v>
      </c>
      <c r="E1465" s="25" t="s">
        <v>2170</v>
      </c>
      <c r="F1465" s="24">
        <v>1</v>
      </c>
      <c r="G1465" s="24"/>
      <c r="H1465" s="15">
        <v>1</v>
      </c>
      <c r="I1465" s="26"/>
      <c r="J1465" s="26"/>
      <c r="K1465" s="26"/>
      <c r="L1465" s="11">
        <v>195783.19</v>
      </c>
      <c r="M1465" s="11">
        <f t="shared" si="280"/>
        <v>978.91595000000007</v>
      </c>
      <c r="N1465" s="11">
        <f t="shared" si="281"/>
        <v>194804.27405000001</v>
      </c>
      <c r="O1465" s="11"/>
      <c r="P1465" s="98" t="s">
        <v>1049</v>
      </c>
      <c r="Q1465" s="98" t="s">
        <v>2317</v>
      </c>
      <c r="R1465" s="102" t="s">
        <v>2280</v>
      </c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53">
        <f t="shared" si="270"/>
        <v>0</v>
      </c>
      <c r="AG1465" s="54">
        <f t="shared" si="271"/>
        <v>0</v>
      </c>
      <c r="AH1465" s="54">
        <f t="shared" si="272"/>
        <v>1</v>
      </c>
      <c r="AI1465" s="54">
        <f t="shared" si="273"/>
        <v>0</v>
      </c>
      <c r="AJ1465" s="54">
        <f t="shared" si="274"/>
        <v>0</v>
      </c>
      <c r="AK1465" s="54">
        <f t="shared" si="275"/>
        <v>0</v>
      </c>
      <c r="AL1465" s="54">
        <f t="shared" si="276"/>
        <v>0</v>
      </c>
      <c r="AM1465" s="54">
        <f t="shared" si="277"/>
        <v>1</v>
      </c>
      <c r="AN1465" s="54">
        <f t="shared" si="278"/>
        <v>0</v>
      </c>
      <c r="AO1465" s="54">
        <f t="shared" si="279"/>
        <v>0</v>
      </c>
      <c r="AP1465" s="7" t="s">
        <v>38</v>
      </c>
      <c r="AQ1465" s="17"/>
    </row>
    <row r="1466" spans="1:43" ht="33.950000000000003" hidden="1" customHeight="1" x14ac:dyDescent="0.25">
      <c r="A1466" s="24" t="s">
        <v>2084</v>
      </c>
      <c r="B1466" s="24" t="s">
        <v>2168</v>
      </c>
      <c r="C1466" s="24">
        <v>129772</v>
      </c>
      <c r="D1466" s="25" t="s">
        <v>2174</v>
      </c>
      <c r="E1466" s="25" t="s">
        <v>2170</v>
      </c>
      <c r="F1466" s="24">
        <v>1</v>
      </c>
      <c r="G1466" s="24"/>
      <c r="H1466" s="15">
        <v>1</v>
      </c>
      <c r="I1466" s="26"/>
      <c r="J1466" s="26"/>
      <c r="K1466" s="26"/>
      <c r="L1466" s="11">
        <v>59571.4</v>
      </c>
      <c r="M1466" s="11">
        <f t="shared" si="280"/>
        <v>297.85700000000003</v>
      </c>
      <c r="N1466" s="11">
        <f t="shared" si="281"/>
        <v>59273.542999999998</v>
      </c>
      <c r="O1466" s="11"/>
      <c r="P1466" s="98" t="s">
        <v>1049</v>
      </c>
      <c r="Q1466" s="98" t="s">
        <v>2317</v>
      </c>
      <c r="R1466" s="102" t="s">
        <v>2280</v>
      </c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53">
        <f t="shared" si="270"/>
        <v>0</v>
      </c>
      <c r="AG1466" s="54">
        <f t="shared" si="271"/>
        <v>0</v>
      </c>
      <c r="AH1466" s="54">
        <f t="shared" si="272"/>
        <v>1</v>
      </c>
      <c r="AI1466" s="54">
        <f t="shared" si="273"/>
        <v>0</v>
      </c>
      <c r="AJ1466" s="54">
        <f t="shared" si="274"/>
        <v>0</v>
      </c>
      <c r="AK1466" s="54">
        <f t="shared" si="275"/>
        <v>0</v>
      </c>
      <c r="AL1466" s="54">
        <f t="shared" si="276"/>
        <v>0</v>
      </c>
      <c r="AM1466" s="54">
        <f t="shared" si="277"/>
        <v>1</v>
      </c>
      <c r="AN1466" s="54">
        <f t="shared" si="278"/>
        <v>0</v>
      </c>
      <c r="AO1466" s="54">
        <f t="shared" si="279"/>
        <v>0</v>
      </c>
      <c r="AP1466" s="7" t="s">
        <v>38</v>
      </c>
      <c r="AQ1466" s="17"/>
    </row>
    <row r="1467" spans="1:43" ht="33.950000000000003" hidden="1" customHeight="1" x14ac:dyDescent="0.25">
      <c r="A1467" s="7" t="s">
        <v>2084</v>
      </c>
      <c r="B1467" s="7" t="s">
        <v>2175</v>
      </c>
      <c r="C1467" s="7">
        <v>304220</v>
      </c>
      <c r="D1467" s="8" t="s">
        <v>2176</v>
      </c>
      <c r="E1467" s="8" t="s">
        <v>2177</v>
      </c>
      <c r="F1467" s="7">
        <v>2</v>
      </c>
      <c r="G1467" s="7"/>
      <c r="H1467" s="9">
        <v>1</v>
      </c>
      <c r="I1467" s="9"/>
      <c r="J1467" s="9"/>
      <c r="K1467" s="9"/>
      <c r="L1467" s="10">
        <v>1586709.82</v>
      </c>
      <c r="M1467" s="11">
        <f t="shared" si="280"/>
        <v>7933.5491000000002</v>
      </c>
      <c r="N1467" s="11">
        <f t="shared" si="281"/>
        <v>1578776.2709000001</v>
      </c>
      <c r="O1467" s="11"/>
      <c r="P1467" s="98" t="s">
        <v>1049</v>
      </c>
      <c r="Q1467" s="98" t="s">
        <v>2270</v>
      </c>
      <c r="R1467" s="102" t="s">
        <v>2280</v>
      </c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53">
        <f t="shared" si="270"/>
        <v>0</v>
      </c>
      <c r="AG1467" s="54">
        <f t="shared" si="271"/>
        <v>0</v>
      </c>
      <c r="AH1467" s="54">
        <f t="shared" si="272"/>
        <v>1</v>
      </c>
      <c r="AI1467" s="54">
        <f t="shared" si="273"/>
        <v>0</v>
      </c>
      <c r="AJ1467" s="54">
        <f t="shared" si="274"/>
        <v>0</v>
      </c>
      <c r="AK1467" s="54">
        <f t="shared" si="275"/>
        <v>0</v>
      </c>
      <c r="AL1467" s="54">
        <f t="shared" si="276"/>
        <v>0</v>
      </c>
      <c r="AM1467" s="54">
        <f t="shared" si="277"/>
        <v>1</v>
      </c>
      <c r="AN1467" s="54">
        <f t="shared" si="278"/>
        <v>0</v>
      </c>
      <c r="AO1467" s="54">
        <f t="shared" si="279"/>
        <v>0</v>
      </c>
      <c r="AP1467" s="7" t="s">
        <v>73</v>
      </c>
      <c r="AQ1467" s="35"/>
    </row>
    <row r="1468" spans="1:43" ht="33.950000000000003" hidden="1" customHeight="1" x14ac:dyDescent="0.25">
      <c r="A1468" s="24" t="s">
        <v>2084</v>
      </c>
      <c r="B1468" s="24" t="s">
        <v>2175</v>
      </c>
      <c r="C1468" s="24">
        <v>323406</v>
      </c>
      <c r="D1468" s="25" t="s">
        <v>2178</v>
      </c>
      <c r="E1468" s="25" t="s">
        <v>2177</v>
      </c>
      <c r="F1468" s="24">
        <v>2</v>
      </c>
      <c r="G1468" s="24"/>
      <c r="H1468" s="15">
        <v>1</v>
      </c>
      <c r="I1468" s="26"/>
      <c r="J1468" s="26"/>
      <c r="K1468" s="26"/>
      <c r="L1468" s="11">
        <v>1336130.8500000001</v>
      </c>
      <c r="M1468" s="11">
        <f t="shared" si="280"/>
        <v>6680.6542500000005</v>
      </c>
      <c r="N1468" s="11">
        <f t="shared" si="281"/>
        <v>1329450.1957500002</v>
      </c>
      <c r="O1468" s="11"/>
      <c r="P1468" s="98" t="s">
        <v>1049</v>
      </c>
      <c r="Q1468" s="98" t="s">
        <v>2270</v>
      </c>
      <c r="R1468" s="102" t="s">
        <v>2280</v>
      </c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53">
        <f t="shared" si="270"/>
        <v>0</v>
      </c>
      <c r="AG1468" s="54">
        <f t="shared" si="271"/>
        <v>0</v>
      </c>
      <c r="AH1468" s="54">
        <f t="shared" si="272"/>
        <v>1</v>
      </c>
      <c r="AI1468" s="54">
        <f t="shared" si="273"/>
        <v>0</v>
      </c>
      <c r="AJ1468" s="54">
        <f t="shared" si="274"/>
        <v>0</v>
      </c>
      <c r="AK1468" s="54">
        <f t="shared" si="275"/>
        <v>0</v>
      </c>
      <c r="AL1468" s="54">
        <f t="shared" si="276"/>
        <v>0</v>
      </c>
      <c r="AM1468" s="54">
        <f t="shared" si="277"/>
        <v>1</v>
      </c>
      <c r="AN1468" s="54">
        <f t="shared" si="278"/>
        <v>0</v>
      </c>
      <c r="AO1468" s="54">
        <f t="shared" si="279"/>
        <v>0</v>
      </c>
      <c r="AP1468" s="7" t="s">
        <v>38</v>
      </c>
      <c r="AQ1468" s="17"/>
    </row>
    <row r="1469" spans="1:43" ht="33.950000000000003" hidden="1" customHeight="1" x14ac:dyDescent="0.25">
      <c r="A1469" s="24" t="s">
        <v>2084</v>
      </c>
      <c r="B1469" s="24" t="s">
        <v>2179</v>
      </c>
      <c r="C1469" s="24">
        <v>304301</v>
      </c>
      <c r="D1469" s="25" t="s">
        <v>2180</v>
      </c>
      <c r="E1469" s="25" t="s">
        <v>2181</v>
      </c>
      <c r="F1469" s="24">
        <v>2</v>
      </c>
      <c r="G1469" s="24"/>
      <c r="H1469" s="15">
        <v>1</v>
      </c>
      <c r="I1469" s="26"/>
      <c r="J1469" s="26"/>
      <c r="K1469" s="26"/>
      <c r="L1469" s="11">
        <v>5729701.0499999998</v>
      </c>
      <c r="M1469" s="11">
        <f t="shared" si="280"/>
        <v>28648.505249999998</v>
      </c>
      <c r="N1469" s="11">
        <f t="shared" si="281"/>
        <v>5701052.5447499994</v>
      </c>
      <c r="O1469" s="11"/>
      <c r="P1469" s="98" t="s">
        <v>1049</v>
      </c>
      <c r="Q1469" s="98" t="s">
        <v>2270</v>
      </c>
      <c r="R1469" s="102" t="s">
        <v>2280</v>
      </c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53">
        <f t="shared" si="270"/>
        <v>0</v>
      </c>
      <c r="AG1469" s="54">
        <f t="shared" si="271"/>
        <v>0</v>
      </c>
      <c r="AH1469" s="54">
        <f t="shared" si="272"/>
        <v>1</v>
      </c>
      <c r="AI1469" s="54">
        <f t="shared" si="273"/>
        <v>0</v>
      </c>
      <c r="AJ1469" s="54">
        <f t="shared" si="274"/>
        <v>0</v>
      </c>
      <c r="AK1469" s="54">
        <f t="shared" si="275"/>
        <v>0</v>
      </c>
      <c r="AL1469" s="54">
        <f t="shared" si="276"/>
        <v>0</v>
      </c>
      <c r="AM1469" s="54">
        <f t="shared" si="277"/>
        <v>1</v>
      </c>
      <c r="AN1469" s="54">
        <f t="shared" si="278"/>
        <v>0</v>
      </c>
      <c r="AO1469" s="54">
        <f t="shared" si="279"/>
        <v>0</v>
      </c>
      <c r="AP1469" s="7" t="s">
        <v>38</v>
      </c>
      <c r="AQ1469" s="17"/>
    </row>
    <row r="1470" spans="1:43" ht="33.950000000000003" hidden="1" customHeight="1" x14ac:dyDescent="0.25">
      <c r="A1470" s="7" t="s">
        <v>2084</v>
      </c>
      <c r="B1470" s="7" t="s">
        <v>2179</v>
      </c>
      <c r="C1470" s="7">
        <v>304325</v>
      </c>
      <c r="D1470" s="8" t="s">
        <v>2182</v>
      </c>
      <c r="E1470" s="8" t="s">
        <v>2183</v>
      </c>
      <c r="F1470" s="7">
        <v>2</v>
      </c>
      <c r="G1470" s="7"/>
      <c r="H1470" s="9">
        <v>1</v>
      </c>
      <c r="I1470" s="9"/>
      <c r="J1470" s="9"/>
      <c r="K1470" s="9"/>
      <c r="L1470" s="10">
        <v>8131204.0599999996</v>
      </c>
      <c r="M1470" s="11">
        <f t="shared" si="280"/>
        <v>40656.020299999996</v>
      </c>
      <c r="N1470" s="11">
        <f t="shared" si="281"/>
        <v>8090548.0396999996</v>
      </c>
      <c r="O1470" s="11"/>
      <c r="P1470" s="98" t="s">
        <v>1049</v>
      </c>
      <c r="Q1470" s="98" t="s">
        <v>2270</v>
      </c>
      <c r="R1470" s="102" t="s">
        <v>2280</v>
      </c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53">
        <f t="shared" si="270"/>
        <v>0</v>
      </c>
      <c r="AG1470" s="54">
        <f t="shared" si="271"/>
        <v>0</v>
      </c>
      <c r="AH1470" s="54">
        <f t="shared" si="272"/>
        <v>1</v>
      </c>
      <c r="AI1470" s="54">
        <f t="shared" si="273"/>
        <v>0</v>
      </c>
      <c r="AJ1470" s="54">
        <f t="shared" si="274"/>
        <v>0</v>
      </c>
      <c r="AK1470" s="54">
        <f t="shared" si="275"/>
        <v>0</v>
      </c>
      <c r="AL1470" s="54">
        <f t="shared" si="276"/>
        <v>0</v>
      </c>
      <c r="AM1470" s="54">
        <f t="shared" si="277"/>
        <v>1</v>
      </c>
      <c r="AN1470" s="54">
        <f t="shared" si="278"/>
        <v>0</v>
      </c>
      <c r="AO1470" s="54">
        <f t="shared" si="279"/>
        <v>0</v>
      </c>
      <c r="AP1470" s="7">
        <v>2019</v>
      </c>
      <c r="AQ1470" s="12" t="s">
        <v>20</v>
      </c>
    </row>
    <row r="1471" spans="1:43" ht="33.950000000000003" hidden="1" customHeight="1" x14ac:dyDescent="0.25">
      <c r="A1471" s="7" t="s">
        <v>2084</v>
      </c>
      <c r="B1471" s="7" t="s">
        <v>2184</v>
      </c>
      <c r="C1471" s="7">
        <v>304403</v>
      </c>
      <c r="D1471" s="8" t="s">
        <v>2185</v>
      </c>
      <c r="E1471" s="8" t="s">
        <v>2186</v>
      </c>
      <c r="F1471" s="7">
        <v>2</v>
      </c>
      <c r="G1471" s="7"/>
      <c r="H1471" s="9">
        <v>1</v>
      </c>
      <c r="I1471" s="9"/>
      <c r="J1471" s="9"/>
      <c r="K1471" s="9"/>
      <c r="L1471" s="10">
        <v>4196054.58</v>
      </c>
      <c r="M1471" s="11">
        <f t="shared" si="280"/>
        <v>20980.2729</v>
      </c>
      <c r="N1471" s="11">
        <f t="shared" si="281"/>
        <v>4175074.3070999999</v>
      </c>
      <c r="O1471" s="11"/>
      <c r="P1471" s="98" t="s">
        <v>1049</v>
      </c>
      <c r="Q1471" s="98" t="s">
        <v>2270</v>
      </c>
      <c r="R1471" s="102" t="s">
        <v>2271</v>
      </c>
      <c r="S1471" s="7"/>
      <c r="T1471" s="66">
        <v>0.55000000000000004</v>
      </c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53">
        <f t="shared" si="270"/>
        <v>0</v>
      </c>
      <c r="AG1471" s="54">
        <f t="shared" si="271"/>
        <v>0</v>
      </c>
      <c r="AH1471" s="54">
        <f t="shared" si="272"/>
        <v>0</v>
      </c>
      <c r="AI1471" s="54">
        <f t="shared" si="273"/>
        <v>1</v>
      </c>
      <c r="AJ1471" s="54">
        <f t="shared" si="274"/>
        <v>0</v>
      </c>
      <c r="AK1471" s="54">
        <f t="shared" si="275"/>
        <v>0</v>
      </c>
      <c r="AL1471" s="54">
        <f t="shared" si="276"/>
        <v>0</v>
      </c>
      <c r="AM1471" s="54">
        <f t="shared" si="277"/>
        <v>0</v>
      </c>
      <c r="AN1471" s="54">
        <f t="shared" si="278"/>
        <v>1</v>
      </c>
      <c r="AO1471" s="54">
        <f t="shared" si="279"/>
        <v>0</v>
      </c>
      <c r="AP1471" s="7" t="s">
        <v>73</v>
      </c>
      <c r="AQ1471" s="35"/>
    </row>
    <row r="1472" spans="1:43" ht="33.950000000000003" hidden="1" customHeight="1" x14ac:dyDescent="0.25">
      <c r="A1472" s="24" t="s">
        <v>2084</v>
      </c>
      <c r="B1472" s="24" t="s">
        <v>2184</v>
      </c>
      <c r="C1472" s="24">
        <v>304408</v>
      </c>
      <c r="D1472" s="25" t="s">
        <v>2187</v>
      </c>
      <c r="E1472" s="25" t="s">
        <v>2186</v>
      </c>
      <c r="F1472" s="24">
        <v>2</v>
      </c>
      <c r="G1472" s="24"/>
      <c r="H1472" s="15">
        <v>1</v>
      </c>
      <c r="I1472" s="26"/>
      <c r="J1472" s="26"/>
      <c r="K1472" s="26"/>
      <c r="L1472" s="11">
        <v>1980612.04</v>
      </c>
      <c r="M1472" s="11">
        <f t="shared" si="280"/>
        <v>9903.0601999999999</v>
      </c>
      <c r="N1472" s="11">
        <f t="shared" si="281"/>
        <v>1970708.9798000001</v>
      </c>
      <c r="O1472" s="11"/>
      <c r="P1472" s="98" t="s">
        <v>1049</v>
      </c>
      <c r="Q1472" s="98" t="s">
        <v>2270</v>
      </c>
      <c r="R1472" s="102" t="s">
        <v>2280</v>
      </c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53">
        <f t="shared" si="270"/>
        <v>0</v>
      </c>
      <c r="AG1472" s="54">
        <f t="shared" si="271"/>
        <v>0</v>
      </c>
      <c r="AH1472" s="54">
        <f t="shared" si="272"/>
        <v>1</v>
      </c>
      <c r="AI1472" s="54">
        <f t="shared" si="273"/>
        <v>0</v>
      </c>
      <c r="AJ1472" s="54">
        <f t="shared" si="274"/>
        <v>0</v>
      </c>
      <c r="AK1472" s="54">
        <f t="shared" si="275"/>
        <v>0</v>
      </c>
      <c r="AL1472" s="54">
        <f t="shared" si="276"/>
        <v>0</v>
      </c>
      <c r="AM1472" s="54">
        <f t="shared" si="277"/>
        <v>1</v>
      </c>
      <c r="AN1472" s="54">
        <f t="shared" si="278"/>
        <v>0</v>
      </c>
      <c r="AO1472" s="54">
        <f t="shared" si="279"/>
        <v>0</v>
      </c>
      <c r="AP1472" s="7" t="s">
        <v>38</v>
      </c>
      <c r="AQ1472" s="17"/>
    </row>
    <row r="1473" spans="1:43" ht="33.950000000000003" hidden="1" customHeight="1" x14ac:dyDescent="0.25">
      <c r="A1473" s="24" t="s">
        <v>2084</v>
      </c>
      <c r="B1473" s="24" t="s">
        <v>2188</v>
      </c>
      <c r="C1473" s="24">
        <v>500424</v>
      </c>
      <c r="D1473" s="25" t="s">
        <v>2189</v>
      </c>
      <c r="E1473" s="25" t="s">
        <v>2190</v>
      </c>
      <c r="F1473" s="24">
        <v>1</v>
      </c>
      <c r="G1473" s="24"/>
      <c r="H1473" s="15">
        <v>1</v>
      </c>
      <c r="I1473" s="26"/>
      <c r="J1473" s="26"/>
      <c r="K1473" s="26"/>
      <c r="L1473" s="11">
        <v>283755.57</v>
      </c>
      <c r="M1473" s="11">
        <f t="shared" si="280"/>
        <v>1418.7778500000002</v>
      </c>
      <c r="N1473" s="11">
        <f t="shared" si="281"/>
        <v>282336.79214999999</v>
      </c>
      <c r="O1473" s="11"/>
      <c r="P1473" s="98" t="s">
        <v>1049</v>
      </c>
      <c r="Q1473" s="98" t="s">
        <v>2270</v>
      </c>
      <c r="R1473" s="102" t="s">
        <v>2271</v>
      </c>
      <c r="S1473" s="7"/>
      <c r="T1473" s="66">
        <v>0.5</v>
      </c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53">
        <f t="shared" si="270"/>
        <v>0</v>
      </c>
      <c r="AG1473" s="54">
        <f t="shared" si="271"/>
        <v>0</v>
      </c>
      <c r="AH1473" s="54">
        <f t="shared" si="272"/>
        <v>0</v>
      </c>
      <c r="AI1473" s="54">
        <f t="shared" si="273"/>
        <v>1</v>
      </c>
      <c r="AJ1473" s="54">
        <f t="shared" si="274"/>
        <v>0</v>
      </c>
      <c r="AK1473" s="54">
        <f t="shared" si="275"/>
        <v>0</v>
      </c>
      <c r="AL1473" s="54">
        <f t="shared" si="276"/>
        <v>0</v>
      </c>
      <c r="AM1473" s="54">
        <f t="shared" si="277"/>
        <v>0</v>
      </c>
      <c r="AN1473" s="54">
        <f t="shared" si="278"/>
        <v>1</v>
      </c>
      <c r="AO1473" s="54">
        <f t="shared" si="279"/>
        <v>0</v>
      </c>
      <c r="AP1473" s="7" t="s">
        <v>38</v>
      </c>
      <c r="AQ1473" s="17"/>
    </row>
    <row r="1474" spans="1:43" ht="33.950000000000003" hidden="1" customHeight="1" x14ac:dyDescent="0.25">
      <c r="A1474" s="7" t="s">
        <v>2084</v>
      </c>
      <c r="B1474" s="7" t="s">
        <v>2188</v>
      </c>
      <c r="C1474" s="7">
        <v>304226</v>
      </c>
      <c r="D1474" s="8" t="s">
        <v>2191</v>
      </c>
      <c r="E1474" s="8" t="s">
        <v>2190</v>
      </c>
      <c r="F1474" s="7">
        <v>1</v>
      </c>
      <c r="G1474" s="7"/>
      <c r="H1474" s="9">
        <v>1</v>
      </c>
      <c r="I1474" s="9"/>
      <c r="J1474" s="9"/>
      <c r="K1474" s="9"/>
      <c r="L1474" s="10">
        <v>475540.38</v>
      </c>
      <c r="M1474" s="11">
        <f t="shared" si="280"/>
        <v>2377.7019</v>
      </c>
      <c r="N1474" s="11">
        <f t="shared" si="281"/>
        <v>473162.67810000002</v>
      </c>
      <c r="O1474" s="11"/>
      <c r="P1474" s="98" t="s">
        <v>1049</v>
      </c>
      <c r="Q1474" s="98" t="s">
        <v>2270</v>
      </c>
      <c r="R1474" s="102" t="s">
        <v>2271</v>
      </c>
      <c r="S1474" s="7"/>
      <c r="T1474" s="66">
        <v>0.5</v>
      </c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53">
        <f t="shared" si="270"/>
        <v>0</v>
      </c>
      <c r="AG1474" s="54">
        <f t="shared" si="271"/>
        <v>0</v>
      </c>
      <c r="AH1474" s="54">
        <f t="shared" si="272"/>
        <v>0</v>
      </c>
      <c r="AI1474" s="54">
        <f t="shared" si="273"/>
        <v>1</v>
      </c>
      <c r="AJ1474" s="54">
        <f t="shared" si="274"/>
        <v>0</v>
      </c>
      <c r="AK1474" s="54">
        <f t="shared" si="275"/>
        <v>0</v>
      </c>
      <c r="AL1474" s="54">
        <f t="shared" si="276"/>
        <v>0</v>
      </c>
      <c r="AM1474" s="54">
        <f t="shared" si="277"/>
        <v>0</v>
      </c>
      <c r="AN1474" s="54">
        <f t="shared" si="278"/>
        <v>1</v>
      </c>
      <c r="AO1474" s="54">
        <f t="shared" si="279"/>
        <v>0</v>
      </c>
      <c r="AP1474" s="7">
        <v>2019</v>
      </c>
      <c r="AQ1474" s="12" t="s">
        <v>20</v>
      </c>
    </row>
    <row r="1475" spans="1:43" ht="33.950000000000003" hidden="1" customHeight="1" x14ac:dyDescent="0.25">
      <c r="A1475" s="7" t="s">
        <v>2084</v>
      </c>
      <c r="B1475" s="7" t="s">
        <v>2188</v>
      </c>
      <c r="C1475" s="7">
        <v>304238</v>
      </c>
      <c r="D1475" s="8" t="s">
        <v>2192</v>
      </c>
      <c r="E1475" s="8" t="s">
        <v>2190</v>
      </c>
      <c r="F1475" s="7">
        <v>1</v>
      </c>
      <c r="G1475" s="7"/>
      <c r="H1475" s="9">
        <v>1</v>
      </c>
      <c r="I1475" s="9"/>
      <c r="J1475" s="9"/>
      <c r="K1475" s="9"/>
      <c r="L1475" s="10">
        <v>342147.58</v>
      </c>
      <c r="M1475" s="11">
        <f t="shared" si="280"/>
        <v>1710.7379000000001</v>
      </c>
      <c r="N1475" s="11">
        <f t="shared" si="281"/>
        <v>340436.84210000001</v>
      </c>
      <c r="O1475" s="11"/>
      <c r="P1475" s="98" t="s">
        <v>1049</v>
      </c>
      <c r="Q1475" s="98" t="s">
        <v>2270</v>
      </c>
      <c r="R1475" s="102" t="s">
        <v>2271</v>
      </c>
      <c r="S1475" s="7"/>
      <c r="T1475" s="66">
        <v>0.5</v>
      </c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53">
        <f t="shared" si="270"/>
        <v>0</v>
      </c>
      <c r="AG1475" s="54">
        <f t="shared" si="271"/>
        <v>0</v>
      </c>
      <c r="AH1475" s="54">
        <f t="shared" si="272"/>
        <v>0</v>
      </c>
      <c r="AI1475" s="54">
        <f t="shared" si="273"/>
        <v>1</v>
      </c>
      <c r="AJ1475" s="54">
        <f t="shared" si="274"/>
        <v>0</v>
      </c>
      <c r="AK1475" s="54">
        <f t="shared" si="275"/>
        <v>0</v>
      </c>
      <c r="AL1475" s="54">
        <f t="shared" si="276"/>
        <v>0</v>
      </c>
      <c r="AM1475" s="54">
        <f t="shared" si="277"/>
        <v>0</v>
      </c>
      <c r="AN1475" s="54">
        <f t="shared" si="278"/>
        <v>1</v>
      </c>
      <c r="AO1475" s="54">
        <f t="shared" si="279"/>
        <v>0</v>
      </c>
      <c r="AP1475" s="7">
        <v>2019</v>
      </c>
      <c r="AQ1475" s="12" t="s">
        <v>20</v>
      </c>
    </row>
    <row r="1476" spans="1:43" ht="33.950000000000003" hidden="1" customHeight="1" x14ac:dyDescent="0.25">
      <c r="A1476" s="7" t="s">
        <v>2084</v>
      </c>
      <c r="B1476" s="7" t="s">
        <v>2188</v>
      </c>
      <c r="C1476" s="7">
        <v>500425</v>
      </c>
      <c r="D1476" s="8" t="s">
        <v>2193</v>
      </c>
      <c r="E1476" s="8" t="s">
        <v>2190</v>
      </c>
      <c r="F1476" s="7">
        <v>1</v>
      </c>
      <c r="G1476" s="7"/>
      <c r="H1476" s="9">
        <v>1</v>
      </c>
      <c r="I1476" s="9"/>
      <c r="J1476" s="9"/>
      <c r="K1476" s="9"/>
      <c r="L1476" s="10">
        <v>378339.03</v>
      </c>
      <c r="M1476" s="11">
        <f t="shared" si="280"/>
        <v>1891.6951500000002</v>
      </c>
      <c r="N1476" s="11">
        <f t="shared" si="281"/>
        <v>376447.33485000004</v>
      </c>
      <c r="O1476" s="11"/>
      <c r="P1476" s="98" t="s">
        <v>1049</v>
      </c>
      <c r="Q1476" s="98" t="s">
        <v>2270</v>
      </c>
      <c r="R1476" s="102" t="s">
        <v>2271</v>
      </c>
      <c r="S1476" s="7"/>
      <c r="T1476" s="66">
        <v>0.5</v>
      </c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53">
        <f t="shared" si="270"/>
        <v>0</v>
      </c>
      <c r="AG1476" s="54">
        <f t="shared" si="271"/>
        <v>0</v>
      </c>
      <c r="AH1476" s="54">
        <f t="shared" si="272"/>
        <v>0</v>
      </c>
      <c r="AI1476" s="54">
        <f t="shared" si="273"/>
        <v>1</v>
      </c>
      <c r="AJ1476" s="54">
        <f t="shared" si="274"/>
        <v>0</v>
      </c>
      <c r="AK1476" s="54">
        <f t="shared" si="275"/>
        <v>0</v>
      </c>
      <c r="AL1476" s="54">
        <f t="shared" si="276"/>
        <v>0</v>
      </c>
      <c r="AM1476" s="54">
        <f t="shared" si="277"/>
        <v>0</v>
      </c>
      <c r="AN1476" s="54">
        <f t="shared" si="278"/>
        <v>1</v>
      </c>
      <c r="AO1476" s="54">
        <f t="shared" si="279"/>
        <v>0</v>
      </c>
      <c r="AP1476" s="7">
        <v>2019</v>
      </c>
      <c r="AQ1476" s="12" t="s">
        <v>20</v>
      </c>
    </row>
    <row r="1477" spans="1:43" ht="33.950000000000003" hidden="1" customHeight="1" x14ac:dyDescent="0.25">
      <c r="A1477" s="7" t="s">
        <v>2194</v>
      </c>
      <c r="B1477" s="7" t="s">
        <v>2195</v>
      </c>
      <c r="C1477" s="7">
        <v>304633</v>
      </c>
      <c r="D1477" s="8" t="s">
        <v>2196</v>
      </c>
      <c r="E1477" s="8" t="s">
        <v>2197</v>
      </c>
      <c r="F1477" s="7">
        <v>1</v>
      </c>
      <c r="G1477" s="7"/>
      <c r="H1477" s="9">
        <v>1</v>
      </c>
      <c r="I1477" s="9"/>
      <c r="J1477" s="9"/>
      <c r="K1477" s="9"/>
      <c r="L1477" s="10">
        <v>2851424.58</v>
      </c>
      <c r="M1477" s="11">
        <f t="shared" si="280"/>
        <v>14257.1229</v>
      </c>
      <c r="N1477" s="11">
        <f t="shared" si="281"/>
        <v>2837167.4571000002</v>
      </c>
      <c r="O1477" s="11"/>
      <c r="P1477" s="7" t="s">
        <v>1049</v>
      </c>
      <c r="Q1477" s="7" t="s">
        <v>2270</v>
      </c>
      <c r="R1477" s="102" t="s">
        <v>2280</v>
      </c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53">
        <f t="shared" si="270"/>
        <v>0</v>
      </c>
      <c r="AG1477" s="54">
        <f t="shared" si="271"/>
        <v>0</v>
      </c>
      <c r="AH1477" s="54">
        <f t="shared" si="272"/>
        <v>1</v>
      </c>
      <c r="AI1477" s="54">
        <f t="shared" si="273"/>
        <v>0</v>
      </c>
      <c r="AJ1477" s="54">
        <f t="shared" si="274"/>
        <v>0</v>
      </c>
      <c r="AK1477" s="54">
        <f t="shared" si="275"/>
        <v>0</v>
      </c>
      <c r="AL1477" s="54">
        <f t="shared" si="276"/>
        <v>0</v>
      </c>
      <c r="AM1477" s="54">
        <f t="shared" si="277"/>
        <v>1</v>
      </c>
      <c r="AN1477" s="54">
        <f t="shared" si="278"/>
        <v>0</v>
      </c>
      <c r="AO1477" s="54">
        <f t="shared" si="279"/>
        <v>0</v>
      </c>
      <c r="AP1477" s="7" t="s">
        <v>38</v>
      </c>
      <c r="AQ1477" s="17"/>
    </row>
    <row r="1478" spans="1:43" ht="33.950000000000003" hidden="1" customHeight="1" x14ac:dyDescent="0.25">
      <c r="A1478" s="7" t="s">
        <v>2194</v>
      </c>
      <c r="B1478" s="7" t="s">
        <v>2195</v>
      </c>
      <c r="C1478" s="7">
        <v>304630</v>
      </c>
      <c r="D1478" s="8" t="s">
        <v>2198</v>
      </c>
      <c r="E1478" s="8" t="s">
        <v>2197</v>
      </c>
      <c r="F1478" s="7">
        <v>1</v>
      </c>
      <c r="G1478" s="7"/>
      <c r="H1478" s="9">
        <v>1</v>
      </c>
      <c r="I1478" s="9"/>
      <c r="J1478" s="9"/>
      <c r="K1478" s="9"/>
      <c r="L1478" s="10">
        <v>2851424.58</v>
      </c>
      <c r="M1478" s="11">
        <f t="shared" si="280"/>
        <v>14257.1229</v>
      </c>
      <c r="N1478" s="11">
        <f t="shared" si="281"/>
        <v>2837167.4571000002</v>
      </c>
      <c r="O1478" s="11"/>
      <c r="P1478" s="7" t="s">
        <v>1049</v>
      </c>
      <c r="Q1478" s="102" t="s">
        <v>2270</v>
      </c>
      <c r="R1478" s="102" t="s">
        <v>2280</v>
      </c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53">
        <f t="shared" si="270"/>
        <v>0</v>
      </c>
      <c r="AG1478" s="54">
        <f t="shared" si="271"/>
        <v>0</v>
      </c>
      <c r="AH1478" s="54">
        <f t="shared" si="272"/>
        <v>1</v>
      </c>
      <c r="AI1478" s="54">
        <f t="shared" si="273"/>
        <v>0</v>
      </c>
      <c r="AJ1478" s="54">
        <f t="shared" si="274"/>
        <v>0</v>
      </c>
      <c r="AK1478" s="54">
        <f t="shared" si="275"/>
        <v>0</v>
      </c>
      <c r="AL1478" s="54">
        <f t="shared" si="276"/>
        <v>0</v>
      </c>
      <c r="AM1478" s="54">
        <f t="shared" si="277"/>
        <v>1</v>
      </c>
      <c r="AN1478" s="54">
        <f t="shared" si="278"/>
        <v>0</v>
      </c>
      <c r="AO1478" s="54">
        <f t="shared" si="279"/>
        <v>0</v>
      </c>
      <c r="AP1478" s="7" t="s">
        <v>38</v>
      </c>
      <c r="AQ1478" s="17"/>
    </row>
    <row r="1479" spans="1:43" ht="33.950000000000003" hidden="1" customHeight="1" x14ac:dyDescent="0.25">
      <c r="A1479" s="7" t="s">
        <v>2194</v>
      </c>
      <c r="B1479" s="7" t="s">
        <v>2195</v>
      </c>
      <c r="C1479" s="7">
        <v>304635</v>
      </c>
      <c r="D1479" s="8" t="s">
        <v>2199</v>
      </c>
      <c r="E1479" s="8" t="s">
        <v>2197</v>
      </c>
      <c r="F1479" s="7">
        <v>1</v>
      </c>
      <c r="G1479" s="7"/>
      <c r="H1479" s="9">
        <v>1</v>
      </c>
      <c r="I1479" s="9"/>
      <c r="J1479" s="9"/>
      <c r="K1479" s="9"/>
      <c r="L1479" s="10">
        <v>4427334.88</v>
      </c>
      <c r="M1479" s="11">
        <f t="shared" si="280"/>
        <v>22136.6744</v>
      </c>
      <c r="N1479" s="11">
        <f t="shared" si="281"/>
        <v>4405198.2056</v>
      </c>
      <c r="O1479" s="11"/>
      <c r="P1479" s="7" t="s">
        <v>1049</v>
      </c>
      <c r="Q1479" s="102" t="s">
        <v>2270</v>
      </c>
      <c r="R1479" s="102" t="s">
        <v>2280</v>
      </c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53">
        <f t="shared" ref="AF1479:AF1497" si="282">IF($R1479="Reverted",1,0)</f>
        <v>0</v>
      </c>
      <c r="AG1479" s="54">
        <f t="shared" ref="AG1479:AG1497" si="283">IF($R1479="Not yet started",1,0)</f>
        <v>0</v>
      </c>
      <c r="AH1479" s="54">
        <f t="shared" ref="AH1479:AH1497" si="284">IF($R1479="Under Procurement",1,0)</f>
        <v>1</v>
      </c>
      <c r="AI1479" s="54">
        <f t="shared" ref="AI1479:AI1497" si="285">IF($R1479="Ongoing",1,0)</f>
        <v>0</v>
      </c>
      <c r="AJ1479" s="54">
        <f t="shared" ref="AJ1479:AJ1497" si="286">IF($R1479="Completed",1,0)</f>
        <v>0</v>
      </c>
      <c r="AK1479" s="54">
        <f t="shared" ref="AK1479:AK1497" si="287">IF($AF1479=1,$H1479,0)</f>
        <v>0</v>
      </c>
      <c r="AL1479" s="54">
        <f t="shared" ref="AL1479:AL1497" si="288">IF($AG1479=1,$H1479,0)</f>
        <v>0</v>
      </c>
      <c r="AM1479" s="54">
        <f t="shared" ref="AM1479:AM1497" si="289">IF($AH1479=1,$H1479,0)</f>
        <v>1</v>
      </c>
      <c r="AN1479" s="54">
        <f t="shared" ref="AN1479:AN1497" si="290">IF($AI1479=1,$H1479,0)</f>
        <v>0</v>
      </c>
      <c r="AO1479" s="54">
        <f t="shared" ref="AO1479:AO1497" si="291">IF($AJ1479=1,$H1479,0)</f>
        <v>0</v>
      </c>
      <c r="AP1479" s="7" t="s">
        <v>38</v>
      </c>
      <c r="AQ1479" s="17"/>
    </row>
    <row r="1480" spans="1:43" ht="33.950000000000003" hidden="1" customHeight="1" x14ac:dyDescent="0.25">
      <c r="A1480" s="7" t="s">
        <v>2194</v>
      </c>
      <c r="B1480" s="7" t="s">
        <v>2195</v>
      </c>
      <c r="C1480" s="7">
        <v>304628</v>
      </c>
      <c r="D1480" s="8" t="s">
        <v>2200</v>
      </c>
      <c r="E1480" s="8" t="s">
        <v>2197</v>
      </c>
      <c r="F1480" s="7">
        <v>1</v>
      </c>
      <c r="G1480" s="7"/>
      <c r="H1480" s="9">
        <v>1</v>
      </c>
      <c r="I1480" s="9"/>
      <c r="J1480" s="9"/>
      <c r="K1480" s="9"/>
      <c r="L1480" s="10">
        <v>4427334.88</v>
      </c>
      <c r="M1480" s="11">
        <f t="shared" si="280"/>
        <v>22136.6744</v>
      </c>
      <c r="N1480" s="11">
        <f t="shared" si="281"/>
        <v>4405198.2056</v>
      </c>
      <c r="O1480" s="11"/>
      <c r="P1480" s="7" t="s">
        <v>1049</v>
      </c>
      <c r="Q1480" s="102" t="s">
        <v>2270</v>
      </c>
      <c r="R1480" s="102" t="s">
        <v>2280</v>
      </c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53">
        <f t="shared" si="282"/>
        <v>0</v>
      </c>
      <c r="AG1480" s="54">
        <f t="shared" si="283"/>
        <v>0</v>
      </c>
      <c r="AH1480" s="54">
        <f t="shared" si="284"/>
        <v>1</v>
      </c>
      <c r="AI1480" s="54">
        <f t="shared" si="285"/>
        <v>0</v>
      </c>
      <c r="AJ1480" s="54">
        <f t="shared" si="286"/>
        <v>0</v>
      </c>
      <c r="AK1480" s="54">
        <f t="shared" si="287"/>
        <v>0</v>
      </c>
      <c r="AL1480" s="54">
        <f t="shared" si="288"/>
        <v>0</v>
      </c>
      <c r="AM1480" s="54">
        <f t="shared" si="289"/>
        <v>1</v>
      </c>
      <c r="AN1480" s="54">
        <f t="shared" si="290"/>
        <v>0</v>
      </c>
      <c r="AO1480" s="54">
        <f t="shared" si="291"/>
        <v>0</v>
      </c>
      <c r="AP1480" s="7" t="s">
        <v>38</v>
      </c>
      <c r="AQ1480" s="17"/>
    </row>
    <row r="1481" spans="1:43" ht="33.950000000000003" hidden="1" customHeight="1" x14ac:dyDescent="0.25">
      <c r="A1481" s="7" t="s">
        <v>2194</v>
      </c>
      <c r="B1481" s="7" t="s">
        <v>2201</v>
      </c>
      <c r="C1481" s="7">
        <v>131275</v>
      </c>
      <c r="D1481" s="14" t="s">
        <v>2202</v>
      </c>
      <c r="E1481" s="8" t="s">
        <v>2203</v>
      </c>
      <c r="F1481" s="7">
        <v>1</v>
      </c>
      <c r="G1481" s="7"/>
      <c r="H1481" s="9">
        <v>1</v>
      </c>
      <c r="I1481" s="9"/>
      <c r="J1481" s="9"/>
      <c r="K1481" s="9"/>
      <c r="L1481" s="10">
        <v>1476152.55</v>
      </c>
      <c r="M1481" s="11">
        <f t="shared" si="280"/>
        <v>7380.7627500000008</v>
      </c>
      <c r="N1481" s="11">
        <f t="shared" si="281"/>
        <v>1468771.7872500001</v>
      </c>
      <c r="O1481" s="11"/>
      <c r="P1481" s="13" t="s">
        <v>1049</v>
      </c>
      <c r="Q1481" s="102" t="s">
        <v>2270</v>
      </c>
      <c r="R1481" s="102" t="s">
        <v>2280</v>
      </c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53">
        <f t="shared" si="282"/>
        <v>0</v>
      </c>
      <c r="AG1481" s="54">
        <f t="shared" si="283"/>
        <v>0</v>
      </c>
      <c r="AH1481" s="54">
        <f t="shared" si="284"/>
        <v>1</v>
      </c>
      <c r="AI1481" s="54">
        <f t="shared" si="285"/>
        <v>0</v>
      </c>
      <c r="AJ1481" s="54">
        <f t="shared" si="286"/>
        <v>0</v>
      </c>
      <c r="AK1481" s="54">
        <f t="shared" si="287"/>
        <v>0</v>
      </c>
      <c r="AL1481" s="54">
        <f t="shared" si="288"/>
        <v>0</v>
      </c>
      <c r="AM1481" s="54">
        <f t="shared" si="289"/>
        <v>1</v>
      </c>
      <c r="AN1481" s="54">
        <f t="shared" si="290"/>
        <v>0</v>
      </c>
      <c r="AO1481" s="54">
        <f t="shared" si="291"/>
        <v>0</v>
      </c>
      <c r="AP1481" s="7" t="s">
        <v>73</v>
      </c>
      <c r="AQ1481" s="35"/>
    </row>
    <row r="1482" spans="1:43" ht="33.950000000000003" hidden="1" customHeight="1" x14ac:dyDescent="0.25">
      <c r="A1482" s="7" t="s">
        <v>2194</v>
      </c>
      <c r="B1482" s="7" t="s">
        <v>2201</v>
      </c>
      <c r="C1482" s="7">
        <v>317003</v>
      </c>
      <c r="D1482" s="14" t="s">
        <v>2204</v>
      </c>
      <c r="E1482" s="8" t="s">
        <v>2203</v>
      </c>
      <c r="F1482" s="7">
        <v>1</v>
      </c>
      <c r="G1482" s="7"/>
      <c r="H1482" s="9">
        <v>1</v>
      </c>
      <c r="I1482" s="9"/>
      <c r="J1482" s="9"/>
      <c r="K1482" s="9"/>
      <c r="L1482" s="10">
        <v>1776026.61</v>
      </c>
      <c r="M1482" s="11">
        <f t="shared" si="280"/>
        <v>8880.1330500000004</v>
      </c>
      <c r="N1482" s="11">
        <f t="shared" si="281"/>
        <v>1767146.47695</v>
      </c>
      <c r="O1482" s="11"/>
      <c r="P1482" s="13" t="s">
        <v>1049</v>
      </c>
      <c r="Q1482" s="102" t="s">
        <v>2270</v>
      </c>
      <c r="R1482" s="102" t="s">
        <v>2280</v>
      </c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53">
        <f t="shared" si="282"/>
        <v>0</v>
      </c>
      <c r="AG1482" s="54">
        <f t="shared" si="283"/>
        <v>0</v>
      </c>
      <c r="AH1482" s="54">
        <f t="shared" si="284"/>
        <v>1</v>
      </c>
      <c r="AI1482" s="54">
        <f t="shared" si="285"/>
        <v>0</v>
      </c>
      <c r="AJ1482" s="54">
        <f t="shared" si="286"/>
        <v>0</v>
      </c>
      <c r="AK1482" s="54">
        <f t="shared" si="287"/>
        <v>0</v>
      </c>
      <c r="AL1482" s="54">
        <f t="shared" si="288"/>
        <v>0</v>
      </c>
      <c r="AM1482" s="54">
        <f t="shared" si="289"/>
        <v>1</v>
      </c>
      <c r="AN1482" s="54">
        <f t="shared" si="290"/>
        <v>0</v>
      </c>
      <c r="AO1482" s="54">
        <f t="shared" si="291"/>
        <v>0</v>
      </c>
      <c r="AP1482" s="7" t="s">
        <v>73</v>
      </c>
      <c r="AQ1482" s="35"/>
    </row>
    <row r="1483" spans="1:43" ht="33.950000000000003" hidden="1" customHeight="1" x14ac:dyDescent="0.25">
      <c r="A1483" s="7" t="s">
        <v>2194</v>
      </c>
      <c r="B1483" s="7" t="s">
        <v>2201</v>
      </c>
      <c r="C1483" s="7">
        <v>304649</v>
      </c>
      <c r="D1483" s="14" t="s">
        <v>2205</v>
      </c>
      <c r="E1483" s="8" t="s">
        <v>2203</v>
      </c>
      <c r="F1483" s="7">
        <v>1</v>
      </c>
      <c r="G1483" s="7"/>
      <c r="H1483" s="9">
        <v>1</v>
      </c>
      <c r="I1483" s="9"/>
      <c r="J1483" s="9"/>
      <c r="K1483" s="9"/>
      <c r="L1483" s="10">
        <v>1222548.19</v>
      </c>
      <c r="M1483" s="11">
        <f t="shared" si="280"/>
        <v>6112.7409499999994</v>
      </c>
      <c r="N1483" s="11">
        <f t="shared" si="281"/>
        <v>1216435.4490499999</v>
      </c>
      <c r="O1483" s="11"/>
      <c r="P1483" s="13" t="s">
        <v>1049</v>
      </c>
      <c r="Q1483" s="102" t="s">
        <v>2270</v>
      </c>
      <c r="R1483" s="102" t="s">
        <v>2280</v>
      </c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53">
        <f t="shared" si="282"/>
        <v>0</v>
      </c>
      <c r="AG1483" s="54">
        <f t="shared" si="283"/>
        <v>0</v>
      </c>
      <c r="AH1483" s="54">
        <f t="shared" si="284"/>
        <v>1</v>
      </c>
      <c r="AI1483" s="54">
        <f t="shared" si="285"/>
        <v>0</v>
      </c>
      <c r="AJ1483" s="54">
        <f t="shared" si="286"/>
        <v>0</v>
      </c>
      <c r="AK1483" s="54">
        <f t="shared" si="287"/>
        <v>0</v>
      </c>
      <c r="AL1483" s="54">
        <f t="shared" si="288"/>
        <v>0</v>
      </c>
      <c r="AM1483" s="54">
        <f t="shared" si="289"/>
        <v>1</v>
      </c>
      <c r="AN1483" s="54">
        <f t="shared" si="290"/>
        <v>0</v>
      </c>
      <c r="AO1483" s="54">
        <f t="shared" si="291"/>
        <v>0</v>
      </c>
      <c r="AP1483" s="7" t="s">
        <v>73</v>
      </c>
      <c r="AQ1483" s="35"/>
    </row>
    <row r="1484" spans="1:43" ht="33.950000000000003" hidden="1" customHeight="1" x14ac:dyDescent="0.25">
      <c r="A1484" s="7" t="s">
        <v>2194</v>
      </c>
      <c r="B1484" s="7" t="s">
        <v>2201</v>
      </c>
      <c r="C1484" s="7">
        <v>304647</v>
      </c>
      <c r="D1484" s="8" t="s">
        <v>2206</v>
      </c>
      <c r="E1484" s="8" t="s">
        <v>2203</v>
      </c>
      <c r="F1484" s="7">
        <v>1</v>
      </c>
      <c r="G1484" s="7"/>
      <c r="H1484" s="9">
        <v>1</v>
      </c>
      <c r="I1484" s="9"/>
      <c r="J1484" s="9"/>
      <c r="K1484" s="9"/>
      <c r="L1484" s="10">
        <v>2917622.17</v>
      </c>
      <c r="M1484" s="11">
        <f t="shared" si="280"/>
        <v>14588.110849999999</v>
      </c>
      <c r="N1484" s="11">
        <f t="shared" si="281"/>
        <v>2903034.0591500001</v>
      </c>
      <c r="O1484" s="11"/>
      <c r="P1484" s="13" t="s">
        <v>1049</v>
      </c>
      <c r="Q1484" s="102" t="s">
        <v>2270</v>
      </c>
      <c r="R1484" s="102" t="s">
        <v>2280</v>
      </c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53">
        <f t="shared" si="282"/>
        <v>0</v>
      </c>
      <c r="AG1484" s="54">
        <f t="shared" si="283"/>
        <v>0</v>
      </c>
      <c r="AH1484" s="54">
        <f t="shared" si="284"/>
        <v>1</v>
      </c>
      <c r="AI1484" s="54">
        <f t="shared" si="285"/>
        <v>0</v>
      </c>
      <c r="AJ1484" s="54">
        <f t="shared" si="286"/>
        <v>0</v>
      </c>
      <c r="AK1484" s="54">
        <f t="shared" si="287"/>
        <v>0</v>
      </c>
      <c r="AL1484" s="54">
        <f t="shared" si="288"/>
        <v>0</v>
      </c>
      <c r="AM1484" s="54">
        <f t="shared" si="289"/>
        <v>1</v>
      </c>
      <c r="AN1484" s="54">
        <f t="shared" si="290"/>
        <v>0</v>
      </c>
      <c r="AO1484" s="54">
        <f t="shared" si="291"/>
        <v>0</v>
      </c>
      <c r="AP1484" s="7" t="s">
        <v>73</v>
      </c>
      <c r="AQ1484" s="35"/>
    </row>
    <row r="1485" spans="1:43" ht="33.950000000000003" hidden="1" customHeight="1" x14ac:dyDescent="0.25">
      <c r="A1485" s="7" t="s">
        <v>2194</v>
      </c>
      <c r="B1485" s="7" t="s">
        <v>2201</v>
      </c>
      <c r="C1485" s="7">
        <v>304651</v>
      </c>
      <c r="D1485" s="14" t="s">
        <v>2207</v>
      </c>
      <c r="E1485" s="8" t="s">
        <v>2203</v>
      </c>
      <c r="F1485" s="7">
        <v>1</v>
      </c>
      <c r="G1485" s="7"/>
      <c r="H1485" s="9">
        <v>1</v>
      </c>
      <c r="I1485" s="9"/>
      <c r="J1485" s="9"/>
      <c r="K1485" s="9"/>
      <c r="L1485" s="10">
        <v>1210745.69</v>
      </c>
      <c r="M1485" s="11">
        <f t="shared" si="280"/>
        <v>6053.7284499999996</v>
      </c>
      <c r="N1485" s="11">
        <f t="shared" si="281"/>
        <v>1204691.9615499999</v>
      </c>
      <c r="O1485" s="11"/>
      <c r="P1485" s="13" t="s">
        <v>1049</v>
      </c>
      <c r="Q1485" s="102" t="s">
        <v>2270</v>
      </c>
      <c r="R1485" s="102" t="s">
        <v>2280</v>
      </c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53">
        <f t="shared" si="282"/>
        <v>0</v>
      </c>
      <c r="AG1485" s="54">
        <f t="shared" si="283"/>
        <v>0</v>
      </c>
      <c r="AH1485" s="54">
        <f t="shared" si="284"/>
        <v>1</v>
      </c>
      <c r="AI1485" s="54">
        <f t="shared" si="285"/>
        <v>0</v>
      </c>
      <c r="AJ1485" s="54">
        <f t="shared" si="286"/>
        <v>0</v>
      </c>
      <c r="AK1485" s="54">
        <f t="shared" si="287"/>
        <v>0</v>
      </c>
      <c r="AL1485" s="54">
        <f t="shared" si="288"/>
        <v>0</v>
      </c>
      <c r="AM1485" s="54">
        <f t="shared" si="289"/>
        <v>1</v>
      </c>
      <c r="AN1485" s="54">
        <f t="shared" si="290"/>
        <v>0</v>
      </c>
      <c r="AO1485" s="54">
        <f t="shared" si="291"/>
        <v>0</v>
      </c>
      <c r="AP1485" s="7" t="s">
        <v>73</v>
      </c>
      <c r="AQ1485" s="35"/>
    </row>
    <row r="1486" spans="1:43" ht="33.950000000000003" hidden="1" customHeight="1" x14ac:dyDescent="0.25">
      <c r="A1486" s="7" t="s">
        <v>2194</v>
      </c>
      <c r="B1486" s="7" t="s">
        <v>2201</v>
      </c>
      <c r="C1486" s="7">
        <v>317002</v>
      </c>
      <c r="D1486" s="14" t="s">
        <v>2208</v>
      </c>
      <c r="E1486" s="8" t="s">
        <v>2203</v>
      </c>
      <c r="F1486" s="7">
        <v>1</v>
      </c>
      <c r="G1486" s="7"/>
      <c r="H1486" s="9">
        <v>1</v>
      </c>
      <c r="I1486" s="9"/>
      <c r="J1486" s="9"/>
      <c r="K1486" s="9"/>
      <c r="L1486" s="10">
        <v>1560238.02</v>
      </c>
      <c r="M1486" s="11">
        <f t="shared" si="280"/>
        <v>7801.1900999999998</v>
      </c>
      <c r="N1486" s="11">
        <f t="shared" si="281"/>
        <v>1552436.8299</v>
      </c>
      <c r="O1486" s="11"/>
      <c r="P1486" s="13" t="s">
        <v>1049</v>
      </c>
      <c r="Q1486" s="102" t="s">
        <v>2270</v>
      </c>
      <c r="R1486" s="102" t="s">
        <v>2280</v>
      </c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53">
        <f t="shared" si="282"/>
        <v>0</v>
      </c>
      <c r="AG1486" s="54">
        <f t="shared" si="283"/>
        <v>0</v>
      </c>
      <c r="AH1486" s="54">
        <f t="shared" si="284"/>
        <v>1</v>
      </c>
      <c r="AI1486" s="54">
        <f t="shared" si="285"/>
        <v>0</v>
      </c>
      <c r="AJ1486" s="54">
        <f t="shared" si="286"/>
        <v>0</v>
      </c>
      <c r="AK1486" s="54">
        <f t="shared" si="287"/>
        <v>0</v>
      </c>
      <c r="AL1486" s="54">
        <f t="shared" si="288"/>
        <v>0</v>
      </c>
      <c r="AM1486" s="54">
        <f t="shared" si="289"/>
        <v>1</v>
      </c>
      <c r="AN1486" s="54">
        <f t="shared" si="290"/>
        <v>0</v>
      </c>
      <c r="AO1486" s="54">
        <f t="shared" si="291"/>
        <v>0</v>
      </c>
      <c r="AP1486" s="7" t="s">
        <v>73</v>
      </c>
      <c r="AQ1486" s="35"/>
    </row>
    <row r="1487" spans="1:43" ht="33.950000000000003" hidden="1" customHeight="1" x14ac:dyDescent="0.25">
      <c r="A1487" s="7" t="s">
        <v>2194</v>
      </c>
      <c r="B1487" s="7" t="s">
        <v>2201</v>
      </c>
      <c r="C1487" s="7">
        <v>317006</v>
      </c>
      <c r="D1487" s="14" t="s">
        <v>2209</v>
      </c>
      <c r="E1487" s="8" t="s">
        <v>2203</v>
      </c>
      <c r="F1487" s="7">
        <v>1</v>
      </c>
      <c r="G1487" s="7"/>
      <c r="H1487" s="9">
        <v>1</v>
      </c>
      <c r="I1487" s="9"/>
      <c r="J1487" s="9"/>
      <c r="K1487" s="9"/>
      <c r="L1487" s="10">
        <v>1249822.23</v>
      </c>
      <c r="M1487" s="11">
        <f t="shared" si="280"/>
        <v>6249.1111499999997</v>
      </c>
      <c r="N1487" s="11">
        <f t="shared" si="281"/>
        <v>1243573.11885</v>
      </c>
      <c r="O1487" s="11"/>
      <c r="P1487" s="13" t="s">
        <v>1049</v>
      </c>
      <c r="Q1487" s="102" t="s">
        <v>2270</v>
      </c>
      <c r="R1487" s="102" t="s">
        <v>2280</v>
      </c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53">
        <f t="shared" si="282"/>
        <v>0</v>
      </c>
      <c r="AG1487" s="54">
        <f t="shared" si="283"/>
        <v>0</v>
      </c>
      <c r="AH1487" s="54">
        <f t="shared" si="284"/>
        <v>1</v>
      </c>
      <c r="AI1487" s="54">
        <f t="shared" si="285"/>
        <v>0</v>
      </c>
      <c r="AJ1487" s="54">
        <f t="shared" si="286"/>
        <v>0</v>
      </c>
      <c r="AK1487" s="54">
        <f t="shared" si="287"/>
        <v>0</v>
      </c>
      <c r="AL1487" s="54">
        <f t="shared" si="288"/>
        <v>0</v>
      </c>
      <c r="AM1487" s="54">
        <f t="shared" si="289"/>
        <v>1</v>
      </c>
      <c r="AN1487" s="54">
        <f t="shared" si="290"/>
        <v>0</v>
      </c>
      <c r="AO1487" s="54">
        <f t="shared" si="291"/>
        <v>0</v>
      </c>
      <c r="AP1487" s="7" t="s">
        <v>73</v>
      </c>
      <c r="AQ1487" s="35"/>
    </row>
    <row r="1488" spans="1:43" ht="33.950000000000003" hidden="1" customHeight="1" x14ac:dyDescent="0.25">
      <c r="A1488" s="7" t="s">
        <v>2194</v>
      </c>
      <c r="B1488" s="7" t="s">
        <v>2210</v>
      </c>
      <c r="C1488" s="7">
        <v>304656</v>
      </c>
      <c r="D1488" s="8" t="s">
        <v>2211</v>
      </c>
      <c r="E1488" s="8" t="s">
        <v>2212</v>
      </c>
      <c r="F1488" s="7">
        <v>2</v>
      </c>
      <c r="G1488" s="7"/>
      <c r="H1488" s="9">
        <v>1</v>
      </c>
      <c r="I1488" s="9"/>
      <c r="J1488" s="9"/>
      <c r="K1488" s="9"/>
      <c r="L1488" s="10">
        <v>3218081.51</v>
      </c>
      <c r="M1488" s="11">
        <f t="shared" si="280"/>
        <v>16090.40755</v>
      </c>
      <c r="N1488" s="11">
        <f t="shared" si="281"/>
        <v>3201991.1024499997</v>
      </c>
      <c r="O1488" s="11"/>
      <c r="P1488" s="7" t="s">
        <v>1049</v>
      </c>
      <c r="Q1488" s="102" t="s">
        <v>2270</v>
      </c>
      <c r="R1488" s="102" t="s">
        <v>2280</v>
      </c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53">
        <f t="shared" si="282"/>
        <v>0</v>
      </c>
      <c r="AG1488" s="54">
        <f t="shared" si="283"/>
        <v>0</v>
      </c>
      <c r="AH1488" s="54">
        <f t="shared" si="284"/>
        <v>1</v>
      </c>
      <c r="AI1488" s="54">
        <f t="shared" si="285"/>
        <v>0</v>
      </c>
      <c r="AJ1488" s="54">
        <f t="shared" si="286"/>
        <v>0</v>
      </c>
      <c r="AK1488" s="54">
        <f t="shared" si="287"/>
        <v>0</v>
      </c>
      <c r="AL1488" s="54">
        <f t="shared" si="288"/>
        <v>0</v>
      </c>
      <c r="AM1488" s="54">
        <f t="shared" si="289"/>
        <v>1</v>
      </c>
      <c r="AN1488" s="54">
        <f t="shared" si="290"/>
        <v>0</v>
      </c>
      <c r="AO1488" s="54">
        <f t="shared" si="291"/>
        <v>0</v>
      </c>
      <c r="AP1488" s="7" t="s">
        <v>38</v>
      </c>
      <c r="AQ1488" s="17"/>
    </row>
    <row r="1489" spans="1:43" ht="33.950000000000003" hidden="1" customHeight="1" x14ac:dyDescent="0.25">
      <c r="A1489" s="7" t="s">
        <v>2194</v>
      </c>
      <c r="B1489" s="7" t="s">
        <v>2210</v>
      </c>
      <c r="C1489" s="7">
        <v>304658</v>
      </c>
      <c r="D1489" s="8" t="s">
        <v>2213</v>
      </c>
      <c r="E1489" s="8" t="s">
        <v>2212</v>
      </c>
      <c r="F1489" s="7">
        <v>2</v>
      </c>
      <c r="G1489" s="7"/>
      <c r="H1489" s="9">
        <v>1</v>
      </c>
      <c r="I1489" s="9"/>
      <c r="J1489" s="9"/>
      <c r="K1489" s="9"/>
      <c r="L1489" s="10">
        <v>3011164.88</v>
      </c>
      <c r="M1489" s="11">
        <f t="shared" si="280"/>
        <v>15055.8244</v>
      </c>
      <c r="N1489" s="11">
        <f t="shared" si="281"/>
        <v>2996109.0556000001</v>
      </c>
      <c r="O1489" s="11"/>
      <c r="P1489" s="7" t="s">
        <v>1049</v>
      </c>
      <c r="Q1489" s="102" t="s">
        <v>2270</v>
      </c>
      <c r="R1489" s="102" t="s">
        <v>2280</v>
      </c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53">
        <f t="shared" si="282"/>
        <v>0</v>
      </c>
      <c r="AG1489" s="54">
        <f t="shared" si="283"/>
        <v>0</v>
      </c>
      <c r="AH1489" s="54">
        <f t="shared" si="284"/>
        <v>1</v>
      </c>
      <c r="AI1489" s="54">
        <f t="shared" si="285"/>
        <v>0</v>
      </c>
      <c r="AJ1489" s="54">
        <f t="shared" si="286"/>
        <v>0</v>
      </c>
      <c r="AK1489" s="54">
        <f t="shared" si="287"/>
        <v>0</v>
      </c>
      <c r="AL1489" s="54">
        <f t="shared" si="288"/>
        <v>0</v>
      </c>
      <c r="AM1489" s="54">
        <f t="shared" si="289"/>
        <v>1</v>
      </c>
      <c r="AN1489" s="54">
        <f t="shared" si="290"/>
        <v>0</v>
      </c>
      <c r="AO1489" s="54">
        <f t="shared" si="291"/>
        <v>0</v>
      </c>
      <c r="AP1489" s="7" t="s">
        <v>38</v>
      </c>
      <c r="AQ1489" s="17"/>
    </row>
    <row r="1490" spans="1:43" ht="33.950000000000003" hidden="1" customHeight="1" x14ac:dyDescent="0.25">
      <c r="A1490" s="7" t="s">
        <v>2194</v>
      </c>
      <c r="B1490" s="7" t="s">
        <v>2210</v>
      </c>
      <c r="C1490" s="7">
        <v>317102</v>
      </c>
      <c r="D1490" s="8" t="s">
        <v>2214</v>
      </c>
      <c r="E1490" s="8" t="s">
        <v>2212</v>
      </c>
      <c r="F1490" s="7">
        <v>2</v>
      </c>
      <c r="G1490" s="7"/>
      <c r="H1490" s="9">
        <v>1</v>
      </c>
      <c r="I1490" s="9"/>
      <c r="J1490" s="9"/>
      <c r="K1490" s="9"/>
      <c r="L1490" s="10">
        <v>3006881.53</v>
      </c>
      <c r="M1490" s="11">
        <f t="shared" si="280"/>
        <v>15034.407649999999</v>
      </c>
      <c r="N1490" s="11">
        <f t="shared" si="281"/>
        <v>2991847.1223499998</v>
      </c>
      <c r="O1490" s="11"/>
      <c r="P1490" s="7" t="s">
        <v>1049</v>
      </c>
      <c r="Q1490" s="102" t="s">
        <v>2270</v>
      </c>
      <c r="R1490" s="102" t="s">
        <v>2280</v>
      </c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53">
        <f t="shared" si="282"/>
        <v>0</v>
      </c>
      <c r="AG1490" s="54">
        <f t="shared" si="283"/>
        <v>0</v>
      </c>
      <c r="AH1490" s="54">
        <f t="shared" si="284"/>
        <v>1</v>
      </c>
      <c r="AI1490" s="54">
        <f t="shared" si="285"/>
        <v>0</v>
      </c>
      <c r="AJ1490" s="54">
        <f t="shared" si="286"/>
        <v>0</v>
      </c>
      <c r="AK1490" s="54">
        <f t="shared" si="287"/>
        <v>0</v>
      </c>
      <c r="AL1490" s="54">
        <f t="shared" si="288"/>
        <v>0</v>
      </c>
      <c r="AM1490" s="54">
        <f t="shared" si="289"/>
        <v>1</v>
      </c>
      <c r="AN1490" s="54">
        <f t="shared" si="290"/>
        <v>0</v>
      </c>
      <c r="AO1490" s="54">
        <f t="shared" si="291"/>
        <v>0</v>
      </c>
      <c r="AP1490" s="7" t="s">
        <v>38</v>
      </c>
      <c r="AQ1490" s="17"/>
    </row>
    <row r="1491" spans="1:43" ht="33.950000000000003" hidden="1" customHeight="1" x14ac:dyDescent="0.25">
      <c r="A1491" s="7" t="s">
        <v>2194</v>
      </c>
      <c r="B1491" s="7" t="s">
        <v>2210</v>
      </c>
      <c r="C1491" s="7">
        <v>304663</v>
      </c>
      <c r="D1491" s="8" t="s">
        <v>2215</v>
      </c>
      <c r="E1491" s="8" t="s">
        <v>2212</v>
      </c>
      <c r="F1491" s="7">
        <v>2</v>
      </c>
      <c r="G1491" s="7"/>
      <c r="H1491" s="9">
        <v>1</v>
      </c>
      <c r="I1491" s="9"/>
      <c r="J1491" s="9"/>
      <c r="K1491" s="9"/>
      <c r="L1491" s="10">
        <v>3007232.17</v>
      </c>
      <c r="M1491" s="11">
        <f t="shared" si="280"/>
        <v>15036.16085</v>
      </c>
      <c r="N1491" s="11">
        <f t="shared" si="281"/>
        <v>2992196.0091499998</v>
      </c>
      <c r="O1491" s="11"/>
      <c r="P1491" s="7" t="s">
        <v>1049</v>
      </c>
      <c r="Q1491" s="102" t="s">
        <v>2270</v>
      </c>
      <c r="R1491" s="102" t="s">
        <v>2280</v>
      </c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53">
        <f t="shared" si="282"/>
        <v>0</v>
      </c>
      <c r="AG1491" s="54">
        <f t="shared" si="283"/>
        <v>0</v>
      </c>
      <c r="AH1491" s="54">
        <f t="shared" si="284"/>
        <v>1</v>
      </c>
      <c r="AI1491" s="54">
        <f t="shared" si="285"/>
        <v>0</v>
      </c>
      <c r="AJ1491" s="54">
        <f t="shared" si="286"/>
        <v>0</v>
      </c>
      <c r="AK1491" s="54">
        <f t="shared" si="287"/>
        <v>0</v>
      </c>
      <c r="AL1491" s="54">
        <f t="shared" si="288"/>
        <v>0</v>
      </c>
      <c r="AM1491" s="54">
        <f t="shared" si="289"/>
        <v>1</v>
      </c>
      <c r="AN1491" s="54">
        <f t="shared" si="290"/>
        <v>0</v>
      </c>
      <c r="AO1491" s="54">
        <f t="shared" si="291"/>
        <v>0</v>
      </c>
      <c r="AP1491" s="7" t="s">
        <v>38</v>
      </c>
      <c r="AQ1491" s="17"/>
    </row>
    <row r="1492" spans="1:43" ht="33.950000000000003" hidden="1" customHeight="1" x14ac:dyDescent="0.25">
      <c r="A1492" s="7" t="s">
        <v>2194</v>
      </c>
      <c r="B1492" s="7" t="s">
        <v>2216</v>
      </c>
      <c r="C1492" s="7">
        <v>304418</v>
      </c>
      <c r="D1492" s="8" t="s">
        <v>2217</v>
      </c>
      <c r="E1492" s="8" t="s">
        <v>2218</v>
      </c>
      <c r="F1492" s="7">
        <v>3</v>
      </c>
      <c r="G1492" s="7"/>
      <c r="H1492" s="9">
        <v>1</v>
      </c>
      <c r="I1492" s="9"/>
      <c r="J1492" s="9"/>
      <c r="K1492" s="9"/>
      <c r="L1492" s="10">
        <v>4710444.8899999997</v>
      </c>
      <c r="M1492" s="11">
        <f t="shared" si="280"/>
        <v>23552.224449999998</v>
      </c>
      <c r="N1492" s="11">
        <f t="shared" si="281"/>
        <v>4686892.66555</v>
      </c>
      <c r="O1492" s="11"/>
      <c r="P1492" s="13" t="s">
        <v>1049</v>
      </c>
      <c r="Q1492" s="102" t="s">
        <v>2270</v>
      </c>
      <c r="R1492" s="102" t="s">
        <v>2280</v>
      </c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53">
        <f t="shared" si="282"/>
        <v>0</v>
      </c>
      <c r="AG1492" s="54">
        <f t="shared" si="283"/>
        <v>0</v>
      </c>
      <c r="AH1492" s="54">
        <f t="shared" si="284"/>
        <v>1</v>
      </c>
      <c r="AI1492" s="54">
        <f t="shared" si="285"/>
        <v>0</v>
      </c>
      <c r="AJ1492" s="54">
        <f t="shared" si="286"/>
        <v>0</v>
      </c>
      <c r="AK1492" s="54">
        <f t="shared" si="287"/>
        <v>0</v>
      </c>
      <c r="AL1492" s="54">
        <f t="shared" si="288"/>
        <v>0</v>
      </c>
      <c r="AM1492" s="54">
        <f t="shared" si="289"/>
        <v>1</v>
      </c>
      <c r="AN1492" s="54">
        <f t="shared" si="290"/>
        <v>0</v>
      </c>
      <c r="AO1492" s="54">
        <f t="shared" si="291"/>
        <v>0</v>
      </c>
      <c r="AP1492" s="7" t="s">
        <v>73</v>
      </c>
      <c r="AQ1492" s="35"/>
    </row>
    <row r="1493" spans="1:43" ht="33.950000000000003" hidden="1" customHeight="1" x14ac:dyDescent="0.25">
      <c r="A1493" s="7" t="s">
        <v>2194</v>
      </c>
      <c r="B1493" s="7" t="s">
        <v>2219</v>
      </c>
      <c r="C1493" s="7">
        <v>304575</v>
      </c>
      <c r="D1493" s="8" t="s">
        <v>2220</v>
      </c>
      <c r="E1493" s="8" t="s">
        <v>2221</v>
      </c>
      <c r="F1493" s="7">
        <v>1</v>
      </c>
      <c r="G1493" s="7"/>
      <c r="H1493" s="9">
        <v>1</v>
      </c>
      <c r="I1493" s="9"/>
      <c r="J1493" s="9"/>
      <c r="K1493" s="9"/>
      <c r="L1493" s="10">
        <v>8690370</v>
      </c>
      <c r="M1493" s="11">
        <f t="shared" si="280"/>
        <v>43451.85</v>
      </c>
      <c r="N1493" s="11">
        <f t="shared" si="281"/>
        <v>8646918.1500000004</v>
      </c>
      <c r="O1493" s="11"/>
      <c r="P1493" s="7" t="s">
        <v>1049</v>
      </c>
      <c r="Q1493" s="102" t="s">
        <v>2270</v>
      </c>
      <c r="R1493" s="102" t="s">
        <v>2280</v>
      </c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53">
        <f t="shared" si="282"/>
        <v>0</v>
      </c>
      <c r="AG1493" s="54">
        <f t="shared" si="283"/>
        <v>0</v>
      </c>
      <c r="AH1493" s="54">
        <f t="shared" si="284"/>
        <v>1</v>
      </c>
      <c r="AI1493" s="54">
        <f t="shared" si="285"/>
        <v>0</v>
      </c>
      <c r="AJ1493" s="54">
        <f t="shared" si="286"/>
        <v>0</v>
      </c>
      <c r="AK1493" s="54">
        <f t="shared" si="287"/>
        <v>0</v>
      </c>
      <c r="AL1493" s="54">
        <f t="shared" si="288"/>
        <v>0</v>
      </c>
      <c r="AM1493" s="54">
        <f t="shared" si="289"/>
        <v>1</v>
      </c>
      <c r="AN1493" s="54">
        <f t="shared" si="290"/>
        <v>0</v>
      </c>
      <c r="AO1493" s="54">
        <f t="shared" si="291"/>
        <v>0</v>
      </c>
      <c r="AP1493" s="7" t="s">
        <v>49</v>
      </c>
      <c r="AQ1493" s="17"/>
    </row>
    <row r="1494" spans="1:43" ht="33.950000000000003" hidden="1" customHeight="1" x14ac:dyDescent="0.25">
      <c r="A1494" s="7" t="s">
        <v>2194</v>
      </c>
      <c r="B1494" s="7" t="s">
        <v>2219</v>
      </c>
      <c r="C1494" s="7">
        <v>304569</v>
      </c>
      <c r="D1494" s="14" t="s">
        <v>2222</v>
      </c>
      <c r="E1494" s="8" t="s">
        <v>2223</v>
      </c>
      <c r="F1494" s="7">
        <v>2</v>
      </c>
      <c r="G1494" s="7"/>
      <c r="H1494" s="9">
        <v>1</v>
      </c>
      <c r="I1494" s="9"/>
      <c r="J1494" s="9"/>
      <c r="K1494" s="9"/>
      <c r="L1494" s="10">
        <v>3094443.62</v>
      </c>
      <c r="M1494" s="11">
        <f t="shared" si="280"/>
        <v>15472.2181</v>
      </c>
      <c r="N1494" s="11">
        <f t="shared" si="281"/>
        <v>3078971.4018999999</v>
      </c>
      <c r="O1494" s="11"/>
      <c r="P1494" s="13" t="s">
        <v>1049</v>
      </c>
      <c r="Q1494" s="102" t="s">
        <v>2270</v>
      </c>
      <c r="R1494" s="102" t="s">
        <v>2271</v>
      </c>
      <c r="S1494" s="66">
        <v>0.2</v>
      </c>
      <c r="T1494" s="66">
        <v>0.4</v>
      </c>
      <c r="U1494" s="116">
        <v>43779</v>
      </c>
      <c r="V1494" s="80"/>
      <c r="W1494" s="80"/>
      <c r="X1494" s="131" t="s">
        <v>2554</v>
      </c>
      <c r="Y1494" s="132">
        <v>43431</v>
      </c>
      <c r="Z1494" s="80"/>
      <c r="AA1494" s="133">
        <v>43451</v>
      </c>
      <c r="AB1494" s="133">
        <v>43683</v>
      </c>
      <c r="AC1494" s="133">
        <v>43719</v>
      </c>
      <c r="AD1494" s="134" t="s">
        <v>2555</v>
      </c>
      <c r="AE1494" s="135">
        <v>2399143.54</v>
      </c>
      <c r="AF1494" s="53">
        <f t="shared" si="282"/>
        <v>0</v>
      </c>
      <c r="AG1494" s="54">
        <f t="shared" si="283"/>
        <v>0</v>
      </c>
      <c r="AH1494" s="54">
        <f t="shared" si="284"/>
        <v>0</v>
      </c>
      <c r="AI1494" s="54">
        <f t="shared" si="285"/>
        <v>1</v>
      </c>
      <c r="AJ1494" s="54">
        <f t="shared" si="286"/>
        <v>0</v>
      </c>
      <c r="AK1494" s="54">
        <f t="shared" si="287"/>
        <v>0</v>
      </c>
      <c r="AL1494" s="54">
        <f t="shared" si="288"/>
        <v>0</v>
      </c>
      <c r="AM1494" s="54">
        <f t="shared" si="289"/>
        <v>0</v>
      </c>
      <c r="AN1494" s="54">
        <f t="shared" si="290"/>
        <v>1</v>
      </c>
      <c r="AO1494" s="54">
        <f t="shared" si="291"/>
        <v>0</v>
      </c>
      <c r="AP1494" s="7"/>
      <c r="AQ1494" s="12" t="s">
        <v>20</v>
      </c>
    </row>
    <row r="1495" spans="1:43" ht="33.950000000000003" hidden="1" customHeight="1" x14ac:dyDescent="0.25">
      <c r="A1495" s="7" t="s">
        <v>2194</v>
      </c>
      <c r="B1495" s="7" t="s">
        <v>2219</v>
      </c>
      <c r="C1495" s="7">
        <v>304555</v>
      </c>
      <c r="D1495" s="8" t="s">
        <v>1516</v>
      </c>
      <c r="E1495" s="8" t="s">
        <v>2224</v>
      </c>
      <c r="F1495" s="7">
        <v>2</v>
      </c>
      <c r="G1495" s="7"/>
      <c r="H1495" s="9">
        <v>1</v>
      </c>
      <c r="I1495" s="9"/>
      <c r="J1495" s="9"/>
      <c r="K1495" s="9"/>
      <c r="L1495" s="10">
        <v>7901621.6600000001</v>
      </c>
      <c r="M1495" s="11">
        <f>L1495*0.005</f>
        <v>39508.1083</v>
      </c>
      <c r="N1495" s="11">
        <f>L1495-M1495</f>
        <v>7862113.5516999997</v>
      </c>
      <c r="O1495" s="11"/>
      <c r="P1495" s="13" t="s">
        <v>1049</v>
      </c>
      <c r="Q1495" s="102" t="s">
        <v>2270</v>
      </c>
      <c r="R1495" s="102" t="s">
        <v>2271</v>
      </c>
      <c r="S1495" s="66">
        <v>0.2</v>
      </c>
      <c r="T1495" s="66">
        <v>0.4</v>
      </c>
      <c r="U1495" s="116">
        <v>43809</v>
      </c>
      <c r="V1495" s="80"/>
      <c r="W1495" s="80"/>
      <c r="X1495" s="131" t="s">
        <v>2556</v>
      </c>
      <c r="Y1495" s="132">
        <v>43431</v>
      </c>
      <c r="Z1495" s="80"/>
      <c r="AA1495" s="133">
        <v>43451</v>
      </c>
      <c r="AB1495" s="133">
        <v>43683</v>
      </c>
      <c r="AC1495" s="133">
        <v>43719</v>
      </c>
      <c r="AD1495" s="134" t="s">
        <v>2555</v>
      </c>
      <c r="AE1495" s="135">
        <v>6179079.0999999996</v>
      </c>
      <c r="AF1495" s="53">
        <f t="shared" si="282"/>
        <v>0</v>
      </c>
      <c r="AG1495" s="54">
        <f t="shared" si="283"/>
        <v>0</v>
      </c>
      <c r="AH1495" s="54">
        <f t="shared" si="284"/>
        <v>0</v>
      </c>
      <c r="AI1495" s="54">
        <f t="shared" si="285"/>
        <v>1</v>
      </c>
      <c r="AJ1495" s="54">
        <f t="shared" si="286"/>
        <v>0</v>
      </c>
      <c r="AK1495" s="54">
        <f t="shared" si="287"/>
        <v>0</v>
      </c>
      <c r="AL1495" s="54">
        <f t="shared" si="288"/>
        <v>0</v>
      </c>
      <c r="AM1495" s="54">
        <f t="shared" si="289"/>
        <v>0</v>
      </c>
      <c r="AN1495" s="54">
        <f t="shared" si="290"/>
        <v>1</v>
      </c>
      <c r="AO1495" s="54">
        <f t="shared" si="291"/>
        <v>0</v>
      </c>
      <c r="AP1495" s="7"/>
      <c r="AQ1495" s="12" t="s">
        <v>20</v>
      </c>
    </row>
    <row r="1496" spans="1:43" ht="33.950000000000003" hidden="1" customHeight="1" x14ac:dyDescent="0.25">
      <c r="A1496" s="7" t="s">
        <v>2194</v>
      </c>
      <c r="B1496" s="7" t="s">
        <v>2225</v>
      </c>
      <c r="C1496" s="7">
        <v>304585</v>
      </c>
      <c r="D1496" s="14" t="s">
        <v>2226</v>
      </c>
      <c r="E1496" s="14" t="s">
        <v>2227</v>
      </c>
      <c r="F1496" s="7">
        <v>1</v>
      </c>
      <c r="G1496" s="7"/>
      <c r="H1496" s="9">
        <v>1</v>
      </c>
      <c r="I1496" s="9"/>
      <c r="J1496" s="9"/>
      <c r="K1496" s="9"/>
      <c r="L1496" s="10">
        <v>3308950.98</v>
      </c>
      <c r="M1496" s="11">
        <f>L1496*0.005</f>
        <v>16544.7549</v>
      </c>
      <c r="N1496" s="11">
        <f>L1496-M1496</f>
        <v>3292406.2250999999</v>
      </c>
      <c r="O1496" s="11"/>
      <c r="P1496" s="13" t="s">
        <v>1049</v>
      </c>
      <c r="Q1496" s="102" t="s">
        <v>2270</v>
      </c>
      <c r="R1496" s="102" t="s">
        <v>2280</v>
      </c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53">
        <f t="shared" si="282"/>
        <v>0</v>
      </c>
      <c r="AG1496" s="54">
        <f t="shared" si="283"/>
        <v>0</v>
      </c>
      <c r="AH1496" s="54">
        <f t="shared" si="284"/>
        <v>1</v>
      </c>
      <c r="AI1496" s="54">
        <f t="shared" si="285"/>
        <v>0</v>
      </c>
      <c r="AJ1496" s="54">
        <f t="shared" si="286"/>
        <v>0</v>
      </c>
      <c r="AK1496" s="54">
        <f t="shared" si="287"/>
        <v>0</v>
      </c>
      <c r="AL1496" s="54">
        <f t="shared" si="288"/>
        <v>0</v>
      </c>
      <c r="AM1496" s="54">
        <f t="shared" si="289"/>
        <v>1</v>
      </c>
      <c r="AN1496" s="54">
        <f t="shared" si="290"/>
        <v>0</v>
      </c>
      <c r="AO1496" s="54">
        <f t="shared" si="291"/>
        <v>0</v>
      </c>
      <c r="AP1496" s="7" t="s">
        <v>73</v>
      </c>
      <c r="AQ1496" s="35"/>
    </row>
    <row r="1497" spans="1:43" ht="33.950000000000003" hidden="1" customHeight="1" x14ac:dyDescent="0.25">
      <c r="A1497" s="7" t="s">
        <v>2194</v>
      </c>
      <c r="B1497" s="7" t="s">
        <v>2225</v>
      </c>
      <c r="C1497" s="7">
        <v>304595</v>
      </c>
      <c r="D1497" s="14" t="s">
        <v>2228</v>
      </c>
      <c r="E1497" s="14" t="s">
        <v>2229</v>
      </c>
      <c r="F1497" s="7">
        <v>1</v>
      </c>
      <c r="G1497" s="7"/>
      <c r="H1497" s="9">
        <v>1</v>
      </c>
      <c r="I1497" s="9"/>
      <c r="J1497" s="9"/>
      <c r="K1497" s="9"/>
      <c r="L1497" s="10">
        <v>3960641.93</v>
      </c>
      <c r="M1497" s="11">
        <f>L1497*0.005</f>
        <v>19803.209650000001</v>
      </c>
      <c r="N1497" s="11">
        <f>L1497-M1497</f>
        <v>3940838.7203500001</v>
      </c>
      <c r="O1497" s="11"/>
      <c r="P1497" s="13" t="s">
        <v>1049</v>
      </c>
      <c r="Q1497" s="102" t="s">
        <v>2270</v>
      </c>
      <c r="R1497" s="102" t="s">
        <v>2280</v>
      </c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53">
        <f t="shared" si="282"/>
        <v>0</v>
      </c>
      <c r="AG1497" s="54">
        <f t="shared" si="283"/>
        <v>0</v>
      </c>
      <c r="AH1497" s="54">
        <f t="shared" si="284"/>
        <v>1</v>
      </c>
      <c r="AI1497" s="54">
        <f t="shared" si="285"/>
        <v>0</v>
      </c>
      <c r="AJ1497" s="54">
        <f t="shared" si="286"/>
        <v>0</v>
      </c>
      <c r="AK1497" s="54">
        <f t="shared" si="287"/>
        <v>0</v>
      </c>
      <c r="AL1497" s="54">
        <f t="shared" si="288"/>
        <v>0</v>
      </c>
      <c r="AM1497" s="54">
        <f t="shared" si="289"/>
        <v>1</v>
      </c>
      <c r="AN1497" s="54">
        <f t="shared" si="290"/>
        <v>0</v>
      </c>
      <c r="AO1497" s="54">
        <f t="shared" si="291"/>
        <v>0</v>
      </c>
      <c r="AP1497" s="7" t="s">
        <v>73</v>
      </c>
      <c r="AQ1497" s="35"/>
    </row>
  </sheetData>
  <autoFilter ref="A6:AQ1497">
    <filterColumn colId="0">
      <filters>
        <filter val="CARAGA"/>
      </filters>
    </filterColumn>
    <filterColumn colId="1">
      <filters>
        <filter val="Bislig City"/>
      </filters>
    </filterColumn>
  </autoFilter>
  <mergeCells count="32">
    <mergeCell ref="AC209:AC211"/>
    <mergeCell ref="AD209:AD211"/>
    <mergeCell ref="W212:W214"/>
    <mergeCell ref="X212:X214"/>
    <mergeCell ref="Y212:Y214"/>
    <mergeCell ref="Z212:Z214"/>
    <mergeCell ref="AA212:AA214"/>
    <mergeCell ref="AB212:AB214"/>
    <mergeCell ref="AC212:AC214"/>
    <mergeCell ref="AD212:AD214"/>
    <mergeCell ref="W209:W211"/>
    <mergeCell ref="X209:X211"/>
    <mergeCell ref="Y209:Y211"/>
    <mergeCell ref="Z209:Z211"/>
    <mergeCell ref="AA209:AA211"/>
    <mergeCell ref="AB209:AB211"/>
    <mergeCell ref="AC205:AC206"/>
    <mergeCell ref="AD205:AD206"/>
    <mergeCell ref="W207:W208"/>
    <mergeCell ref="X207:X208"/>
    <mergeCell ref="Y207:Y208"/>
    <mergeCell ref="Z207:Z208"/>
    <mergeCell ref="AA207:AA208"/>
    <mergeCell ref="AB207:AB208"/>
    <mergeCell ref="AC207:AC208"/>
    <mergeCell ref="AD207:AD208"/>
    <mergeCell ref="W205:W206"/>
    <mergeCell ref="X205:X206"/>
    <mergeCell ref="Y205:Y206"/>
    <mergeCell ref="Z205:Z206"/>
    <mergeCell ref="AA205:AA206"/>
    <mergeCell ref="AB205:AB206"/>
  </mergeCells>
  <conditionalFormatting sqref="C746:C770 C6">
    <cfRule type="duplicateValues" dxfId="2774" priority="3659"/>
  </conditionalFormatting>
  <conditionalFormatting sqref="C746:C770">
    <cfRule type="duplicateValues" dxfId="2773" priority="3658"/>
  </conditionalFormatting>
  <conditionalFormatting sqref="C746:C770 C6">
    <cfRule type="duplicateValues" dxfId="2772" priority="3656"/>
    <cfRule type="duplicateValues" dxfId="2771" priority="3657"/>
  </conditionalFormatting>
  <conditionalFormatting sqref="C20">
    <cfRule type="duplicateValues" dxfId="2770" priority="3653"/>
    <cfRule type="duplicateValues" dxfId="2769" priority="3654"/>
    <cfRule type="duplicateValues" dxfId="2768" priority="3655"/>
  </conditionalFormatting>
  <conditionalFormatting sqref="C20">
    <cfRule type="duplicateValues" dxfId="2767" priority="3652"/>
  </conditionalFormatting>
  <conditionalFormatting sqref="C20">
    <cfRule type="duplicateValues" dxfId="2766" priority="3650"/>
    <cfRule type="duplicateValues" dxfId="2765" priority="3651"/>
  </conditionalFormatting>
  <conditionalFormatting sqref="C63:C64">
    <cfRule type="duplicateValues" dxfId="2764" priority="3649"/>
  </conditionalFormatting>
  <conditionalFormatting sqref="C45">
    <cfRule type="duplicateValues" dxfId="2763" priority="3648"/>
  </conditionalFormatting>
  <conditionalFormatting sqref="C44">
    <cfRule type="duplicateValues" dxfId="2762" priority="3647"/>
  </conditionalFormatting>
  <conditionalFormatting sqref="C45">
    <cfRule type="duplicateValues" dxfId="2761" priority="3646"/>
  </conditionalFormatting>
  <conditionalFormatting sqref="C47">
    <cfRule type="duplicateValues" dxfId="2760" priority="3645"/>
  </conditionalFormatting>
  <conditionalFormatting sqref="C47">
    <cfRule type="duplicateValues" dxfId="2759" priority="3643"/>
    <cfRule type="duplicateValues" dxfId="2758" priority="3644"/>
  </conditionalFormatting>
  <conditionalFormatting sqref="C49:C50">
    <cfRule type="duplicateValues" dxfId="2757" priority="3642"/>
  </conditionalFormatting>
  <conditionalFormatting sqref="C52">
    <cfRule type="duplicateValues" dxfId="2756" priority="3641"/>
  </conditionalFormatting>
  <conditionalFormatting sqref="C52">
    <cfRule type="duplicateValues" dxfId="2755" priority="3639"/>
    <cfRule type="duplicateValues" dxfId="2754" priority="3640"/>
  </conditionalFormatting>
  <conditionalFormatting sqref="C53">
    <cfRule type="duplicateValues" dxfId="2753" priority="3638"/>
  </conditionalFormatting>
  <conditionalFormatting sqref="C54">
    <cfRule type="duplicateValues" dxfId="2752" priority="3637"/>
  </conditionalFormatting>
  <conditionalFormatting sqref="C62">
    <cfRule type="duplicateValues" dxfId="2751" priority="3636"/>
  </conditionalFormatting>
  <conditionalFormatting sqref="C55:C56">
    <cfRule type="duplicateValues" dxfId="2750" priority="3634"/>
    <cfRule type="duplicateValues" dxfId="2749" priority="3635"/>
  </conditionalFormatting>
  <conditionalFormatting sqref="C55:C56">
    <cfRule type="duplicateValues" dxfId="2748" priority="3633"/>
  </conditionalFormatting>
  <conditionalFormatting sqref="C55:C56">
    <cfRule type="duplicateValues" dxfId="2747" priority="3632"/>
  </conditionalFormatting>
  <conditionalFormatting sqref="C57">
    <cfRule type="duplicateValues" dxfId="2746" priority="3631"/>
  </conditionalFormatting>
  <conditionalFormatting sqref="C59">
    <cfRule type="duplicateValues" dxfId="2745" priority="3630"/>
  </conditionalFormatting>
  <conditionalFormatting sqref="C59">
    <cfRule type="duplicateValues" dxfId="2744" priority="3628"/>
    <cfRule type="duplicateValues" dxfId="2743" priority="3629"/>
  </conditionalFormatting>
  <conditionalFormatting sqref="C60:C61">
    <cfRule type="duplicateValues" dxfId="2742" priority="3626"/>
    <cfRule type="duplicateValues" dxfId="2741" priority="3627"/>
  </conditionalFormatting>
  <conditionalFormatting sqref="C60:C61">
    <cfRule type="duplicateValues" dxfId="2740" priority="3625"/>
  </conditionalFormatting>
  <conditionalFormatting sqref="C60:C61">
    <cfRule type="duplicateValues" dxfId="2739" priority="3624"/>
  </conditionalFormatting>
  <conditionalFormatting sqref="C67">
    <cfRule type="duplicateValues" dxfId="2738" priority="3623"/>
  </conditionalFormatting>
  <conditionalFormatting sqref="C65:C66">
    <cfRule type="duplicateValues" dxfId="2737" priority="3621"/>
    <cfRule type="duplicateValues" dxfId="2736" priority="3622"/>
  </conditionalFormatting>
  <conditionalFormatting sqref="C65:C66">
    <cfRule type="duplicateValues" dxfId="2735" priority="3620"/>
  </conditionalFormatting>
  <conditionalFormatting sqref="C65:C66">
    <cfRule type="duplicateValues" dxfId="2734" priority="3619"/>
  </conditionalFormatting>
  <conditionalFormatting sqref="C67">
    <cfRule type="duplicateValues" dxfId="2733" priority="3618"/>
  </conditionalFormatting>
  <conditionalFormatting sqref="C68">
    <cfRule type="duplicateValues" dxfId="2732" priority="3617"/>
  </conditionalFormatting>
  <conditionalFormatting sqref="C68">
    <cfRule type="duplicateValues" dxfId="2731" priority="3615"/>
    <cfRule type="duplicateValues" dxfId="2730" priority="3616"/>
  </conditionalFormatting>
  <conditionalFormatting sqref="C69">
    <cfRule type="duplicateValues" dxfId="2729" priority="3614"/>
  </conditionalFormatting>
  <conditionalFormatting sqref="C70">
    <cfRule type="duplicateValues" dxfId="2728" priority="3613"/>
  </conditionalFormatting>
  <conditionalFormatting sqref="C77">
    <cfRule type="duplicateValues" dxfId="2727" priority="3612"/>
  </conditionalFormatting>
  <conditionalFormatting sqref="C76">
    <cfRule type="duplicateValues" dxfId="2726" priority="3611"/>
  </conditionalFormatting>
  <conditionalFormatting sqref="C72">
    <cfRule type="duplicateValues" dxfId="2725" priority="3610"/>
  </conditionalFormatting>
  <conditionalFormatting sqref="C71">
    <cfRule type="duplicateValues" dxfId="2724" priority="3609"/>
  </conditionalFormatting>
  <conditionalFormatting sqref="C71:C73">
    <cfRule type="duplicateValues" dxfId="2723" priority="3608"/>
  </conditionalFormatting>
  <conditionalFormatting sqref="C73">
    <cfRule type="duplicateValues" dxfId="2722" priority="3607"/>
  </conditionalFormatting>
  <conditionalFormatting sqref="C75:C76">
    <cfRule type="duplicateValues" dxfId="2721" priority="3606"/>
  </conditionalFormatting>
  <conditionalFormatting sqref="C71:C74">
    <cfRule type="duplicateValues" dxfId="2720" priority="3603"/>
    <cfRule type="duplicateValues" dxfId="2719" priority="3604"/>
    <cfRule type="duplicateValues" dxfId="2718" priority="3605"/>
  </conditionalFormatting>
  <conditionalFormatting sqref="C74">
    <cfRule type="duplicateValues" dxfId="2717" priority="3601"/>
    <cfRule type="duplicateValues" dxfId="2716" priority="3602"/>
  </conditionalFormatting>
  <conditionalFormatting sqref="C74">
    <cfRule type="duplicateValues" dxfId="2715" priority="3600"/>
  </conditionalFormatting>
  <conditionalFormatting sqref="C63:C64">
    <cfRule type="duplicateValues" dxfId="2714" priority="3598"/>
    <cfRule type="duplicateValues" dxfId="2713" priority="3599"/>
  </conditionalFormatting>
  <conditionalFormatting sqref="C63:C64">
    <cfRule type="duplicateValues" dxfId="2712" priority="3597"/>
  </conditionalFormatting>
  <conditionalFormatting sqref="C63:C64">
    <cfRule type="duplicateValues" dxfId="2711" priority="3596"/>
  </conditionalFormatting>
  <conditionalFormatting sqref="C69:C70">
    <cfRule type="duplicateValues" dxfId="2710" priority="3595"/>
  </conditionalFormatting>
  <conditionalFormatting sqref="C53:C54">
    <cfRule type="duplicateValues" dxfId="2709" priority="3594"/>
  </conditionalFormatting>
  <conditionalFormatting sqref="C53:C54">
    <cfRule type="duplicateValues" dxfId="2708" priority="3591"/>
    <cfRule type="duplicateValues" dxfId="2707" priority="3592"/>
    <cfRule type="duplicateValues" dxfId="2706" priority="3593"/>
  </conditionalFormatting>
  <conditionalFormatting sqref="C51">
    <cfRule type="duplicateValues" dxfId="2705" priority="3589"/>
    <cfRule type="duplicateValues" dxfId="2704" priority="3590"/>
  </conditionalFormatting>
  <conditionalFormatting sqref="C51">
    <cfRule type="duplicateValues" dxfId="2703" priority="3588"/>
  </conditionalFormatting>
  <conditionalFormatting sqref="C48">
    <cfRule type="duplicateValues" dxfId="2702" priority="3586"/>
    <cfRule type="duplicateValues" dxfId="2701" priority="3587"/>
  </conditionalFormatting>
  <conditionalFormatting sqref="C48">
    <cfRule type="duplicateValues" dxfId="2700" priority="3585"/>
  </conditionalFormatting>
  <conditionalFormatting sqref="C46">
    <cfRule type="duplicateValues" dxfId="2699" priority="3583"/>
    <cfRule type="duplicateValues" dxfId="2698" priority="3584"/>
  </conditionalFormatting>
  <conditionalFormatting sqref="C46">
    <cfRule type="duplicateValues" dxfId="2697" priority="3582"/>
  </conditionalFormatting>
  <conditionalFormatting sqref="C42:C44">
    <cfRule type="duplicateValues" dxfId="2696" priority="3581"/>
  </conditionalFormatting>
  <conditionalFormatting sqref="C93">
    <cfRule type="duplicateValues" dxfId="2695" priority="3580"/>
  </conditionalFormatting>
  <conditionalFormatting sqref="C93">
    <cfRule type="duplicateValues" dxfId="2694" priority="3579"/>
  </conditionalFormatting>
  <conditionalFormatting sqref="C93">
    <cfRule type="duplicateValues" dxfId="2693" priority="3577"/>
    <cfRule type="duplicateValues" dxfId="2692" priority="3578"/>
  </conditionalFormatting>
  <conditionalFormatting sqref="C94">
    <cfRule type="duplicateValues" dxfId="2691" priority="3575"/>
    <cfRule type="duplicateValues" dxfId="2690" priority="3576"/>
  </conditionalFormatting>
  <conditionalFormatting sqref="C94">
    <cfRule type="duplicateValues" dxfId="2689" priority="3574"/>
  </conditionalFormatting>
  <conditionalFormatting sqref="C94">
    <cfRule type="duplicateValues" dxfId="2688" priority="3573"/>
  </conditionalFormatting>
  <conditionalFormatting sqref="C94:C95">
    <cfRule type="duplicateValues" dxfId="2687" priority="3572"/>
  </conditionalFormatting>
  <conditionalFormatting sqref="C95">
    <cfRule type="duplicateValues" dxfId="2686" priority="3570"/>
    <cfRule type="duplicateValues" dxfId="2685" priority="3571"/>
  </conditionalFormatting>
  <conditionalFormatting sqref="C95">
    <cfRule type="duplicateValues" dxfId="2684" priority="3569"/>
  </conditionalFormatting>
  <conditionalFormatting sqref="C95">
    <cfRule type="duplicateValues" dxfId="2683" priority="3568"/>
  </conditionalFormatting>
  <conditionalFormatting sqref="C96:C97">
    <cfRule type="duplicateValues" dxfId="2682" priority="3565"/>
    <cfRule type="duplicateValues" dxfId="2681" priority="3566"/>
    <cfRule type="duplicateValues" dxfId="2680" priority="3567"/>
  </conditionalFormatting>
  <conditionalFormatting sqref="C97">
    <cfRule type="duplicateValues" dxfId="2679" priority="3564"/>
  </conditionalFormatting>
  <conditionalFormatting sqref="C97">
    <cfRule type="duplicateValues" dxfId="2678" priority="3562"/>
    <cfRule type="duplicateValues" dxfId="2677" priority="3563"/>
  </conditionalFormatting>
  <conditionalFormatting sqref="C96">
    <cfRule type="duplicateValues" dxfId="2676" priority="3560"/>
    <cfRule type="duplicateValues" dxfId="2675" priority="3561"/>
  </conditionalFormatting>
  <conditionalFormatting sqref="C96">
    <cfRule type="duplicateValues" dxfId="2674" priority="3559"/>
  </conditionalFormatting>
  <conditionalFormatting sqref="C96">
    <cfRule type="duplicateValues" dxfId="2673" priority="3558"/>
  </conditionalFormatting>
  <conditionalFormatting sqref="C96:C97">
    <cfRule type="duplicateValues" dxfId="2672" priority="3557"/>
  </conditionalFormatting>
  <conditionalFormatting sqref="C95">
    <cfRule type="duplicateValues" dxfId="2671" priority="3554"/>
    <cfRule type="duplicateValues" dxfId="2670" priority="3555"/>
    <cfRule type="duplicateValues" dxfId="2669" priority="3556"/>
  </conditionalFormatting>
  <conditionalFormatting sqref="C93">
    <cfRule type="duplicateValues" dxfId="2668" priority="3551"/>
    <cfRule type="duplicateValues" dxfId="2667" priority="3552"/>
    <cfRule type="duplicateValues" dxfId="2666" priority="3553"/>
  </conditionalFormatting>
  <conditionalFormatting sqref="C101:C103">
    <cfRule type="duplicateValues" priority="3549"/>
    <cfRule type="duplicateValues" priority="3550"/>
  </conditionalFormatting>
  <conditionalFormatting sqref="C101:C103">
    <cfRule type="duplicateValues" priority="3548"/>
  </conditionalFormatting>
  <conditionalFormatting sqref="C101:C103">
    <cfRule type="duplicateValues" priority="3547"/>
  </conditionalFormatting>
  <conditionalFormatting sqref="C112">
    <cfRule type="duplicateValues" priority="3546"/>
  </conditionalFormatting>
  <conditionalFormatting sqref="C112">
    <cfRule type="duplicateValues" priority="3544"/>
    <cfRule type="duplicateValues" priority="3545"/>
  </conditionalFormatting>
  <conditionalFormatting sqref="C107">
    <cfRule type="duplicateValues" priority="3543"/>
  </conditionalFormatting>
  <conditionalFormatting sqref="C107">
    <cfRule type="duplicateValues" priority="3541"/>
    <cfRule type="duplicateValues" priority="3542"/>
  </conditionalFormatting>
  <conditionalFormatting sqref="C108">
    <cfRule type="duplicateValues" priority="3540"/>
  </conditionalFormatting>
  <conditionalFormatting sqref="C109">
    <cfRule type="duplicateValues" priority="3539"/>
  </conditionalFormatting>
  <conditionalFormatting sqref="C111">
    <cfRule type="duplicateValues" priority="3538"/>
  </conditionalFormatting>
  <conditionalFormatting sqref="C113:C114">
    <cfRule type="duplicateValues" priority="3535"/>
    <cfRule type="duplicateValues" priority="3536"/>
    <cfRule type="duplicateValues" priority="3537"/>
  </conditionalFormatting>
  <conditionalFormatting sqref="C114">
    <cfRule type="duplicateValues" priority="3534"/>
  </conditionalFormatting>
  <conditionalFormatting sqref="C114">
    <cfRule type="duplicateValues" priority="3532"/>
    <cfRule type="duplicateValues" priority="3533"/>
  </conditionalFormatting>
  <conditionalFormatting sqref="C113">
    <cfRule type="duplicateValues" priority="3530"/>
    <cfRule type="duplicateValues" priority="3531"/>
  </conditionalFormatting>
  <conditionalFormatting sqref="C113">
    <cfRule type="duplicateValues" priority="3529"/>
  </conditionalFormatting>
  <conditionalFormatting sqref="C113">
    <cfRule type="duplicateValues" priority="3528"/>
  </conditionalFormatting>
  <conditionalFormatting sqref="C113:C114">
    <cfRule type="duplicateValues" priority="3527"/>
  </conditionalFormatting>
  <conditionalFormatting sqref="C115">
    <cfRule type="duplicateValues" priority="3525"/>
    <cfRule type="duplicateValues" priority="3526"/>
  </conditionalFormatting>
  <conditionalFormatting sqref="C115">
    <cfRule type="duplicateValues" priority="3524"/>
  </conditionalFormatting>
  <conditionalFormatting sqref="C115">
    <cfRule type="duplicateValues" priority="3523"/>
  </conditionalFormatting>
  <conditionalFormatting sqref="C117">
    <cfRule type="duplicateValues" dxfId="2665" priority="3522"/>
  </conditionalFormatting>
  <conditionalFormatting sqref="C117">
    <cfRule type="duplicateValues" dxfId="2664" priority="3520"/>
    <cfRule type="duplicateValues" dxfId="2663" priority="3521"/>
  </conditionalFormatting>
  <conditionalFormatting sqref="C116">
    <cfRule type="duplicateValues" dxfId="2662" priority="3519"/>
  </conditionalFormatting>
  <conditionalFormatting sqref="C116">
    <cfRule type="duplicateValues" dxfId="2661" priority="3517"/>
    <cfRule type="duplicateValues" dxfId="2660" priority="3518"/>
  </conditionalFormatting>
  <conditionalFormatting sqref="C118">
    <cfRule type="duplicateValues" dxfId="2659" priority="3516"/>
  </conditionalFormatting>
  <conditionalFormatting sqref="C119">
    <cfRule type="duplicateValues" dxfId="2658" priority="3515"/>
  </conditionalFormatting>
  <conditionalFormatting sqref="C120">
    <cfRule type="duplicateValues" dxfId="2657" priority="3513"/>
    <cfRule type="duplicateValues" dxfId="2656" priority="3514"/>
  </conditionalFormatting>
  <conditionalFormatting sqref="C120">
    <cfRule type="duplicateValues" dxfId="2655" priority="3512"/>
  </conditionalFormatting>
  <conditionalFormatting sqref="C121">
    <cfRule type="duplicateValues" dxfId="2654" priority="3511"/>
  </conditionalFormatting>
  <conditionalFormatting sqref="C121">
    <cfRule type="duplicateValues" dxfId="2653" priority="3510"/>
  </conditionalFormatting>
  <conditionalFormatting sqref="C121">
    <cfRule type="duplicateValues" dxfId="2652" priority="3508"/>
    <cfRule type="duplicateValues" dxfId="2651" priority="3509"/>
  </conditionalFormatting>
  <conditionalFormatting sqref="C122:C123">
    <cfRule type="duplicateValues" dxfId="2650" priority="3505"/>
    <cfRule type="duplicateValues" dxfId="2649" priority="3506"/>
    <cfRule type="duplicateValues" dxfId="2648" priority="3507"/>
  </conditionalFormatting>
  <conditionalFormatting sqref="C123">
    <cfRule type="duplicateValues" dxfId="2647" priority="3504"/>
  </conditionalFormatting>
  <conditionalFormatting sqref="C123">
    <cfRule type="duplicateValues" dxfId="2646" priority="3502"/>
    <cfRule type="duplicateValues" dxfId="2645" priority="3503"/>
  </conditionalFormatting>
  <conditionalFormatting sqref="C122">
    <cfRule type="duplicateValues" dxfId="2644" priority="3500"/>
    <cfRule type="duplicateValues" dxfId="2643" priority="3501"/>
  </conditionalFormatting>
  <conditionalFormatting sqref="C122">
    <cfRule type="duplicateValues" dxfId="2642" priority="3499"/>
  </conditionalFormatting>
  <conditionalFormatting sqref="C122">
    <cfRule type="duplicateValues" dxfId="2641" priority="3498"/>
  </conditionalFormatting>
  <conditionalFormatting sqref="C122:C123">
    <cfRule type="duplicateValues" dxfId="2640" priority="3497"/>
  </conditionalFormatting>
  <conditionalFormatting sqref="C124">
    <cfRule type="duplicateValues" dxfId="2639" priority="3495"/>
    <cfRule type="duplicateValues" dxfId="2638" priority="3496"/>
  </conditionalFormatting>
  <conditionalFormatting sqref="C124">
    <cfRule type="duplicateValues" dxfId="2637" priority="3494"/>
  </conditionalFormatting>
  <conditionalFormatting sqref="C124">
    <cfRule type="duplicateValues" dxfId="2636" priority="3493"/>
  </conditionalFormatting>
  <conditionalFormatting sqref="C125">
    <cfRule type="duplicateValues" dxfId="2635" priority="3492"/>
  </conditionalFormatting>
  <conditionalFormatting sqref="C125">
    <cfRule type="duplicateValues" dxfId="2634" priority="3491"/>
  </conditionalFormatting>
  <conditionalFormatting sqref="C125">
    <cfRule type="duplicateValues" dxfId="2633" priority="3489"/>
    <cfRule type="duplicateValues" dxfId="2632" priority="3490"/>
  </conditionalFormatting>
  <conditionalFormatting sqref="C126">
    <cfRule type="duplicateValues" dxfId="2631" priority="3488"/>
  </conditionalFormatting>
  <conditionalFormatting sqref="C126">
    <cfRule type="duplicateValues" dxfId="2630" priority="3486"/>
    <cfRule type="duplicateValues" dxfId="2629" priority="3487"/>
  </conditionalFormatting>
  <conditionalFormatting sqref="C126">
    <cfRule type="duplicateValues" dxfId="2628" priority="3485"/>
  </conditionalFormatting>
  <conditionalFormatting sqref="C126">
    <cfRule type="duplicateValues" dxfId="2627" priority="3484"/>
  </conditionalFormatting>
  <conditionalFormatting sqref="C127">
    <cfRule type="duplicateValues" dxfId="2626" priority="3483"/>
  </conditionalFormatting>
  <conditionalFormatting sqref="C127">
    <cfRule type="duplicateValues" dxfId="2625" priority="3482"/>
  </conditionalFormatting>
  <conditionalFormatting sqref="C130">
    <cfRule type="duplicateValues" dxfId="2624" priority="3481"/>
  </conditionalFormatting>
  <conditionalFormatting sqref="C130">
    <cfRule type="duplicateValues" dxfId="2623" priority="3479"/>
    <cfRule type="duplicateValues" dxfId="2622" priority="3480"/>
  </conditionalFormatting>
  <conditionalFormatting sqref="C131">
    <cfRule type="duplicateValues" dxfId="2621" priority="3478"/>
  </conditionalFormatting>
  <conditionalFormatting sqref="C131">
    <cfRule type="duplicateValues" dxfId="2620" priority="3476"/>
    <cfRule type="duplicateValues" dxfId="2619" priority="3477"/>
  </conditionalFormatting>
  <conditionalFormatting sqref="C133">
    <cfRule type="duplicateValues" dxfId="2618" priority="3475"/>
  </conditionalFormatting>
  <conditionalFormatting sqref="C132">
    <cfRule type="duplicateValues" dxfId="2617" priority="3473"/>
    <cfRule type="duplicateValues" dxfId="2616" priority="3474"/>
  </conditionalFormatting>
  <conditionalFormatting sqref="C132">
    <cfRule type="duplicateValues" dxfId="2615" priority="3472"/>
  </conditionalFormatting>
  <conditionalFormatting sqref="C132">
    <cfRule type="duplicateValues" dxfId="2614" priority="3471"/>
  </conditionalFormatting>
  <conditionalFormatting sqref="C133">
    <cfRule type="duplicateValues" dxfId="2613" priority="3470"/>
  </conditionalFormatting>
  <conditionalFormatting sqref="C133">
    <cfRule type="duplicateValues" dxfId="2612" priority="3468"/>
    <cfRule type="duplicateValues" dxfId="2611" priority="3469"/>
  </conditionalFormatting>
  <conditionalFormatting sqref="C135">
    <cfRule type="duplicateValues" dxfId="2610" priority="3466"/>
    <cfRule type="duplicateValues" dxfId="2609" priority="3467"/>
  </conditionalFormatting>
  <conditionalFormatting sqref="C135">
    <cfRule type="duplicateValues" dxfId="2608" priority="3465"/>
  </conditionalFormatting>
  <conditionalFormatting sqref="C135">
    <cfRule type="duplicateValues" dxfId="2607" priority="3464"/>
  </conditionalFormatting>
  <conditionalFormatting sqref="C136">
    <cfRule type="duplicateValues" dxfId="2606" priority="3462"/>
    <cfRule type="duplicateValues" dxfId="2605" priority="3463"/>
  </conditionalFormatting>
  <conditionalFormatting sqref="C136">
    <cfRule type="duplicateValues" dxfId="2604" priority="3461"/>
  </conditionalFormatting>
  <conditionalFormatting sqref="C136">
    <cfRule type="duplicateValues" dxfId="2603" priority="3460"/>
  </conditionalFormatting>
  <conditionalFormatting sqref="C137">
    <cfRule type="duplicateValues" dxfId="2602" priority="3459"/>
  </conditionalFormatting>
  <conditionalFormatting sqref="C138">
    <cfRule type="duplicateValues" dxfId="2601" priority="3458"/>
  </conditionalFormatting>
  <conditionalFormatting sqref="C138">
    <cfRule type="duplicateValues" dxfId="2600" priority="3456"/>
    <cfRule type="duplicateValues" dxfId="2599" priority="3457"/>
  </conditionalFormatting>
  <conditionalFormatting sqref="C139">
    <cfRule type="duplicateValues" dxfId="2598" priority="3454"/>
    <cfRule type="duplicateValues" dxfId="2597" priority="3455"/>
  </conditionalFormatting>
  <conditionalFormatting sqref="C139">
    <cfRule type="duplicateValues" dxfId="2596" priority="3453"/>
  </conditionalFormatting>
  <conditionalFormatting sqref="C139">
    <cfRule type="duplicateValues" dxfId="2595" priority="3452"/>
  </conditionalFormatting>
  <conditionalFormatting sqref="C140:C141">
    <cfRule type="duplicateValues" dxfId="2594" priority="3449"/>
    <cfRule type="duplicateValues" dxfId="2593" priority="3450"/>
    <cfRule type="duplicateValues" dxfId="2592" priority="3451"/>
  </conditionalFormatting>
  <conditionalFormatting sqref="C141">
    <cfRule type="duplicateValues" dxfId="2591" priority="3448"/>
  </conditionalFormatting>
  <conditionalFormatting sqref="C141">
    <cfRule type="duplicateValues" dxfId="2590" priority="3446"/>
    <cfRule type="duplicateValues" dxfId="2589" priority="3447"/>
  </conditionalFormatting>
  <conditionalFormatting sqref="C140">
    <cfRule type="duplicateValues" dxfId="2588" priority="3444"/>
    <cfRule type="duplicateValues" dxfId="2587" priority="3445"/>
  </conditionalFormatting>
  <conditionalFormatting sqref="C140">
    <cfRule type="duplicateValues" dxfId="2586" priority="3443"/>
  </conditionalFormatting>
  <conditionalFormatting sqref="C140">
    <cfRule type="duplicateValues" dxfId="2585" priority="3442"/>
  </conditionalFormatting>
  <conditionalFormatting sqref="C140:C141">
    <cfRule type="duplicateValues" dxfId="2584" priority="3441"/>
  </conditionalFormatting>
  <conditionalFormatting sqref="C142">
    <cfRule type="duplicateValues" dxfId="2583" priority="3439"/>
    <cfRule type="duplicateValues" dxfId="2582" priority="3440"/>
  </conditionalFormatting>
  <conditionalFormatting sqref="C142">
    <cfRule type="duplicateValues" dxfId="2581" priority="3438"/>
  </conditionalFormatting>
  <conditionalFormatting sqref="C142">
    <cfRule type="duplicateValues" dxfId="2580" priority="3437"/>
  </conditionalFormatting>
  <conditionalFormatting sqref="C134">
    <cfRule type="duplicateValues" dxfId="2579" priority="3435"/>
    <cfRule type="duplicateValues" dxfId="2578" priority="3436"/>
  </conditionalFormatting>
  <conditionalFormatting sqref="C134">
    <cfRule type="duplicateValues" dxfId="2577" priority="3434"/>
  </conditionalFormatting>
  <conditionalFormatting sqref="C128">
    <cfRule type="duplicateValues" dxfId="2576" priority="3432"/>
    <cfRule type="duplicateValues" dxfId="2575" priority="3433"/>
  </conditionalFormatting>
  <conditionalFormatting sqref="C128">
    <cfRule type="duplicateValues" dxfId="2574" priority="3431"/>
  </conditionalFormatting>
  <conditionalFormatting sqref="C127">
    <cfRule type="duplicateValues" dxfId="2573" priority="3430"/>
  </conditionalFormatting>
  <conditionalFormatting sqref="C127">
    <cfRule type="duplicateValues" dxfId="2572" priority="3428"/>
    <cfRule type="duplicateValues" dxfId="2571" priority="3429"/>
  </conditionalFormatting>
  <conditionalFormatting sqref="C126">
    <cfRule type="duplicateValues" dxfId="2570" priority="3425"/>
    <cfRule type="duplicateValues" dxfId="2569" priority="3426"/>
    <cfRule type="duplicateValues" dxfId="2568" priority="3427"/>
  </conditionalFormatting>
  <conditionalFormatting sqref="C124">
    <cfRule type="duplicateValues" dxfId="2567" priority="3422"/>
    <cfRule type="duplicateValues" dxfId="2566" priority="3423"/>
    <cfRule type="duplicateValues" dxfId="2565" priority="3424"/>
  </conditionalFormatting>
  <conditionalFormatting sqref="C142">
    <cfRule type="duplicateValues" dxfId="2564" priority="3419"/>
    <cfRule type="duplicateValues" dxfId="2563" priority="3420"/>
    <cfRule type="duplicateValues" dxfId="2562" priority="3421"/>
  </conditionalFormatting>
  <conditionalFormatting sqref="C138">
    <cfRule type="duplicateValues" dxfId="2561" priority="3416"/>
    <cfRule type="duplicateValues" dxfId="2560" priority="3417"/>
    <cfRule type="duplicateValues" dxfId="2559" priority="3418"/>
  </conditionalFormatting>
  <conditionalFormatting sqref="C136">
    <cfRule type="duplicateValues" dxfId="2558" priority="3413"/>
    <cfRule type="duplicateValues" dxfId="2557" priority="3414"/>
    <cfRule type="duplicateValues" dxfId="2556" priority="3415"/>
  </conditionalFormatting>
  <conditionalFormatting sqref="C135">
    <cfRule type="duplicateValues" dxfId="2555" priority="3410"/>
    <cfRule type="duplicateValues" dxfId="2554" priority="3411"/>
    <cfRule type="duplicateValues" dxfId="2553" priority="3412"/>
  </conditionalFormatting>
  <conditionalFormatting sqref="C132">
    <cfRule type="duplicateValues" dxfId="2552" priority="3407"/>
    <cfRule type="duplicateValues" dxfId="2551" priority="3408"/>
    <cfRule type="duplicateValues" dxfId="2550" priority="3409"/>
  </conditionalFormatting>
  <conditionalFormatting sqref="C133">
    <cfRule type="duplicateValues" dxfId="2549" priority="3404"/>
    <cfRule type="duplicateValues" dxfId="2548" priority="3405"/>
    <cfRule type="duplicateValues" dxfId="2547" priority="3406"/>
  </conditionalFormatting>
  <conditionalFormatting sqref="C131">
    <cfRule type="duplicateValues" dxfId="2546" priority="3401"/>
    <cfRule type="duplicateValues" dxfId="2545" priority="3402"/>
    <cfRule type="duplicateValues" dxfId="2544" priority="3403"/>
  </conditionalFormatting>
  <conditionalFormatting sqref="C130">
    <cfRule type="duplicateValues" dxfId="2543" priority="3398"/>
    <cfRule type="duplicateValues" dxfId="2542" priority="3399"/>
    <cfRule type="duplicateValues" dxfId="2541" priority="3400"/>
  </conditionalFormatting>
  <conditionalFormatting sqref="C127">
    <cfRule type="duplicateValues" dxfId="2540" priority="3395"/>
    <cfRule type="duplicateValues" dxfId="2539" priority="3396"/>
    <cfRule type="duplicateValues" dxfId="2538" priority="3397"/>
  </conditionalFormatting>
  <conditionalFormatting sqref="C118:C119">
    <cfRule type="duplicateValues" dxfId="2537" priority="3394"/>
  </conditionalFormatting>
  <conditionalFormatting sqref="C118:C120">
    <cfRule type="duplicateValues" dxfId="2536" priority="3391"/>
    <cfRule type="duplicateValues" dxfId="2535" priority="3392"/>
    <cfRule type="duplicateValues" dxfId="2534" priority="3393"/>
  </conditionalFormatting>
  <conditionalFormatting sqref="C118:C120">
    <cfRule type="duplicateValues" dxfId="2533" priority="3390"/>
  </conditionalFormatting>
  <conditionalFormatting sqref="C137">
    <cfRule type="duplicateValues" dxfId="2532" priority="3389"/>
  </conditionalFormatting>
  <conditionalFormatting sqref="C137">
    <cfRule type="duplicateValues" dxfId="2531" priority="3387"/>
    <cfRule type="duplicateValues" dxfId="2530" priority="3388"/>
  </conditionalFormatting>
  <conditionalFormatting sqref="C129">
    <cfRule type="duplicateValues" dxfId="2529" priority="3386"/>
  </conditionalFormatting>
  <conditionalFormatting sqref="C129">
    <cfRule type="duplicateValues" dxfId="2528" priority="3384"/>
    <cfRule type="duplicateValues" dxfId="2527" priority="3385"/>
  </conditionalFormatting>
  <conditionalFormatting sqref="C128:C129">
    <cfRule type="duplicateValues" dxfId="2526" priority="3383"/>
  </conditionalFormatting>
  <conditionalFormatting sqref="C128:C129">
    <cfRule type="duplicateValues" dxfId="2525" priority="3380"/>
    <cfRule type="duplicateValues" dxfId="2524" priority="3381"/>
    <cfRule type="duplicateValues" dxfId="2523" priority="3382"/>
  </conditionalFormatting>
  <conditionalFormatting sqref="C143">
    <cfRule type="duplicateValues" dxfId="2522" priority="3377"/>
    <cfRule type="duplicateValues" dxfId="2521" priority="3378"/>
    <cfRule type="duplicateValues" dxfId="2520" priority="3379"/>
  </conditionalFormatting>
  <conditionalFormatting sqref="C143">
    <cfRule type="duplicateValues" dxfId="2519" priority="3376"/>
  </conditionalFormatting>
  <conditionalFormatting sqref="C143">
    <cfRule type="duplicateValues" dxfId="2518" priority="3374"/>
    <cfRule type="duplicateValues" dxfId="2517" priority="3375"/>
  </conditionalFormatting>
  <conditionalFormatting sqref="C148">
    <cfRule type="duplicateValues" dxfId="2516" priority="3373"/>
  </conditionalFormatting>
  <conditionalFormatting sqref="C148">
    <cfRule type="duplicateValues" dxfId="2515" priority="3371"/>
    <cfRule type="duplicateValues" dxfId="2514" priority="3372"/>
  </conditionalFormatting>
  <conditionalFormatting sqref="C149">
    <cfRule type="duplicateValues" dxfId="2513" priority="3369"/>
    <cfRule type="duplicateValues" dxfId="2512" priority="3370"/>
  </conditionalFormatting>
  <conditionalFormatting sqref="C149">
    <cfRule type="duplicateValues" dxfId="2511" priority="3368"/>
  </conditionalFormatting>
  <conditionalFormatting sqref="C149">
    <cfRule type="duplicateValues" dxfId="2510" priority="3367"/>
  </conditionalFormatting>
  <conditionalFormatting sqref="C150:C151">
    <cfRule type="duplicateValues" dxfId="2509" priority="3364"/>
    <cfRule type="duplicateValues" dxfId="2508" priority="3365"/>
    <cfRule type="duplicateValues" dxfId="2507" priority="3366"/>
  </conditionalFormatting>
  <conditionalFormatting sqref="C151">
    <cfRule type="duplicateValues" dxfId="2506" priority="3363"/>
  </conditionalFormatting>
  <conditionalFormatting sqref="C151">
    <cfRule type="duplicateValues" dxfId="2505" priority="3361"/>
    <cfRule type="duplicateValues" dxfId="2504" priority="3362"/>
  </conditionalFormatting>
  <conditionalFormatting sqref="C150">
    <cfRule type="duplicateValues" dxfId="2503" priority="3359"/>
    <cfRule type="duplicateValues" dxfId="2502" priority="3360"/>
  </conditionalFormatting>
  <conditionalFormatting sqref="C150">
    <cfRule type="duplicateValues" dxfId="2501" priority="3358"/>
  </conditionalFormatting>
  <conditionalFormatting sqref="C150">
    <cfRule type="duplicateValues" dxfId="2500" priority="3357"/>
  </conditionalFormatting>
  <conditionalFormatting sqref="C150:C151">
    <cfRule type="duplicateValues" dxfId="2499" priority="3356"/>
  </conditionalFormatting>
  <conditionalFormatting sqref="C152:C153">
    <cfRule type="duplicateValues" dxfId="2498" priority="3353"/>
    <cfRule type="duplicateValues" dxfId="2497" priority="3354"/>
    <cfRule type="duplicateValues" dxfId="2496" priority="3355"/>
  </conditionalFormatting>
  <conditionalFormatting sqref="C153">
    <cfRule type="duplicateValues" dxfId="2495" priority="3352"/>
  </conditionalFormatting>
  <conditionalFormatting sqref="C153">
    <cfRule type="duplicateValues" dxfId="2494" priority="3350"/>
    <cfRule type="duplicateValues" dxfId="2493" priority="3351"/>
  </conditionalFormatting>
  <conditionalFormatting sqref="C152">
    <cfRule type="duplicateValues" dxfId="2492" priority="3348"/>
    <cfRule type="duplicateValues" dxfId="2491" priority="3349"/>
  </conditionalFormatting>
  <conditionalFormatting sqref="C152">
    <cfRule type="duplicateValues" dxfId="2490" priority="3347"/>
  </conditionalFormatting>
  <conditionalFormatting sqref="C152">
    <cfRule type="duplicateValues" dxfId="2489" priority="3346"/>
  </conditionalFormatting>
  <conditionalFormatting sqref="C152:C153">
    <cfRule type="duplicateValues" dxfId="2488" priority="3345"/>
  </conditionalFormatting>
  <conditionalFormatting sqref="C154">
    <cfRule type="duplicateValues" dxfId="2487" priority="3344"/>
  </conditionalFormatting>
  <conditionalFormatting sqref="C154">
    <cfRule type="duplicateValues" dxfId="2486" priority="3342"/>
    <cfRule type="duplicateValues" dxfId="2485" priority="3343"/>
  </conditionalFormatting>
  <conditionalFormatting sqref="C155">
    <cfRule type="duplicateValues" dxfId="2484" priority="3341"/>
  </conditionalFormatting>
  <conditionalFormatting sqref="C155">
    <cfRule type="duplicateValues" dxfId="2483" priority="3339"/>
    <cfRule type="duplicateValues" dxfId="2482" priority="3340"/>
  </conditionalFormatting>
  <conditionalFormatting sqref="C156">
    <cfRule type="duplicateValues" dxfId="2481" priority="3338"/>
  </conditionalFormatting>
  <conditionalFormatting sqref="C156">
    <cfRule type="duplicateValues" dxfId="2480" priority="3336"/>
    <cfRule type="duplicateValues" dxfId="2479" priority="3337"/>
  </conditionalFormatting>
  <conditionalFormatting sqref="C157">
    <cfRule type="duplicateValues" dxfId="2478" priority="3334"/>
    <cfRule type="duplicateValues" dxfId="2477" priority="3335"/>
  </conditionalFormatting>
  <conditionalFormatting sqref="C157">
    <cfRule type="duplicateValues" dxfId="2476" priority="3333"/>
  </conditionalFormatting>
  <conditionalFormatting sqref="C157">
    <cfRule type="duplicateValues" dxfId="2475" priority="3332"/>
  </conditionalFormatting>
  <conditionalFormatting sqref="C158">
    <cfRule type="duplicateValues" dxfId="2474" priority="3331"/>
  </conditionalFormatting>
  <conditionalFormatting sqref="C158">
    <cfRule type="duplicateValues" dxfId="2473" priority="3329"/>
    <cfRule type="duplicateValues" dxfId="2472" priority="3330"/>
  </conditionalFormatting>
  <conditionalFormatting sqref="C158">
    <cfRule type="duplicateValues" dxfId="2471" priority="3328"/>
  </conditionalFormatting>
  <conditionalFormatting sqref="C158">
    <cfRule type="duplicateValues" dxfId="2470" priority="3327"/>
  </conditionalFormatting>
  <conditionalFormatting sqref="C158">
    <cfRule type="duplicateValues" dxfId="2469" priority="3324"/>
    <cfRule type="duplicateValues" dxfId="2468" priority="3325"/>
    <cfRule type="duplicateValues" dxfId="2467" priority="3326"/>
  </conditionalFormatting>
  <conditionalFormatting sqref="C149">
    <cfRule type="duplicateValues" dxfId="2466" priority="3321"/>
    <cfRule type="duplicateValues" dxfId="2465" priority="3322"/>
    <cfRule type="duplicateValues" dxfId="2464" priority="3323"/>
  </conditionalFormatting>
  <conditionalFormatting sqref="C148">
    <cfRule type="duplicateValues" dxfId="2463" priority="3318"/>
    <cfRule type="duplicateValues" dxfId="2462" priority="3319"/>
    <cfRule type="duplicateValues" dxfId="2461" priority="3320"/>
  </conditionalFormatting>
  <conditionalFormatting sqref="C175:C183">
    <cfRule type="duplicateValues" dxfId="2460" priority="3315"/>
    <cfRule type="duplicateValues" dxfId="2459" priority="3316"/>
    <cfRule type="duplicateValues" dxfId="2458" priority="3317"/>
  </conditionalFormatting>
  <conditionalFormatting sqref="C175:C183">
    <cfRule type="duplicateValues" dxfId="2457" priority="3314"/>
  </conditionalFormatting>
  <conditionalFormatting sqref="C175:C183">
    <cfRule type="duplicateValues" dxfId="2456" priority="3312"/>
    <cfRule type="duplicateValues" dxfId="2455" priority="3313"/>
  </conditionalFormatting>
  <conditionalFormatting sqref="C157">
    <cfRule type="duplicateValues" dxfId="2454" priority="3309"/>
    <cfRule type="duplicateValues" dxfId="2453" priority="3310"/>
    <cfRule type="duplicateValues" dxfId="2452" priority="3311"/>
  </conditionalFormatting>
  <conditionalFormatting sqref="C87">
    <cfRule type="duplicateValues" dxfId="2451" priority="3308"/>
  </conditionalFormatting>
  <conditionalFormatting sqref="C87">
    <cfRule type="duplicateValues" dxfId="2450" priority="3305"/>
    <cfRule type="duplicateValues" dxfId="2449" priority="3306"/>
    <cfRule type="duplicateValues" dxfId="2448" priority="3307"/>
  </conditionalFormatting>
  <conditionalFormatting sqref="C89">
    <cfRule type="duplicateValues" dxfId="2447" priority="3304"/>
  </conditionalFormatting>
  <conditionalFormatting sqref="C89">
    <cfRule type="duplicateValues" dxfId="2446" priority="3301"/>
    <cfRule type="duplicateValues" dxfId="2445" priority="3302"/>
    <cfRule type="duplicateValues" dxfId="2444" priority="3303"/>
  </conditionalFormatting>
  <conditionalFormatting sqref="C222:C223">
    <cfRule type="duplicateValues" dxfId="2443" priority="3298"/>
    <cfRule type="duplicateValues" dxfId="2442" priority="3299"/>
    <cfRule type="duplicateValues" dxfId="2441" priority="3300"/>
  </conditionalFormatting>
  <conditionalFormatting sqref="C223">
    <cfRule type="duplicateValues" dxfId="2440" priority="3297"/>
  </conditionalFormatting>
  <conditionalFormatting sqref="C223">
    <cfRule type="duplicateValues" dxfId="2439" priority="3295"/>
    <cfRule type="duplicateValues" dxfId="2438" priority="3296"/>
  </conditionalFormatting>
  <conditionalFormatting sqref="C222">
    <cfRule type="duplicateValues" dxfId="2437" priority="3293"/>
    <cfRule type="duplicateValues" dxfId="2436" priority="3294"/>
  </conditionalFormatting>
  <conditionalFormatting sqref="C222">
    <cfRule type="duplicateValues" dxfId="2435" priority="3292"/>
  </conditionalFormatting>
  <conditionalFormatting sqref="C222">
    <cfRule type="duplicateValues" dxfId="2434" priority="3291"/>
  </conditionalFormatting>
  <conditionalFormatting sqref="C222:C223">
    <cfRule type="duplicateValues" dxfId="2433" priority="3290"/>
  </conditionalFormatting>
  <conditionalFormatting sqref="C224:C225">
    <cfRule type="duplicateValues" dxfId="2432" priority="3287"/>
    <cfRule type="duplicateValues" dxfId="2431" priority="3288"/>
    <cfRule type="duplicateValues" dxfId="2430" priority="3289"/>
  </conditionalFormatting>
  <conditionalFormatting sqref="C225">
    <cfRule type="duplicateValues" dxfId="2429" priority="3286"/>
  </conditionalFormatting>
  <conditionalFormatting sqref="C225">
    <cfRule type="duplicateValues" dxfId="2428" priority="3284"/>
    <cfRule type="duplicateValues" dxfId="2427" priority="3285"/>
  </conditionalFormatting>
  <conditionalFormatting sqref="C224">
    <cfRule type="duplicateValues" dxfId="2426" priority="3282"/>
    <cfRule type="duplicateValues" dxfId="2425" priority="3283"/>
  </conditionalFormatting>
  <conditionalFormatting sqref="C224">
    <cfRule type="duplicateValues" dxfId="2424" priority="3281"/>
  </conditionalFormatting>
  <conditionalFormatting sqref="C224">
    <cfRule type="duplicateValues" dxfId="2423" priority="3280"/>
  </conditionalFormatting>
  <conditionalFormatting sqref="C224:C225">
    <cfRule type="duplicateValues" dxfId="2422" priority="3279"/>
  </conditionalFormatting>
  <conditionalFormatting sqref="C227">
    <cfRule type="duplicateValues" dxfId="2421" priority="3278"/>
  </conditionalFormatting>
  <conditionalFormatting sqref="C226">
    <cfRule type="duplicateValues" dxfId="2420" priority="3276"/>
    <cfRule type="duplicateValues" dxfId="2419" priority="3277"/>
  </conditionalFormatting>
  <conditionalFormatting sqref="C226">
    <cfRule type="duplicateValues" dxfId="2418" priority="3275"/>
  </conditionalFormatting>
  <conditionalFormatting sqref="C226">
    <cfRule type="duplicateValues" dxfId="2417" priority="3274"/>
  </conditionalFormatting>
  <conditionalFormatting sqref="C227">
    <cfRule type="duplicateValues" dxfId="2416" priority="3273"/>
  </conditionalFormatting>
  <conditionalFormatting sqref="C227">
    <cfRule type="duplicateValues" dxfId="2415" priority="3271"/>
    <cfRule type="duplicateValues" dxfId="2414" priority="3272"/>
  </conditionalFormatting>
  <conditionalFormatting sqref="C228">
    <cfRule type="duplicateValues" dxfId="2413" priority="3270"/>
  </conditionalFormatting>
  <conditionalFormatting sqref="C228">
    <cfRule type="duplicateValues" dxfId="2412" priority="3269"/>
  </conditionalFormatting>
  <conditionalFormatting sqref="C228">
    <cfRule type="duplicateValues" dxfId="2411" priority="3267"/>
    <cfRule type="duplicateValues" dxfId="2410" priority="3268"/>
  </conditionalFormatting>
  <conditionalFormatting sqref="C229:C230">
    <cfRule type="duplicateValues" dxfId="2409" priority="3264"/>
    <cfRule type="duplicateValues" dxfId="2408" priority="3265"/>
    <cfRule type="duplicateValues" dxfId="2407" priority="3266"/>
  </conditionalFormatting>
  <conditionalFormatting sqref="C230">
    <cfRule type="duplicateValues" dxfId="2406" priority="3263"/>
  </conditionalFormatting>
  <conditionalFormatting sqref="C230">
    <cfRule type="duplicateValues" dxfId="2405" priority="3261"/>
    <cfRule type="duplicateValues" dxfId="2404" priority="3262"/>
  </conditionalFormatting>
  <conditionalFormatting sqref="C229">
    <cfRule type="duplicateValues" dxfId="2403" priority="3259"/>
    <cfRule type="duplicateValues" dxfId="2402" priority="3260"/>
  </conditionalFormatting>
  <conditionalFormatting sqref="C229">
    <cfRule type="duplicateValues" dxfId="2401" priority="3258"/>
  </conditionalFormatting>
  <conditionalFormatting sqref="C229">
    <cfRule type="duplicateValues" dxfId="2400" priority="3257"/>
  </conditionalFormatting>
  <conditionalFormatting sqref="C229:C230">
    <cfRule type="duplicateValues" dxfId="2399" priority="3256"/>
  </conditionalFormatting>
  <conditionalFormatting sqref="C234">
    <cfRule type="duplicateValues" dxfId="2398" priority="3255"/>
  </conditionalFormatting>
  <conditionalFormatting sqref="C233">
    <cfRule type="duplicateValues" dxfId="2397" priority="3253"/>
    <cfRule type="duplicateValues" dxfId="2396" priority="3254"/>
  </conditionalFormatting>
  <conditionalFormatting sqref="C233">
    <cfRule type="duplicateValues" dxfId="2395" priority="3252"/>
  </conditionalFormatting>
  <conditionalFormatting sqref="C233">
    <cfRule type="duplicateValues" dxfId="2394" priority="3251"/>
  </conditionalFormatting>
  <conditionalFormatting sqref="C234">
    <cfRule type="duplicateValues" dxfId="2393" priority="3250"/>
  </conditionalFormatting>
  <conditionalFormatting sqref="C234">
    <cfRule type="duplicateValues" dxfId="2392" priority="3248"/>
    <cfRule type="duplicateValues" dxfId="2391" priority="3249"/>
  </conditionalFormatting>
  <conditionalFormatting sqref="C236">
    <cfRule type="duplicateValues" dxfId="2390" priority="3247"/>
  </conditionalFormatting>
  <conditionalFormatting sqref="C236">
    <cfRule type="duplicateValues" dxfId="2389" priority="3245"/>
    <cfRule type="duplicateValues" dxfId="2388" priority="3246"/>
  </conditionalFormatting>
  <conditionalFormatting sqref="C235:C236">
    <cfRule type="duplicateValues" dxfId="2387" priority="3244"/>
  </conditionalFormatting>
  <conditionalFormatting sqref="C237:C238">
    <cfRule type="duplicateValues" dxfId="2386" priority="3241"/>
    <cfRule type="duplicateValues" dxfId="2385" priority="3242"/>
    <cfRule type="duplicateValues" dxfId="2384" priority="3243"/>
  </conditionalFormatting>
  <conditionalFormatting sqref="C238">
    <cfRule type="duplicateValues" dxfId="2383" priority="3240"/>
  </conditionalFormatting>
  <conditionalFormatting sqref="C238">
    <cfRule type="duplicateValues" dxfId="2382" priority="3238"/>
    <cfRule type="duplicateValues" dxfId="2381" priority="3239"/>
  </conditionalFormatting>
  <conditionalFormatting sqref="C237">
    <cfRule type="duplicateValues" dxfId="2380" priority="3236"/>
    <cfRule type="duplicateValues" dxfId="2379" priority="3237"/>
  </conditionalFormatting>
  <conditionalFormatting sqref="C237">
    <cfRule type="duplicateValues" dxfId="2378" priority="3235"/>
  </conditionalFormatting>
  <conditionalFormatting sqref="C237">
    <cfRule type="duplicateValues" dxfId="2377" priority="3234"/>
  </conditionalFormatting>
  <conditionalFormatting sqref="C237:C238">
    <cfRule type="duplicateValues" dxfId="2376" priority="3233"/>
  </conditionalFormatting>
  <conditionalFormatting sqref="C239">
    <cfRule type="duplicateValues" dxfId="2375" priority="3232"/>
  </conditionalFormatting>
  <conditionalFormatting sqref="C239">
    <cfRule type="duplicateValues" dxfId="2374" priority="3230"/>
    <cfRule type="duplicateValues" dxfId="2373" priority="3231"/>
  </conditionalFormatting>
  <conditionalFormatting sqref="C240">
    <cfRule type="duplicateValues" dxfId="2372" priority="3228"/>
    <cfRule type="duplicateValues" dxfId="2371" priority="3229"/>
  </conditionalFormatting>
  <conditionalFormatting sqref="C240">
    <cfRule type="duplicateValues" dxfId="2370" priority="3227"/>
  </conditionalFormatting>
  <conditionalFormatting sqref="C240">
    <cfRule type="duplicateValues" dxfId="2369" priority="3226"/>
  </conditionalFormatting>
  <conditionalFormatting sqref="C241:C242">
    <cfRule type="duplicateValues" dxfId="2368" priority="3223"/>
    <cfRule type="duplicateValues" dxfId="2367" priority="3224"/>
    <cfRule type="duplicateValues" dxfId="2366" priority="3225"/>
  </conditionalFormatting>
  <conditionalFormatting sqref="C242">
    <cfRule type="duplicateValues" dxfId="2365" priority="3222"/>
  </conditionalFormatting>
  <conditionalFormatting sqref="C242">
    <cfRule type="duplicateValues" dxfId="2364" priority="3220"/>
    <cfRule type="duplicateValues" dxfId="2363" priority="3221"/>
  </conditionalFormatting>
  <conditionalFormatting sqref="C241">
    <cfRule type="duplicateValues" dxfId="2362" priority="3218"/>
    <cfRule type="duplicateValues" dxfId="2361" priority="3219"/>
  </conditionalFormatting>
  <conditionalFormatting sqref="C241">
    <cfRule type="duplicateValues" dxfId="2360" priority="3217"/>
  </conditionalFormatting>
  <conditionalFormatting sqref="C241">
    <cfRule type="duplicateValues" dxfId="2359" priority="3216"/>
  </conditionalFormatting>
  <conditionalFormatting sqref="C241:C242">
    <cfRule type="duplicateValues" dxfId="2358" priority="3215"/>
  </conditionalFormatting>
  <conditionalFormatting sqref="C244">
    <cfRule type="duplicateValues" dxfId="2357" priority="3214"/>
  </conditionalFormatting>
  <conditionalFormatting sqref="C243">
    <cfRule type="duplicateValues" dxfId="2356" priority="3212"/>
    <cfRule type="duplicateValues" dxfId="2355" priority="3213"/>
  </conditionalFormatting>
  <conditionalFormatting sqref="C243">
    <cfRule type="duplicateValues" dxfId="2354" priority="3211"/>
  </conditionalFormatting>
  <conditionalFormatting sqref="C243">
    <cfRule type="duplicateValues" dxfId="2353" priority="3210"/>
  </conditionalFormatting>
  <conditionalFormatting sqref="C244">
    <cfRule type="duplicateValues" dxfId="2352" priority="3209"/>
  </conditionalFormatting>
  <conditionalFormatting sqref="C244">
    <cfRule type="duplicateValues" dxfId="2351" priority="3207"/>
    <cfRule type="duplicateValues" dxfId="2350" priority="3208"/>
  </conditionalFormatting>
  <conditionalFormatting sqref="C235:C236">
    <cfRule type="duplicateValues" dxfId="2349" priority="3204"/>
    <cfRule type="duplicateValues" dxfId="2348" priority="3205"/>
    <cfRule type="duplicateValues" dxfId="2347" priority="3206"/>
  </conditionalFormatting>
  <conditionalFormatting sqref="C235">
    <cfRule type="duplicateValues" dxfId="2346" priority="3202"/>
    <cfRule type="duplicateValues" dxfId="2345" priority="3203"/>
  </conditionalFormatting>
  <conditionalFormatting sqref="C235">
    <cfRule type="duplicateValues" dxfId="2344" priority="3201"/>
  </conditionalFormatting>
  <conditionalFormatting sqref="C231:C232">
    <cfRule type="duplicateValues" dxfId="2343" priority="3199"/>
    <cfRule type="duplicateValues" dxfId="2342" priority="3200"/>
  </conditionalFormatting>
  <conditionalFormatting sqref="C231:C232">
    <cfRule type="duplicateValues" dxfId="2341" priority="3198"/>
  </conditionalFormatting>
  <conditionalFormatting sqref="C228">
    <cfRule type="duplicateValues" dxfId="2340" priority="3195"/>
    <cfRule type="duplicateValues" dxfId="2339" priority="3196"/>
    <cfRule type="duplicateValues" dxfId="2338" priority="3197"/>
  </conditionalFormatting>
  <conditionalFormatting sqref="C243">
    <cfRule type="duplicateValues" dxfId="2337" priority="3192"/>
    <cfRule type="duplicateValues" dxfId="2336" priority="3193"/>
    <cfRule type="duplicateValues" dxfId="2335" priority="3194"/>
  </conditionalFormatting>
  <conditionalFormatting sqref="C244">
    <cfRule type="duplicateValues" dxfId="2334" priority="3189"/>
    <cfRule type="duplicateValues" dxfId="2333" priority="3190"/>
    <cfRule type="duplicateValues" dxfId="2332" priority="3191"/>
  </conditionalFormatting>
  <conditionalFormatting sqref="C240">
    <cfRule type="duplicateValues" dxfId="2331" priority="3186"/>
    <cfRule type="duplicateValues" dxfId="2330" priority="3187"/>
    <cfRule type="duplicateValues" dxfId="2329" priority="3188"/>
  </conditionalFormatting>
  <conditionalFormatting sqref="C239">
    <cfRule type="duplicateValues" dxfId="2328" priority="3183"/>
    <cfRule type="duplicateValues" dxfId="2327" priority="3184"/>
    <cfRule type="duplicateValues" dxfId="2326" priority="3185"/>
  </conditionalFormatting>
  <conditionalFormatting sqref="C235:C242">
    <cfRule type="duplicateValues" dxfId="2325" priority="3182"/>
  </conditionalFormatting>
  <conditionalFormatting sqref="C226">
    <cfRule type="duplicateValues" dxfId="2324" priority="3179"/>
    <cfRule type="duplicateValues" dxfId="2323" priority="3180"/>
    <cfRule type="duplicateValues" dxfId="2322" priority="3181"/>
  </conditionalFormatting>
  <conditionalFormatting sqref="C227">
    <cfRule type="duplicateValues" dxfId="2321" priority="3176"/>
    <cfRule type="duplicateValues" dxfId="2320" priority="3177"/>
    <cfRule type="duplicateValues" dxfId="2319" priority="3178"/>
  </conditionalFormatting>
  <conditionalFormatting sqref="C222:C226">
    <cfRule type="duplicateValues" dxfId="2318" priority="3175"/>
  </conditionalFormatting>
  <conditionalFormatting sqref="C233">
    <cfRule type="duplicateValues" dxfId="2317" priority="3172"/>
    <cfRule type="duplicateValues" dxfId="2316" priority="3173"/>
    <cfRule type="duplicateValues" dxfId="2315" priority="3174"/>
  </conditionalFormatting>
  <conditionalFormatting sqref="C234">
    <cfRule type="duplicateValues" dxfId="2314" priority="3169"/>
    <cfRule type="duplicateValues" dxfId="2313" priority="3170"/>
    <cfRule type="duplicateValues" dxfId="2312" priority="3171"/>
  </conditionalFormatting>
  <conditionalFormatting sqref="C231:C232">
    <cfRule type="duplicateValues" dxfId="2311" priority="3166"/>
    <cfRule type="duplicateValues" dxfId="2310" priority="3167"/>
    <cfRule type="duplicateValues" dxfId="2309" priority="3168"/>
  </conditionalFormatting>
  <conditionalFormatting sqref="C227:C228">
    <cfRule type="duplicateValues" dxfId="2308" priority="3165"/>
  </conditionalFormatting>
  <conditionalFormatting sqref="C229:C234">
    <cfRule type="duplicateValues" dxfId="2307" priority="3164"/>
  </conditionalFormatting>
  <conditionalFormatting sqref="C112">
    <cfRule type="duplicateValues" priority="3161"/>
    <cfRule type="duplicateValues" priority="3162"/>
    <cfRule type="duplicateValues" priority="3163"/>
  </conditionalFormatting>
  <conditionalFormatting sqref="C283">
    <cfRule type="duplicateValues" priority="3160"/>
  </conditionalFormatting>
  <conditionalFormatting sqref="C283">
    <cfRule type="duplicateValues" priority="3158"/>
    <cfRule type="duplicateValues" priority="3159"/>
  </conditionalFormatting>
  <conditionalFormatting sqref="C284">
    <cfRule type="duplicateValues" priority="3157"/>
  </conditionalFormatting>
  <conditionalFormatting sqref="C285">
    <cfRule type="duplicateValues" priority="3156"/>
  </conditionalFormatting>
  <conditionalFormatting sqref="C286">
    <cfRule type="duplicateValues" priority="3154"/>
    <cfRule type="duplicateValues" priority="3155"/>
  </conditionalFormatting>
  <conditionalFormatting sqref="C286">
    <cfRule type="duplicateValues" priority="3153"/>
  </conditionalFormatting>
  <conditionalFormatting sqref="C286">
    <cfRule type="duplicateValues" priority="3152"/>
  </conditionalFormatting>
  <conditionalFormatting sqref="C287:C288">
    <cfRule type="duplicateValues" priority="3149"/>
    <cfRule type="duplicateValues" priority="3150"/>
    <cfRule type="duplicateValues" priority="3151"/>
  </conditionalFormatting>
  <conditionalFormatting sqref="C288">
    <cfRule type="duplicateValues" priority="3148"/>
  </conditionalFormatting>
  <conditionalFormatting sqref="C288">
    <cfRule type="duplicateValues" priority="3146"/>
    <cfRule type="duplicateValues" priority="3147"/>
  </conditionalFormatting>
  <conditionalFormatting sqref="C287">
    <cfRule type="duplicateValues" priority="3144"/>
    <cfRule type="duplicateValues" priority="3145"/>
  </conditionalFormatting>
  <conditionalFormatting sqref="C287">
    <cfRule type="duplicateValues" priority="3143"/>
  </conditionalFormatting>
  <conditionalFormatting sqref="C287">
    <cfRule type="duplicateValues" priority="3142"/>
  </conditionalFormatting>
  <conditionalFormatting sqref="C287:C288">
    <cfRule type="duplicateValues" priority="3141"/>
  </conditionalFormatting>
  <conditionalFormatting sqref="C289">
    <cfRule type="duplicateValues" priority="3140"/>
  </conditionalFormatting>
  <conditionalFormatting sqref="C279:C280">
    <cfRule type="duplicateValues" priority="3139"/>
  </conditionalFormatting>
  <conditionalFormatting sqref="C281:C282">
    <cfRule type="duplicateValues" priority="3137"/>
    <cfRule type="duplicateValues" priority="3138"/>
  </conditionalFormatting>
  <conditionalFormatting sqref="C281:C282">
    <cfRule type="duplicateValues" priority="3136"/>
  </conditionalFormatting>
  <conditionalFormatting sqref="C285">
    <cfRule type="duplicateValues" priority="3133"/>
    <cfRule type="duplicateValues" priority="3134"/>
    <cfRule type="duplicateValues" priority="3135"/>
  </conditionalFormatting>
  <conditionalFormatting sqref="C284:C285">
    <cfRule type="duplicateValues" priority="3132"/>
  </conditionalFormatting>
  <conditionalFormatting sqref="C290">
    <cfRule type="duplicateValues" priority="3131"/>
  </conditionalFormatting>
  <conditionalFormatting sqref="C291:C292">
    <cfRule type="duplicateValues" priority="3129"/>
    <cfRule type="duplicateValues" priority="3130"/>
  </conditionalFormatting>
  <conditionalFormatting sqref="C291:C292">
    <cfRule type="duplicateValues" priority="3128"/>
  </conditionalFormatting>
  <conditionalFormatting sqref="C291:C292">
    <cfRule type="duplicateValues" priority="3127"/>
  </conditionalFormatting>
  <conditionalFormatting sqref="C293:C294">
    <cfRule type="duplicateValues" priority="3124"/>
    <cfRule type="duplicateValues" priority="3125"/>
    <cfRule type="duplicateValues" priority="3126"/>
  </conditionalFormatting>
  <conditionalFormatting sqref="C294">
    <cfRule type="duplicateValues" priority="3123"/>
  </conditionalFormatting>
  <conditionalFormatting sqref="C294">
    <cfRule type="duplicateValues" priority="3121"/>
    <cfRule type="duplicateValues" priority="3122"/>
  </conditionalFormatting>
  <conditionalFormatting sqref="C293">
    <cfRule type="duplicateValues" priority="3119"/>
    <cfRule type="duplicateValues" priority="3120"/>
  </conditionalFormatting>
  <conditionalFormatting sqref="C293">
    <cfRule type="duplicateValues" priority="3118"/>
  </conditionalFormatting>
  <conditionalFormatting sqref="C293">
    <cfRule type="duplicateValues" priority="3117"/>
  </conditionalFormatting>
  <conditionalFormatting sqref="C293:C294">
    <cfRule type="duplicateValues" priority="3116"/>
  </conditionalFormatting>
  <conditionalFormatting sqref="C295:C296">
    <cfRule type="duplicateValues" priority="3113"/>
    <cfRule type="duplicateValues" priority="3114"/>
    <cfRule type="duplicateValues" priority="3115"/>
  </conditionalFormatting>
  <conditionalFormatting sqref="C296">
    <cfRule type="duplicateValues" priority="3112"/>
  </conditionalFormatting>
  <conditionalFormatting sqref="C296">
    <cfRule type="duplicateValues" priority="3110"/>
    <cfRule type="duplicateValues" priority="3111"/>
  </conditionalFormatting>
  <conditionalFormatting sqref="C295">
    <cfRule type="duplicateValues" priority="3108"/>
    <cfRule type="duplicateValues" priority="3109"/>
  </conditionalFormatting>
  <conditionalFormatting sqref="C295">
    <cfRule type="duplicateValues" priority="3107"/>
  </conditionalFormatting>
  <conditionalFormatting sqref="C295">
    <cfRule type="duplicateValues" priority="3106"/>
  </conditionalFormatting>
  <conditionalFormatting sqref="C295:C296">
    <cfRule type="duplicateValues" priority="3105"/>
  </conditionalFormatting>
  <conditionalFormatting sqref="C297">
    <cfRule type="duplicateValues" priority="3103"/>
    <cfRule type="duplicateValues" priority="3104"/>
  </conditionalFormatting>
  <conditionalFormatting sqref="C297">
    <cfRule type="duplicateValues" priority="3102"/>
  </conditionalFormatting>
  <conditionalFormatting sqref="C297">
    <cfRule type="duplicateValues" priority="3101"/>
  </conditionalFormatting>
  <conditionalFormatting sqref="C298">
    <cfRule type="duplicateValues" priority="3099"/>
    <cfRule type="duplicateValues" priority="3100"/>
  </conditionalFormatting>
  <conditionalFormatting sqref="C298">
    <cfRule type="duplicateValues" priority="3098"/>
  </conditionalFormatting>
  <conditionalFormatting sqref="C298">
    <cfRule type="duplicateValues" priority="3097"/>
  </conditionalFormatting>
  <conditionalFormatting sqref="C299:C300">
    <cfRule type="duplicateValues" priority="3094"/>
    <cfRule type="duplicateValues" priority="3095"/>
    <cfRule type="duplicateValues" priority="3096"/>
  </conditionalFormatting>
  <conditionalFormatting sqref="C300">
    <cfRule type="duplicateValues" priority="3093"/>
  </conditionalFormatting>
  <conditionalFormatting sqref="C300">
    <cfRule type="duplicateValues" priority="3091"/>
    <cfRule type="duplicateValues" priority="3092"/>
  </conditionalFormatting>
  <conditionalFormatting sqref="C299">
    <cfRule type="duplicateValues" priority="3089"/>
    <cfRule type="duplicateValues" priority="3090"/>
  </conditionalFormatting>
  <conditionalFormatting sqref="C299">
    <cfRule type="duplicateValues" priority="3088"/>
  </conditionalFormatting>
  <conditionalFormatting sqref="C299">
    <cfRule type="duplicateValues" priority="3087"/>
  </conditionalFormatting>
  <conditionalFormatting sqref="C299:C300">
    <cfRule type="duplicateValues" priority="3086"/>
  </conditionalFormatting>
  <conditionalFormatting sqref="C301">
    <cfRule type="duplicateValues" priority="3083"/>
    <cfRule type="duplicateValues" priority="3084"/>
    <cfRule type="duplicateValues" priority="3085"/>
  </conditionalFormatting>
  <conditionalFormatting sqref="C301">
    <cfRule type="duplicateValues" priority="3082"/>
  </conditionalFormatting>
  <conditionalFormatting sqref="C301">
    <cfRule type="duplicateValues" priority="3080"/>
    <cfRule type="duplicateValues" priority="3081"/>
  </conditionalFormatting>
  <conditionalFormatting sqref="C301">
    <cfRule type="duplicateValues" priority="3079"/>
  </conditionalFormatting>
  <conditionalFormatting sqref="C302">
    <cfRule type="duplicateValues" priority="3077"/>
    <cfRule type="duplicateValues" priority="3078"/>
  </conditionalFormatting>
  <conditionalFormatting sqref="C302">
    <cfRule type="duplicateValues" priority="3076"/>
  </conditionalFormatting>
  <conditionalFormatting sqref="C302">
    <cfRule type="duplicateValues" priority="3075"/>
  </conditionalFormatting>
  <conditionalFormatting sqref="C303">
    <cfRule type="duplicateValues" priority="3073"/>
    <cfRule type="duplicateValues" priority="3074"/>
  </conditionalFormatting>
  <conditionalFormatting sqref="C303">
    <cfRule type="duplicateValues" priority="3072"/>
  </conditionalFormatting>
  <conditionalFormatting sqref="C303">
    <cfRule type="duplicateValues" priority="3071"/>
  </conditionalFormatting>
  <conditionalFormatting sqref="C304">
    <cfRule type="duplicateValues" priority="3070"/>
  </conditionalFormatting>
  <conditionalFormatting sqref="C304">
    <cfRule type="duplicateValues" priority="3069"/>
  </conditionalFormatting>
  <conditionalFormatting sqref="C304">
    <cfRule type="duplicateValues" priority="3067"/>
    <cfRule type="duplicateValues" priority="3068"/>
  </conditionalFormatting>
  <conditionalFormatting sqref="C305">
    <cfRule type="duplicateValues" priority="3066"/>
  </conditionalFormatting>
  <conditionalFormatting sqref="C305">
    <cfRule type="duplicateValues" priority="3065"/>
  </conditionalFormatting>
  <conditionalFormatting sqref="C305">
    <cfRule type="duplicateValues" priority="3063"/>
    <cfRule type="duplicateValues" priority="3064"/>
  </conditionalFormatting>
  <conditionalFormatting sqref="C307">
    <cfRule type="duplicateValues" priority="3062"/>
  </conditionalFormatting>
  <conditionalFormatting sqref="C306">
    <cfRule type="duplicateValues" priority="3060"/>
    <cfRule type="duplicateValues" priority="3061"/>
  </conditionalFormatting>
  <conditionalFormatting sqref="C306">
    <cfRule type="duplicateValues" priority="3059"/>
  </conditionalFormatting>
  <conditionalFormatting sqref="C306">
    <cfRule type="duplicateValues" priority="3058"/>
  </conditionalFormatting>
  <conditionalFormatting sqref="C307">
    <cfRule type="duplicateValues" priority="3057"/>
  </conditionalFormatting>
  <conditionalFormatting sqref="C307">
    <cfRule type="duplicateValues" priority="3055"/>
    <cfRule type="duplicateValues" priority="3056"/>
  </conditionalFormatting>
  <conditionalFormatting sqref="C308">
    <cfRule type="duplicateValues" priority="3053"/>
    <cfRule type="duplicateValues" priority="3054"/>
  </conditionalFormatting>
  <conditionalFormatting sqref="C308">
    <cfRule type="duplicateValues" priority="3052"/>
  </conditionalFormatting>
  <conditionalFormatting sqref="C308">
    <cfRule type="duplicateValues" priority="3051"/>
  </conditionalFormatting>
  <conditionalFormatting sqref="C302">
    <cfRule type="duplicateValues" priority="3048"/>
    <cfRule type="duplicateValues" priority="3049"/>
    <cfRule type="duplicateValues" priority="3050"/>
  </conditionalFormatting>
  <conditionalFormatting sqref="C303">
    <cfRule type="duplicateValues" priority="3045"/>
    <cfRule type="duplicateValues" priority="3046"/>
    <cfRule type="duplicateValues" priority="3047"/>
  </conditionalFormatting>
  <conditionalFormatting sqref="C305">
    <cfRule type="duplicateValues" priority="3042"/>
    <cfRule type="duplicateValues" priority="3043"/>
    <cfRule type="duplicateValues" priority="3044"/>
  </conditionalFormatting>
  <conditionalFormatting sqref="C306">
    <cfRule type="duplicateValues" priority="3039"/>
    <cfRule type="duplicateValues" priority="3040"/>
    <cfRule type="duplicateValues" priority="3041"/>
  </conditionalFormatting>
  <conditionalFormatting sqref="C307">
    <cfRule type="duplicateValues" priority="3036"/>
    <cfRule type="duplicateValues" priority="3037"/>
    <cfRule type="duplicateValues" priority="3038"/>
  </conditionalFormatting>
  <conditionalFormatting sqref="C314">
    <cfRule type="duplicateValues" priority="3034"/>
    <cfRule type="duplicateValues" priority="3035"/>
  </conditionalFormatting>
  <conditionalFormatting sqref="C314">
    <cfRule type="duplicateValues" priority="3033"/>
  </conditionalFormatting>
  <conditionalFormatting sqref="C314">
    <cfRule type="duplicateValues" priority="3032"/>
  </conditionalFormatting>
  <conditionalFormatting sqref="C316">
    <cfRule type="duplicateValues" priority="3031"/>
  </conditionalFormatting>
  <conditionalFormatting sqref="C315">
    <cfRule type="duplicateValues" priority="3029"/>
    <cfRule type="duplicateValues" priority="3030"/>
  </conditionalFormatting>
  <conditionalFormatting sqref="C315">
    <cfRule type="duplicateValues" priority="3028"/>
  </conditionalFormatting>
  <conditionalFormatting sqref="C315">
    <cfRule type="duplicateValues" priority="3027"/>
  </conditionalFormatting>
  <conditionalFormatting sqref="C316">
    <cfRule type="duplicateValues" priority="3026"/>
  </conditionalFormatting>
  <conditionalFormatting sqref="C316">
    <cfRule type="duplicateValues" priority="3024"/>
    <cfRule type="duplicateValues" priority="3025"/>
  </conditionalFormatting>
  <conditionalFormatting sqref="C317:C318">
    <cfRule type="duplicateValues" priority="3021"/>
    <cfRule type="duplicateValues" priority="3022"/>
    <cfRule type="duplicateValues" priority="3023"/>
  </conditionalFormatting>
  <conditionalFormatting sqref="C318">
    <cfRule type="duplicateValues" priority="3020"/>
  </conditionalFormatting>
  <conditionalFormatting sqref="C318">
    <cfRule type="duplicateValues" priority="3018"/>
    <cfRule type="duplicateValues" priority="3019"/>
  </conditionalFormatting>
  <conditionalFormatting sqref="C317">
    <cfRule type="duplicateValues" priority="3016"/>
    <cfRule type="duplicateValues" priority="3017"/>
  </conditionalFormatting>
  <conditionalFormatting sqref="C317">
    <cfRule type="duplicateValues" priority="3015"/>
  </conditionalFormatting>
  <conditionalFormatting sqref="C317">
    <cfRule type="duplicateValues" priority="3014"/>
  </conditionalFormatting>
  <conditionalFormatting sqref="C317:C318">
    <cfRule type="duplicateValues" priority="3013"/>
  </conditionalFormatting>
  <conditionalFormatting sqref="C319">
    <cfRule type="duplicateValues" priority="3011"/>
    <cfRule type="duplicateValues" priority="3012"/>
  </conditionalFormatting>
  <conditionalFormatting sqref="C319">
    <cfRule type="duplicateValues" priority="3010"/>
  </conditionalFormatting>
  <conditionalFormatting sqref="C319">
    <cfRule type="duplicateValues" priority="3009"/>
  </conditionalFormatting>
  <conditionalFormatting sqref="C314">
    <cfRule type="duplicateValues" priority="3006"/>
    <cfRule type="duplicateValues" priority="3007"/>
    <cfRule type="duplicateValues" priority="3008"/>
  </conditionalFormatting>
  <conditionalFormatting sqref="C315">
    <cfRule type="duplicateValues" priority="3003"/>
    <cfRule type="duplicateValues" priority="3004"/>
    <cfRule type="duplicateValues" priority="3005"/>
  </conditionalFormatting>
  <conditionalFormatting sqref="C316">
    <cfRule type="duplicateValues" priority="3000"/>
    <cfRule type="duplicateValues" priority="3001"/>
    <cfRule type="duplicateValues" priority="3002"/>
  </conditionalFormatting>
  <conditionalFormatting sqref="C319:C320">
    <cfRule type="duplicateValues" priority="2997"/>
    <cfRule type="duplicateValues" priority="2998"/>
    <cfRule type="duplicateValues" priority="2999"/>
  </conditionalFormatting>
  <conditionalFormatting sqref="C320">
    <cfRule type="duplicateValues" priority="2996"/>
  </conditionalFormatting>
  <conditionalFormatting sqref="C320">
    <cfRule type="duplicateValues" priority="2994"/>
    <cfRule type="duplicateValues" priority="2995"/>
  </conditionalFormatting>
  <conditionalFormatting sqref="C319:C320">
    <cfRule type="duplicateValues" priority="2993"/>
  </conditionalFormatting>
  <conditionalFormatting sqref="C315:C320">
    <cfRule type="duplicateValues" priority="2992"/>
  </conditionalFormatting>
  <conditionalFormatting sqref="C184:C190 C159:C174">
    <cfRule type="duplicateValues" dxfId="2306" priority="2989"/>
    <cfRule type="duplicateValues" dxfId="2305" priority="2990"/>
    <cfRule type="duplicateValues" dxfId="2304" priority="2991"/>
  </conditionalFormatting>
  <conditionalFormatting sqref="C184:C190 C159:C174">
    <cfRule type="duplicateValues" dxfId="2303" priority="2988"/>
  </conditionalFormatting>
  <conditionalFormatting sqref="C184:C190 C159:C174">
    <cfRule type="duplicateValues" dxfId="2302" priority="2986"/>
    <cfRule type="duplicateValues" dxfId="2301" priority="2987"/>
  </conditionalFormatting>
  <conditionalFormatting sqref="C90:C92 C88 C78:C86">
    <cfRule type="duplicateValues" dxfId="2300" priority="2985"/>
  </conditionalFormatting>
  <conditionalFormatting sqref="C90:C92 C88 C78:C86">
    <cfRule type="duplicateValues" dxfId="2299" priority="2982"/>
    <cfRule type="duplicateValues" dxfId="2298" priority="2983"/>
    <cfRule type="duplicateValues" dxfId="2297" priority="2984"/>
  </conditionalFormatting>
  <conditionalFormatting sqref="C90:C92 C88 C42:C86">
    <cfRule type="duplicateValues" dxfId="2296" priority="2981"/>
  </conditionalFormatting>
  <conditionalFormatting sqref="C58">
    <cfRule type="duplicateValues" dxfId="2295" priority="2980"/>
  </conditionalFormatting>
  <conditionalFormatting sqref="C346">
    <cfRule type="duplicateValues" dxfId="2294" priority="2979"/>
  </conditionalFormatting>
  <conditionalFormatting sqref="C346">
    <cfRule type="duplicateValues" dxfId="2293" priority="2978"/>
  </conditionalFormatting>
  <conditionalFormatting sqref="C346">
    <cfRule type="duplicateValues" dxfId="2292" priority="2976"/>
    <cfRule type="duplicateValues" dxfId="2291" priority="2977"/>
  </conditionalFormatting>
  <conditionalFormatting sqref="C334">
    <cfRule type="duplicateValues" dxfId="2290" priority="2973"/>
    <cfRule type="duplicateValues" dxfId="2289" priority="2974"/>
    <cfRule type="duplicateValues" dxfId="2288" priority="2975"/>
  </conditionalFormatting>
  <conditionalFormatting sqref="C334">
    <cfRule type="duplicateValues" dxfId="2287" priority="2972"/>
  </conditionalFormatting>
  <conditionalFormatting sqref="C334">
    <cfRule type="duplicateValues" dxfId="2286" priority="2970"/>
    <cfRule type="duplicateValues" dxfId="2285" priority="2971"/>
  </conditionalFormatting>
  <conditionalFormatting sqref="C345">
    <cfRule type="duplicateValues" dxfId="2284" priority="2969"/>
  </conditionalFormatting>
  <conditionalFormatting sqref="C345">
    <cfRule type="duplicateValues" dxfId="2283" priority="2967"/>
    <cfRule type="duplicateValues" dxfId="2282" priority="2968"/>
  </conditionalFormatting>
  <conditionalFormatting sqref="C346">
    <cfRule type="duplicateValues" dxfId="2281" priority="2966"/>
  </conditionalFormatting>
  <conditionalFormatting sqref="C346">
    <cfRule type="duplicateValues" dxfId="2280" priority="2963"/>
    <cfRule type="duplicateValues" dxfId="2279" priority="2964"/>
    <cfRule type="duplicateValues" dxfId="2278" priority="2965"/>
  </conditionalFormatting>
  <conditionalFormatting sqref="C325">
    <cfRule type="duplicateValues" dxfId="2277" priority="2962"/>
  </conditionalFormatting>
  <conditionalFormatting sqref="C325">
    <cfRule type="duplicateValues" dxfId="2276" priority="2959"/>
    <cfRule type="duplicateValues" dxfId="2275" priority="2960"/>
    <cfRule type="duplicateValues" dxfId="2274" priority="2961"/>
  </conditionalFormatting>
  <conditionalFormatting sqref="C325">
    <cfRule type="duplicateValues" dxfId="2273" priority="2958"/>
  </conditionalFormatting>
  <conditionalFormatting sqref="C348">
    <cfRule type="duplicateValues" dxfId="2272" priority="2957"/>
  </conditionalFormatting>
  <conditionalFormatting sqref="C348">
    <cfRule type="duplicateValues" dxfId="2271" priority="2954"/>
    <cfRule type="duplicateValues" dxfId="2270" priority="2955"/>
    <cfRule type="duplicateValues" dxfId="2269" priority="2956"/>
  </conditionalFormatting>
  <conditionalFormatting sqref="C347">
    <cfRule type="duplicateValues" dxfId="2268" priority="2953"/>
  </conditionalFormatting>
  <conditionalFormatting sqref="C347">
    <cfRule type="duplicateValues" dxfId="2267" priority="2950"/>
    <cfRule type="duplicateValues" dxfId="2266" priority="2951"/>
    <cfRule type="duplicateValues" dxfId="2265" priority="2952"/>
  </conditionalFormatting>
  <conditionalFormatting sqref="C350">
    <cfRule type="duplicateValues" dxfId="2264" priority="2949"/>
  </conditionalFormatting>
  <conditionalFormatting sqref="C350">
    <cfRule type="duplicateValues" dxfId="2263" priority="2946"/>
    <cfRule type="duplicateValues" dxfId="2262" priority="2947"/>
    <cfRule type="duplicateValues" dxfId="2261" priority="2948"/>
  </conditionalFormatting>
  <conditionalFormatting sqref="C352">
    <cfRule type="duplicateValues" dxfId="2260" priority="2945"/>
  </conditionalFormatting>
  <conditionalFormatting sqref="C352">
    <cfRule type="duplicateValues" dxfId="2259" priority="2943"/>
    <cfRule type="duplicateValues" dxfId="2258" priority="2944"/>
  </conditionalFormatting>
  <conditionalFormatting sqref="C351">
    <cfRule type="duplicateValues" dxfId="2257" priority="2942"/>
  </conditionalFormatting>
  <conditionalFormatting sqref="C351">
    <cfRule type="duplicateValues" dxfId="2256" priority="2939"/>
    <cfRule type="duplicateValues" dxfId="2255" priority="2940"/>
    <cfRule type="duplicateValues" dxfId="2254" priority="2941"/>
  </conditionalFormatting>
  <conditionalFormatting sqref="C353">
    <cfRule type="duplicateValues" dxfId="2253" priority="2938"/>
  </conditionalFormatting>
  <conditionalFormatting sqref="C353">
    <cfRule type="duplicateValues" dxfId="2252" priority="2935"/>
    <cfRule type="duplicateValues" dxfId="2251" priority="2936"/>
    <cfRule type="duplicateValues" dxfId="2250" priority="2937"/>
  </conditionalFormatting>
  <conditionalFormatting sqref="C354:C355">
    <cfRule type="duplicateValues" dxfId="2249" priority="2934"/>
  </conditionalFormatting>
  <conditionalFormatting sqref="C354:C355">
    <cfRule type="duplicateValues" dxfId="2248" priority="2931"/>
    <cfRule type="duplicateValues" dxfId="2247" priority="2932"/>
    <cfRule type="duplicateValues" dxfId="2246" priority="2933"/>
  </conditionalFormatting>
  <conditionalFormatting sqref="C366">
    <cfRule type="duplicateValues" dxfId="2245" priority="2929"/>
    <cfRule type="duplicateValues" dxfId="2244" priority="2930"/>
  </conditionalFormatting>
  <conditionalFormatting sqref="C366">
    <cfRule type="duplicateValues" dxfId="2243" priority="2928"/>
  </conditionalFormatting>
  <conditionalFormatting sqref="C366">
    <cfRule type="duplicateValues" dxfId="2242" priority="2927"/>
  </conditionalFormatting>
  <conditionalFormatting sqref="C367">
    <cfRule type="duplicateValues" dxfId="2241" priority="2926"/>
  </conditionalFormatting>
  <conditionalFormatting sqref="C367">
    <cfRule type="duplicateValues" dxfId="2240" priority="2924"/>
    <cfRule type="duplicateValues" dxfId="2239" priority="2925"/>
  </conditionalFormatting>
  <conditionalFormatting sqref="C368">
    <cfRule type="duplicateValues" dxfId="2238" priority="2923"/>
  </conditionalFormatting>
  <conditionalFormatting sqref="C368">
    <cfRule type="duplicateValues" dxfId="2237" priority="2922"/>
  </conditionalFormatting>
  <conditionalFormatting sqref="C368">
    <cfRule type="duplicateValues" dxfId="2236" priority="2920"/>
    <cfRule type="duplicateValues" dxfId="2235" priority="2921"/>
  </conditionalFormatting>
  <conditionalFormatting sqref="C369">
    <cfRule type="duplicateValues" dxfId="2234" priority="2919"/>
  </conditionalFormatting>
  <conditionalFormatting sqref="C371">
    <cfRule type="duplicateValues" dxfId="2233" priority="2917"/>
    <cfRule type="duplicateValues" dxfId="2232" priority="2918"/>
  </conditionalFormatting>
  <conditionalFormatting sqref="C371">
    <cfRule type="duplicateValues" dxfId="2231" priority="2916"/>
  </conditionalFormatting>
  <conditionalFormatting sqref="C371">
    <cfRule type="duplicateValues" dxfId="2230" priority="2915"/>
  </conditionalFormatting>
  <conditionalFormatting sqref="C370">
    <cfRule type="duplicateValues" dxfId="2229" priority="2914"/>
  </conditionalFormatting>
  <conditionalFormatting sqref="C370">
    <cfRule type="duplicateValues" dxfId="2228" priority="2912"/>
    <cfRule type="duplicateValues" dxfId="2227" priority="2913"/>
  </conditionalFormatting>
  <conditionalFormatting sqref="C370">
    <cfRule type="duplicateValues" dxfId="2226" priority="2909"/>
    <cfRule type="duplicateValues" dxfId="2225" priority="2910"/>
    <cfRule type="duplicateValues" dxfId="2224" priority="2911"/>
  </conditionalFormatting>
  <conditionalFormatting sqref="C369">
    <cfRule type="duplicateValues" dxfId="2223" priority="2906"/>
    <cfRule type="duplicateValues" dxfId="2222" priority="2907"/>
    <cfRule type="duplicateValues" dxfId="2221" priority="2908"/>
  </conditionalFormatting>
  <conditionalFormatting sqref="C368">
    <cfRule type="duplicateValues" dxfId="2220" priority="2903"/>
    <cfRule type="duplicateValues" dxfId="2219" priority="2904"/>
    <cfRule type="duplicateValues" dxfId="2218" priority="2905"/>
  </conditionalFormatting>
  <conditionalFormatting sqref="C367">
    <cfRule type="duplicateValues" dxfId="2217" priority="2900"/>
    <cfRule type="duplicateValues" dxfId="2216" priority="2901"/>
    <cfRule type="duplicateValues" dxfId="2215" priority="2902"/>
  </conditionalFormatting>
  <conditionalFormatting sqref="C369">
    <cfRule type="duplicateValues" dxfId="2214" priority="2899"/>
  </conditionalFormatting>
  <conditionalFormatting sqref="C369">
    <cfRule type="duplicateValues" dxfId="2213" priority="2897"/>
    <cfRule type="duplicateValues" dxfId="2212" priority="2898"/>
  </conditionalFormatting>
  <conditionalFormatting sqref="C373">
    <cfRule type="duplicateValues" dxfId="2211" priority="2896"/>
  </conditionalFormatting>
  <conditionalFormatting sqref="C374">
    <cfRule type="duplicateValues" dxfId="2210" priority="2893"/>
    <cfRule type="duplicateValues" dxfId="2209" priority="2894"/>
    <cfRule type="duplicateValues" dxfId="2208" priority="2895"/>
  </conditionalFormatting>
  <conditionalFormatting sqref="C374">
    <cfRule type="duplicateValues" dxfId="2207" priority="2892"/>
  </conditionalFormatting>
  <conditionalFormatting sqref="C366">
    <cfRule type="duplicateValues" dxfId="2206" priority="2889"/>
    <cfRule type="duplicateValues" dxfId="2205" priority="2890"/>
    <cfRule type="duplicateValues" dxfId="2204" priority="2891"/>
  </conditionalFormatting>
  <conditionalFormatting sqref="C376">
    <cfRule type="duplicateValues" dxfId="2203" priority="2888"/>
  </conditionalFormatting>
  <conditionalFormatting sqref="C374">
    <cfRule type="duplicateValues" dxfId="2202" priority="2887"/>
  </conditionalFormatting>
  <conditionalFormatting sqref="C374">
    <cfRule type="duplicateValues" dxfId="2201" priority="2885"/>
    <cfRule type="duplicateValues" dxfId="2200" priority="2886"/>
  </conditionalFormatting>
  <conditionalFormatting sqref="C379">
    <cfRule type="duplicateValues" dxfId="2199" priority="2884"/>
  </conditionalFormatting>
  <conditionalFormatting sqref="C379">
    <cfRule type="duplicateValues" dxfId="2198" priority="2882"/>
    <cfRule type="duplicateValues" dxfId="2197" priority="2883"/>
  </conditionalFormatting>
  <conditionalFormatting sqref="C378">
    <cfRule type="duplicateValues" dxfId="2196" priority="2881"/>
  </conditionalFormatting>
  <conditionalFormatting sqref="C377">
    <cfRule type="duplicateValues" dxfId="2195" priority="2880"/>
  </conditionalFormatting>
  <conditionalFormatting sqref="C378">
    <cfRule type="duplicateValues" dxfId="2194" priority="2877"/>
    <cfRule type="duplicateValues" dxfId="2193" priority="2878"/>
    <cfRule type="duplicateValues" dxfId="2192" priority="2879"/>
  </conditionalFormatting>
  <conditionalFormatting sqref="C377">
    <cfRule type="duplicateValues" dxfId="2191" priority="2874"/>
    <cfRule type="duplicateValues" dxfId="2190" priority="2875"/>
    <cfRule type="duplicateValues" dxfId="2189" priority="2876"/>
  </conditionalFormatting>
  <conditionalFormatting sqref="C415:C424">
    <cfRule type="duplicateValues" dxfId="2188" priority="2873"/>
  </conditionalFormatting>
  <conditionalFormatting sqref="C415:C424">
    <cfRule type="duplicateValues" dxfId="2187" priority="2870"/>
    <cfRule type="duplicateValues" dxfId="2186" priority="2871"/>
    <cfRule type="duplicateValues" dxfId="2185" priority="2872"/>
  </conditionalFormatting>
  <conditionalFormatting sqref="C425:C435">
    <cfRule type="duplicateValues" dxfId="2184" priority="2869"/>
  </conditionalFormatting>
  <conditionalFormatting sqref="C466">
    <cfRule type="duplicateValues" dxfId="2183" priority="2868"/>
  </conditionalFormatting>
  <conditionalFormatting sqref="C469">
    <cfRule type="duplicateValues" dxfId="2182" priority="2867"/>
  </conditionalFormatting>
  <conditionalFormatting sqref="C467">
    <cfRule type="duplicateValues" dxfId="2181" priority="2866"/>
  </conditionalFormatting>
  <conditionalFormatting sqref="C463">
    <cfRule type="duplicateValues" dxfId="2180" priority="2865"/>
  </conditionalFormatting>
  <conditionalFormatting sqref="C464">
    <cfRule type="duplicateValues" dxfId="2179" priority="2864"/>
  </conditionalFormatting>
  <conditionalFormatting sqref="C464">
    <cfRule type="duplicateValues" dxfId="2178" priority="2862"/>
    <cfRule type="duplicateValues" dxfId="2177" priority="2863"/>
  </conditionalFormatting>
  <conditionalFormatting sqref="C471">
    <cfRule type="duplicateValues" dxfId="2176" priority="2861"/>
  </conditionalFormatting>
  <conditionalFormatting sqref="C474">
    <cfRule type="duplicateValues" dxfId="2175" priority="2860"/>
  </conditionalFormatting>
  <conditionalFormatting sqref="C475">
    <cfRule type="duplicateValues" dxfId="2174" priority="2858"/>
    <cfRule type="duplicateValues" dxfId="2173" priority="2859"/>
  </conditionalFormatting>
  <conditionalFormatting sqref="C475">
    <cfRule type="duplicateValues" dxfId="2172" priority="2857"/>
  </conditionalFormatting>
  <conditionalFormatting sqref="C474:C475">
    <cfRule type="duplicateValues" dxfId="2171" priority="2854"/>
    <cfRule type="duplicateValues" dxfId="2170" priority="2855"/>
    <cfRule type="duplicateValues" dxfId="2169" priority="2856"/>
  </conditionalFormatting>
  <conditionalFormatting sqref="C472">
    <cfRule type="duplicateValues" dxfId="2168" priority="2852"/>
    <cfRule type="duplicateValues" dxfId="2167" priority="2853"/>
  </conditionalFormatting>
  <conditionalFormatting sqref="C472">
    <cfRule type="duplicateValues" dxfId="2166" priority="2851"/>
  </conditionalFormatting>
  <conditionalFormatting sqref="C469">
    <cfRule type="duplicateValues" dxfId="2165" priority="2849"/>
    <cfRule type="duplicateValues" dxfId="2164" priority="2850"/>
  </conditionalFormatting>
  <conditionalFormatting sqref="C469">
    <cfRule type="duplicateValues" dxfId="2163" priority="2848"/>
  </conditionalFormatting>
  <conditionalFormatting sqref="C468">
    <cfRule type="duplicateValues" dxfId="2162" priority="2846"/>
    <cfRule type="duplicateValues" dxfId="2161" priority="2847"/>
  </conditionalFormatting>
  <conditionalFormatting sqref="C468">
    <cfRule type="duplicateValues" dxfId="2160" priority="2845"/>
  </conditionalFormatting>
  <conditionalFormatting sqref="C465:C467">
    <cfRule type="duplicateValues" dxfId="2159" priority="2844"/>
  </conditionalFormatting>
  <conditionalFormatting sqref="C465:C468">
    <cfRule type="duplicateValues" dxfId="2158" priority="2843"/>
  </conditionalFormatting>
  <conditionalFormatting sqref="C479">
    <cfRule type="duplicateValues" dxfId="2157" priority="2842"/>
  </conditionalFormatting>
  <conditionalFormatting sqref="C479">
    <cfRule type="duplicateValues" dxfId="2156" priority="2840"/>
    <cfRule type="duplicateValues" dxfId="2155" priority="2841"/>
  </conditionalFormatting>
  <conditionalFormatting sqref="C479 C476:C477">
    <cfRule type="duplicateValues" dxfId="2154" priority="2839"/>
  </conditionalFormatting>
  <conditionalFormatting sqref="C478">
    <cfRule type="duplicateValues" dxfId="2153" priority="2838"/>
  </conditionalFormatting>
  <conditionalFormatting sqref="C470">
    <cfRule type="duplicateValues" dxfId="2152" priority="2837"/>
  </conditionalFormatting>
  <conditionalFormatting sqref="C470">
    <cfRule type="duplicateValues" dxfId="2151" priority="2835"/>
    <cfRule type="duplicateValues" dxfId="2150" priority="2836"/>
  </conditionalFormatting>
  <conditionalFormatting sqref="C473">
    <cfRule type="duplicateValues" dxfId="2149" priority="2833"/>
    <cfRule type="duplicateValues" dxfId="2148" priority="2834"/>
  </conditionalFormatting>
  <conditionalFormatting sqref="C473">
    <cfRule type="duplicateValues" dxfId="2147" priority="2832"/>
  </conditionalFormatting>
  <conditionalFormatting sqref="C473:C475">
    <cfRule type="duplicateValues" dxfId="2146" priority="2831"/>
  </conditionalFormatting>
  <conditionalFormatting sqref="C515">
    <cfRule type="duplicateValues" dxfId="2145" priority="2829"/>
    <cfRule type="duplicateValues" dxfId="2144" priority="2830"/>
  </conditionalFormatting>
  <conditionalFormatting sqref="C515">
    <cfRule type="duplicateValues" dxfId="2143" priority="2828"/>
  </conditionalFormatting>
  <conditionalFormatting sqref="C515">
    <cfRule type="duplicateValues" dxfId="2142" priority="2827"/>
  </conditionalFormatting>
  <conditionalFormatting sqref="C515:C516">
    <cfRule type="duplicateValues" dxfId="2141" priority="2824"/>
    <cfRule type="duplicateValues" dxfId="2140" priority="2825"/>
    <cfRule type="duplicateValues" dxfId="2139" priority="2826"/>
  </conditionalFormatting>
  <conditionalFormatting sqref="C516">
    <cfRule type="duplicateValues" dxfId="2138" priority="2823"/>
  </conditionalFormatting>
  <conditionalFormatting sqref="C516">
    <cfRule type="duplicateValues" dxfId="2137" priority="2821"/>
    <cfRule type="duplicateValues" dxfId="2136" priority="2822"/>
  </conditionalFormatting>
  <conditionalFormatting sqref="C515:C516">
    <cfRule type="duplicateValues" dxfId="2135" priority="2820"/>
  </conditionalFormatting>
  <conditionalFormatting sqref="C514">
    <cfRule type="duplicateValues" dxfId="2134" priority="2818"/>
    <cfRule type="duplicateValues" dxfId="2133" priority="2819"/>
  </conditionalFormatting>
  <conditionalFormatting sqref="C514">
    <cfRule type="duplicateValues" dxfId="2132" priority="2817"/>
  </conditionalFormatting>
  <conditionalFormatting sqref="C514">
    <cfRule type="duplicateValues" dxfId="2131" priority="2814"/>
    <cfRule type="duplicateValues" dxfId="2130" priority="2815"/>
    <cfRule type="duplicateValues" dxfId="2129" priority="2816"/>
  </conditionalFormatting>
  <conditionalFormatting sqref="C501">
    <cfRule type="duplicateValues" dxfId="2128" priority="2812"/>
    <cfRule type="duplicateValues" dxfId="2127" priority="2813"/>
  </conditionalFormatting>
  <conditionalFormatting sqref="C501">
    <cfRule type="duplicateValues" dxfId="2126" priority="2811"/>
  </conditionalFormatting>
  <conditionalFormatting sqref="C501">
    <cfRule type="duplicateValues" dxfId="2125" priority="2808"/>
    <cfRule type="duplicateValues" dxfId="2124" priority="2809"/>
    <cfRule type="duplicateValues" dxfId="2123" priority="2810"/>
  </conditionalFormatting>
  <conditionalFormatting sqref="C524">
    <cfRule type="duplicateValues" dxfId="2122" priority="2807"/>
  </conditionalFormatting>
  <conditionalFormatting sqref="C524">
    <cfRule type="duplicateValues" dxfId="2121" priority="2804"/>
    <cfRule type="duplicateValues" dxfId="2120" priority="2805"/>
    <cfRule type="duplicateValues" dxfId="2119" priority="2806"/>
  </conditionalFormatting>
  <conditionalFormatting sqref="C524">
    <cfRule type="duplicateValues" dxfId="2118" priority="2803"/>
  </conditionalFormatting>
  <conditionalFormatting sqref="C525:C543">
    <cfRule type="duplicateValues" dxfId="2117" priority="2802"/>
  </conditionalFormatting>
  <conditionalFormatting sqref="C525:C543">
    <cfRule type="duplicateValues" dxfId="2116" priority="2799"/>
    <cfRule type="duplicateValues" dxfId="2115" priority="2800"/>
    <cfRule type="duplicateValues" dxfId="2114" priority="2801"/>
  </conditionalFormatting>
  <conditionalFormatting sqref="C525:C543">
    <cfRule type="duplicateValues" dxfId="2113" priority="2797"/>
    <cfRule type="duplicateValues" dxfId="2112" priority="2798"/>
  </conditionalFormatting>
  <conditionalFormatting sqref="C525:C543">
    <cfRule type="duplicateValues" dxfId="2111" priority="2792"/>
    <cfRule type="duplicateValues" dxfId="2110" priority="2793"/>
    <cfRule type="duplicateValues" dxfId="2109" priority="2794"/>
    <cfRule type="duplicateValues" dxfId="2108" priority="2795"/>
    <cfRule type="duplicateValues" dxfId="2107" priority="2796"/>
  </conditionalFormatting>
  <conditionalFormatting sqref="C525:C543">
    <cfRule type="duplicateValues" dxfId="2106" priority="2786"/>
    <cfRule type="duplicateValues" dxfId="2105" priority="2787"/>
    <cfRule type="duplicateValues" dxfId="2104" priority="2788"/>
    <cfRule type="duplicateValues" dxfId="2103" priority="2789"/>
    <cfRule type="duplicateValues" dxfId="2102" priority="2790"/>
    <cfRule type="duplicateValues" dxfId="2101" priority="2791"/>
  </conditionalFormatting>
  <conditionalFormatting sqref="C525:C543">
    <cfRule type="duplicateValues" dxfId="2100" priority="2782"/>
    <cfRule type="duplicateValues" dxfId="2099" priority="2783"/>
    <cfRule type="duplicateValues" dxfId="2098" priority="2784"/>
    <cfRule type="duplicateValues" dxfId="2097" priority="2785"/>
  </conditionalFormatting>
  <conditionalFormatting sqref="C520:C523">
    <cfRule type="duplicateValues" dxfId="2096" priority="2781"/>
  </conditionalFormatting>
  <conditionalFormatting sqref="C520:C523">
    <cfRule type="duplicateValues" dxfId="2095" priority="2778"/>
    <cfRule type="duplicateValues" dxfId="2094" priority="2779"/>
    <cfRule type="duplicateValues" dxfId="2093" priority="2780"/>
  </conditionalFormatting>
  <conditionalFormatting sqref="C519 C500:C502 C505:C509 C511:C516">
    <cfRule type="duplicateValues" dxfId="2092" priority="2777"/>
  </conditionalFormatting>
  <conditionalFormatting sqref="C519">
    <cfRule type="duplicateValues" dxfId="2091" priority="2775"/>
    <cfRule type="duplicateValues" dxfId="2090" priority="2776"/>
  </conditionalFormatting>
  <conditionalFormatting sqref="C519">
    <cfRule type="duplicateValues" dxfId="2089" priority="2774"/>
  </conditionalFormatting>
  <conditionalFormatting sqref="C519">
    <cfRule type="duplicateValues" dxfId="2088" priority="2771"/>
    <cfRule type="duplicateValues" dxfId="2087" priority="2772"/>
    <cfRule type="duplicateValues" dxfId="2086" priority="2773"/>
  </conditionalFormatting>
  <conditionalFormatting sqref="C517:C518">
    <cfRule type="duplicateValues" dxfId="2085" priority="2770"/>
  </conditionalFormatting>
  <conditionalFormatting sqref="C517:C518">
    <cfRule type="duplicateValues" dxfId="2084" priority="2768"/>
    <cfRule type="duplicateValues" dxfId="2083" priority="2769"/>
  </conditionalFormatting>
  <conditionalFormatting sqref="C517:C518">
    <cfRule type="duplicateValues" dxfId="2082" priority="2765"/>
    <cfRule type="duplicateValues" dxfId="2081" priority="2766"/>
    <cfRule type="duplicateValues" dxfId="2080" priority="2767"/>
  </conditionalFormatting>
  <conditionalFormatting sqref="C517:C518">
    <cfRule type="duplicateValues" dxfId="2079" priority="2760"/>
    <cfRule type="duplicateValues" dxfId="2078" priority="2761"/>
    <cfRule type="duplicateValues" dxfId="2077" priority="2762"/>
    <cfRule type="duplicateValues" dxfId="2076" priority="2763"/>
    <cfRule type="duplicateValues" dxfId="2075" priority="2764"/>
  </conditionalFormatting>
  <conditionalFormatting sqref="C517:C518">
    <cfRule type="duplicateValues" dxfId="2074" priority="2754"/>
    <cfRule type="duplicateValues" dxfId="2073" priority="2755"/>
    <cfRule type="duplicateValues" dxfId="2072" priority="2756"/>
    <cfRule type="duplicateValues" dxfId="2071" priority="2757"/>
    <cfRule type="duplicateValues" dxfId="2070" priority="2758"/>
    <cfRule type="duplicateValues" dxfId="2069" priority="2759"/>
  </conditionalFormatting>
  <conditionalFormatting sqref="C517:C518">
    <cfRule type="duplicateValues" dxfId="2068" priority="2750"/>
    <cfRule type="duplicateValues" dxfId="2067" priority="2751"/>
    <cfRule type="duplicateValues" dxfId="2066" priority="2752"/>
    <cfRule type="duplicateValues" dxfId="2065" priority="2753"/>
  </conditionalFormatting>
  <conditionalFormatting sqref="C502 C505:C509 C511:C514">
    <cfRule type="duplicateValues" dxfId="2064" priority="2749"/>
  </conditionalFormatting>
  <conditionalFormatting sqref="C501:C502 C505:C509 C511:C516">
    <cfRule type="duplicateValues" dxfId="2063" priority="2748"/>
  </conditionalFormatting>
  <conditionalFormatting sqref="C500">
    <cfRule type="duplicateValues" dxfId="2062" priority="2747"/>
  </conditionalFormatting>
  <conditionalFormatting sqref="C500">
    <cfRule type="duplicateValues" dxfId="2061" priority="2744"/>
    <cfRule type="duplicateValues" dxfId="2060" priority="2745"/>
    <cfRule type="duplicateValues" dxfId="2059" priority="2746"/>
  </conditionalFormatting>
  <conditionalFormatting sqref="C471:C472">
    <cfRule type="duplicateValues" dxfId="2058" priority="2741"/>
    <cfRule type="duplicateValues" dxfId="2057" priority="2742"/>
    <cfRule type="duplicateValues" dxfId="2056" priority="2743"/>
  </conditionalFormatting>
  <conditionalFormatting sqref="C471:C472">
    <cfRule type="duplicateValues" dxfId="2055" priority="2740"/>
  </conditionalFormatting>
  <conditionalFormatting sqref="C469:C470">
    <cfRule type="duplicateValues" dxfId="2054" priority="2739"/>
  </conditionalFormatting>
  <conditionalFormatting sqref="C463:C464">
    <cfRule type="duplicateValues" dxfId="2053" priority="2738"/>
  </conditionalFormatting>
  <conditionalFormatting sqref="C445:C446">
    <cfRule type="duplicateValues" dxfId="2052" priority="2735"/>
    <cfRule type="duplicateValues" dxfId="2051" priority="2736"/>
    <cfRule type="duplicateValues" dxfId="2050" priority="2737"/>
  </conditionalFormatting>
  <conditionalFormatting sqref="C445:C446">
    <cfRule type="duplicateValues" dxfId="2049" priority="2734"/>
  </conditionalFormatting>
  <conditionalFormatting sqref="C445:C446">
    <cfRule type="duplicateValues" dxfId="2048" priority="2732"/>
    <cfRule type="duplicateValues" dxfId="2047" priority="2733"/>
  </conditionalFormatting>
  <conditionalFormatting sqref="C442:C444">
    <cfRule type="duplicateValues" dxfId="2046" priority="2729"/>
    <cfRule type="duplicateValues" dxfId="2045" priority="2730"/>
    <cfRule type="duplicateValues" dxfId="2044" priority="2731"/>
  </conditionalFormatting>
  <conditionalFormatting sqref="C442:C444">
    <cfRule type="duplicateValues" dxfId="2043" priority="2728"/>
  </conditionalFormatting>
  <conditionalFormatting sqref="C442:C444">
    <cfRule type="duplicateValues" dxfId="2042" priority="2726"/>
    <cfRule type="duplicateValues" dxfId="2041" priority="2727"/>
  </conditionalFormatting>
  <conditionalFormatting sqref="C438:C441">
    <cfRule type="duplicateValues" dxfId="2040" priority="2723"/>
    <cfRule type="duplicateValues" dxfId="2039" priority="2724"/>
    <cfRule type="duplicateValues" dxfId="2038" priority="2725"/>
  </conditionalFormatting>
  <conditionalFormatting sqref="C438:C441">
    <cfRule type="duplicateValues" dxfId="2037" priority="2722"/>
  </conditionalFormatting>
  <conditionalFormatting sqref="C438:C441">
    <cfRule type="duplicateValues" dxfId="2036" priority="2720"/>
    <cfRule type="duplicateValues" dxfId="2035" priority="2721"/>
  </conditionalFormatting>
  <conditionalFormatting sqref="C436:C437">
    <cfRule type="duplicateValues" dxfId="2034" priority="2717"/>
    <cfRule type="duplicateValues" dxfId="2033" priority="2718"/>
    <cfRule type="duplicateValues" dxfId="2032" priority="2719"/>
  </conditionalFormatting>
  <conditionalFormatting sqref="C436:C437">
    <cfRule type="duplicateValues" dxfId="2031" priority="2716"/>
  </conditionalFormatting>
  <conditionalFormatting sqref="C436:C437">
    <cfRule type="duplicateValues" dxfId="2030" priority="2714"/>
    <cfRule type="duplicateValues" dxfId="2029" priority="2715"/>
  </conditionalFormatting>
  <conditionalFormatting sqref="C425:C435">
    <cfRule type="duplicateValues" dxfId="2028" priority="2712"/>
    <cfRule type="duplicateValues" dxfId="2027" priority="2713"/>
  </conditionalFormatting>
  <conditionalFormatting sqref="C402:C414 C382">
    <cfRule type="duplicateValues" dxfId="2026" priority="2711"/>
  </conditionalFormatting>
  <conditionalFormatting sqref="C402:C414 C382">
    <cfRule type="duplicateValues" dxfId="2025" priority="2708"/>
    <cfRule type="duplicateValues" dxfId="2024" priority="2709"/>
    <cfRule type="duplicateValues" dxfId="2023" priority="2710"/>
  </conditionalFormatting>
  <conditionalFormatting sqref="C382">
    <cfRule type="duplicateValues" dxfId="2022" priority="2707"/>
  </conditionalFormatting>
  <conditionalFormatting sqref="C377:C379">
    <cfRule type="duplicateValues" dxfId="2021" priority="2705"/>
    <cfRule type="duplicateValues" dxfId="2020" priority="2706"/>
  </conditionalFormatting>
  <conditionalFormatting sqref="C377:C379">
    <cfRule type="duplicateValues" dxfId="2019" priority="2704"/>
  </conditionalFormatting>
  <conditionalFormatting sqref="C375:C376">
    <cfRule type="duplicateValues" dxfId="2018" priority="2703"/>
  </conditionalFormatting>
  <conditionalFormatting sqref="C375:C379">
    <cfRule type="duplicateValues" dxfId="2017" priority="2702"/>
  </conditionalFormatting>
  <conditionalFormatting sqref="C373">
    <cfRule type="duplicateValues" dxfId="2016" priority="2699"/>
    <cfRule type="duplicateValues" dxfId="2015" priority="2700"/>
    <cfRule type="duplicateValues" dxfId="2014" priority="2701"/>
  </conditionalFormatting>
  <conditionalFormatting sqref="C373">
    <cfRule type="duplicateValues" dxfId="2013" priority="2698"/>
  </conditionalFormatting>
  <conditionalFormatting sqref="C373">
    <cfRule type="duplicateValues" dxfId="2012" priority="2696"/>
    <cfRule type="duplicateValues" dxfId="2011" priority="2697"/>
  </conditionalFormatting>
  <conditionalFormatting sqref="C369:C370">
    <cfRule type="duplicateValues" dxfId="2010" priority="2695"/>
  </conditionalFormatting>
  <conditionalFormatting sqref="C352">
    <cfRule type="duplicateValues" dxfId="2009" priority="2692"/>
    <cfRule type="duplicateValues" dxfId="2008" priority="2693"/>
    <cfRule type="duplicateValues" dxfId="2007" priority="2694"/>
  </conditionalFormatting>
  <conditionalFormatting sqref="C349">
    <cfRule type="duplicateValues" dxfId="2006" priority="2691"/>
  </conditionalFormatting>
  <conditionalFormatting sqref="C349">
    <cfRule type="duplicateValues" dxfId="2005" priority="2688"/>
    <cfRule type="duplicateValues" dxfId="2004" priority="2689"/>
    <cfRule type="duplicateValues" dxfId="2003" priority="2690"/>
  </conditionalFormatting>
  <conditionalFormatting sqref="C308">
    <cfRule type="duplicateValues" priority="2685"/>
    <cfRule type="duplicateValues" priority="2686"/>
    <cfRule type="duplicateValues" priority="2687"/>
  </conditionalFormatting>
  <conditionalFormatting sqref="C306:C308">
    <cfRule type="duplicateValues" priority="2684"/>
  </conditionalFormatting>
  <conditionalFormatting sqref="C304">
    <cfRule type="duplicateValues" priority="2681"/>
    <cfRule type="duplicateValues" priority="2682"/>
    <cfRule type="duplicateValues" priority="2683"/>
  </conditionalFormatting>
  <conditionalFormatting sqref="C298">
    <cfRule type="duplicateValues" priority="2678"/>
    <cfRule type="duplicateValues" priority="2679"/>
    <cfRule type="duplicateValues" priority="2680"/>
  </conditionalFormatting>
  <conditionalFormatting sqref="C297">
    <cfRule type="duplicateValues" priority="2675"/>
    <cfRule type="duplicateValues" priority="2676"/>
    <cfRule type="duplicateValues" priority="2677"/>
  </conditionalFormatting>
  <conditionalFormatting sqref="C289">
    <cfRule type="duplicateValues" priority="2673"/>
    <cfRule type="duplicateValues" priority="2674"/>
  </conditionalFormatting>
  <conditionalFormatting sqref="C289">
    <cfRule type="duplicateValues" priority="2672"/>
  </conditionalFormatting>
  <conditionalFormatting sqref="C290:C292">
    <cfRule type="duplicateValues" priority="2669"/>
    <cfRule type="duplicateValues" priority="2670"/>
    <cfRule type="duplicateValues" priority="2671"/>
  </conditionalFormatting>
  <conditionalFormatting sqref="C289:C308">
    <cfRule type="duplicateValues" priority="2668"/>
  </conditionalFormatting>
  <conditionalFormatting sqref="C289:C292">
    <cfRule type="duplicateValues" priority="2667"/>
  </conditionalFormatting>
  <conditionalFormatting sqref="C289:C305">
    <cfRule type="duplicateValues" priority="2666"/>
  </conditionalFormatting>
  <conditionalFormatting sqref="C286">
    <cfRule type="duplicateValues" priority="2663"/>
    <cfRule type="duplicateValues" priority="2664"/>
    <cfRule type="duplicateValues" priority="2665"/>
  </conditionalFormatting>
  <conditionalFormatting sqref="C284:C288">
    <cfRule type="duplicateValues" priority="2662"/>
  </conditionalFormatting>
  <conditionalFormatting sqref="C279:C283">
    <cfRule type="duplicateValues" priority="2661"/>
  </conditionalFormatting>
  <conditionalFormatting sqref="C279:C283">
    <cfRule type="duplicateValues" priority="2658"/>
    <cfRule type="duplicateValues" priority="2659"/>
    <cfRule type="duplicateValues" priority="2660"/>
  </conditionalFormatting>
  <conditionalFormatting sqref="C219:C221">
    <cfRule type="duplicateValues" dxfId="2002" priority="2657"/>
  </conditionalFormatting>
  <conditionalFormatting sqref="C219:C221">
    <cfRule type="duplicateValues" dxfId="2001" priority="2654"/>
    <cfRule type="duplicateValues" dxfId="2000" priority="2655"/>
    <cfRule type="duplicateValues" dxfId="1999" priority="2656"/>
  </conditionalFormatting>
  <conditionalFormatting sqref="C156">
    <cfRule type="duplicateValues" dxfId="1998" priority="2651"/>
    <cfRule type="duplicateValues" dxfId="1997" priority="2652"/>
    <cfRule type="duplicateValues" dxfId="1996" priority="2653"/>
  </conditionalFormatting>
  <conditionalFormatting sqref="C154">
    <cfRule type="duplicateValues" dxfId="1995" priority="2648"/>
    <cfRule type="duplicateValues" dxfId="1994" priority="2649"/>
    <cfRule type="duplicateValues" dxfId="1993" priority="2650"/>
  </conditionalFormatting>
  <conditionalFormatting sqref="C147">
    <cfRule type="duplicateValues" dxfId="1992" priority="2645"/>
    <cfRule type="duplicateValues" dxfId="1991" priority="2646"/>
    <cfRule type="duplicateValues" dxfId="1990" priority="2647"/>
  </conditionalFormatting>
  <conditionalFormatting sqref="C147">
    <cfRule type="duplicateValues" dxfId="1989" priority="2644"/>
  </conditionalFormatting>
  <conditionalFormatting sqref="C147">
    <cfRule type="duplicateValues" dxfId="1988" priority="2642"/>
    <cfRule type="duplicateValues" dxfId="1987" priority="2643"/>
  </conditionalFormatting>
  <conditionalFormatting sqref="C125">
    <cfRule type="duplicateValues" dxfId="1986" priority="2639"/>
    <cfRule type="duplicateValues" dxfId="1985" priority="2640"/>
    <cfRule type="duplicateValues" dxfId="1984" priority="2641"/>
  </conditionalFormatting>
  <conditionalFormatting sqref="C121">
    <cfRule type="duplicateValues" dxfId="1983" priority="2636"/>
    <cfRule type="duplicateValues" dxfId="1982" priority="2637"/>
    <cfRule type="duplicateValues" dxfId="1981" priority="2638"/>
  </conditionalFormatting>
  <conditionalFormatting sqref="C117">
    <cfRule type="duplicateValues" dxfId="1980" priority="2633"/>
    <cfRule type="duplicateValues" dxfId="1979" priority="2634"/>
    <cfRule type="duplicateValues" dxfId="1978" priority="2635"/>
  </conditionalFormatting>
  <conditionalFormatting sqref="C117">
    <cfRule type="duplicateValues" dxfId="1977" priority="2632"/>
  </conditionalFormatting>
  <conditionalFormatting sqref="C111:C112">
    <cfRule type="duplicateValues" priority="2631"/>
  </conditionalFormatting>
  <conditionalFormatting sqref="C110">
    <cfRule type="duplicateValues" priority="2629"/>
    <cfRule type="duplicateValues" priority="2630"/>
  </conditionalFormatting>
  <conditionalFormatting sqref="C110">
    <cfRule type="duplicateValues" priority="2628"/>
  </conditionalFormatting>
  <conditionalFormatting sqref="C108:C109">
    <cfRule type="duplicateValues" priority="2627"/>
  </conditionalFormatting>
  <conditionalFormatting sqref="C108:C110">
    <cfRule type="duplicateValues" priority="2624"/>
    <cfRule type="duplicateValues" priority="2625"/>
    <cfRule type="duplicateValues" priority="2626"/>
  </conditionalFormatting>
  <conditionalFormatting sqref="C106">
    <cfRule type="duplicateValues" priority="2622"/>
    <cfRule type="duplicateValues" priority="2623"/>
  </conditionalFormatting>
  <conditionalFormatting sqref="C106">
    <cfRule type="duplicateValues" priority="2621"/>
  </conditionalFormatting>
  <conditionalFormatting sqref="C105">
    <cfRule type="duplicateValues" priority="2620"/>
  </conditionalFormatting>
  <conditionalFormatting sqref="C104:C105">
    <cfRule type="duplicateValues" priority="2619"/>
  </conditionalFormatting>
  <conditionalFormatting sqref="C104:C106">
    <cfRule type="duplicateValues" priority="2618"/>
  </conditionalFormatting>
  <conditionalFormatting sqref="C104:C110">
    <cfRule type="duplicateValues" priority="2617"/>
  </conditionalFormatting>
  <conditionalFormatting sqref="C98:C100">
    <cfRule type="duplicateValues" priority="2616"/>
  </conditionalFormatting>
  <conditionalFormatting sqref="C98:C103">
    <cfRule type="duplicateValues" priority="2615"/>
  </conditionalFormatting>
  <conditionalFormatting sqref="C98:C103">
    <cfRule type="duplicateValues" priority="2612"/>
    <cfRule type="duplicateValues" priority="2613"/>
    <cfRule type="duplicateValues" priority="2614"/>
  </conditionalFormatting>
  <conditionalFormatting sqref="C94">
    <cfRule type="duplicateValues" dxfId="1976" priority="2609"/>
    <cfRule type="duplicateValues" dxfId="1975" priority="2610"/>
    <cfRule type="duplicateValues" dxfId="1974" priority="2611"/>
  </conditionalFormatting>
  <conditionalFormatting sqref="C93:C97">
    <cfRule type="duplicateValues" dxfId="1973" priority="2608"/>
  </conditionalFormatting>
  <conditionalFormatting sqref="C88">
    <cfRule type="duplicateValues" dxfId="1972" priority="2607"/>
  </conditionalFormatting>
  <conditionalFormatting sqref="C71:C74">
    <cfRule type="duplicateValues" dxfId="1971" priority="2606"/>
  </conditionalFormatting>
  <conditionalFormatting sqref="C69:C70">
    <cfRule type="duplicateValues" dxfId="1970" priority="2603"/>
    <cfRule type="duplicateValues" dxfId="1969" priority="2604"/>
    <cfRule type="duplicateValues" dxfId="1968" priority="2605"/>
  </conditionalFormatting>
  <conditionalFormatting sqref="C71:C76">
    <cfRule type="duplicateValues" dxfId="1967" priority="2602"/>
  </conditionalFormatting>
  <conditionalFormatting sqref="C67">
    <cfRule type="duplicateValues" dxfId="1966" priority="2599"/>
    <cfRule type="duplicateValues" dxfId="1965" priority="2600"/>
    <cfRule type="duplicateValues" dxfId="1964" priority="2601"/>
  </conditionalFormatting>
  <conditionalFormatting sqref="C68:C70">
    <cfRule type="duplicateValues" dxfId="1963" priority="2598"/>
  </conditionalFormatting>
  <conditionalFormatting sqref="C65:C66">
    <cfRule type="duplicateValues" dxfId="1962" priority="2595"/>
    <cfRule type="duplicateValues" dxfId="1961" priority="2596"/>
    <cfRule type="duplicateValues" dxfId="1960" priority="2597"/>
  </conditionalFormatting>
  <conditionalFormatting sqref="C65:C70">
    <cfRule type="duplicateValues" dxfId="1959" priority="2594"/>
  </conditionalFormatting>
  <conditionalFormatting sqref="C60:C61">
    <cfRule type="duplicateValues" dxfId="1958" priority="2591"/>
    <cfRule type="duplicateValues" dxfId="1957" priority="2592"/>
    <cfRule type="duplicateValues" dxfId="1956" priority="2593"/>
  </conditionalFormatting>
  <conditionalFormatting sqref="C59:C61">
    <cfRule type="duplicateValues" dxfId="1955" priority="2590"/>
  </conditionalFormatting>
  <conditionalFormatting sqref="C57:C58">
    <cfRule type="duplicateValues" dxfId="1954" priority="2589"/>
  </conditionalFormatting>
  <conditionalFormatting sqref="C57:C58">
    <cfRule type="duplicateValues" dxfId="1953" priority="2586"/>
    <cfRule type="duplicateValues" dxfId="1952" priority="2587"/>
    <cfRule type="duplicateValues" dxfId="1951" priority="2588"/>
  </conditionalFormatting>
  <conditionalFormatting sqref="C55:C56">
    <cfRule type="duplicateValues" dxfId="1950" priority="2583"/>
    <cfRule type="duplicateValues" dxfId="1949" priority="2584"/>
    <cfRule type="duplicateValues" dxfId="1948" priority="2585"/>
  </conditionalFormatting>
  <conditionalFormatting sqref="C52:C54">
    <cfRule type="duplicateValues" dxfId="1947" priority="2582"/>
  </conditionalFormatting>
  <conditionalFormatting sqref="C49:C51">
    <cfRule type="duplicateValues" dxfId="1946" priority="2579"/>
    <cfRule type="duplicateValues" dxfId="1945" priority="2580"/>
    <cfRule type="duplicateValues" dxfId="1944" priority="2581"/>
  </conditionalFormatting>
  <conditionalFormatting sqref="C48:C51">
    <cfRule type="duplicateValues" dxfId="1943" priority="2578"/>
  </conditionalFormatting>
  <conditionalFormatting sqref="C47">
    <cfRule type="duplicateValues" dxfId="1942" priority="2575"/>
    <cfRule type="duplicateValues" dxfId="1941" priority="2576"/>
    <cfRule type="duplicateValues" dxfId="1940" priority="2577"/>
  </conditionalFormatting>
  <conditionalFormatting sqref="C46:C47">
    <cfRule type="duplicateValues" dxfId="1939" priority="2574"/>
  </conditionalFormatting>
  <conditionalFormatting sqref="C45">
    <cfRule type="duplicateValues" dxfId="1938" priority="2571"/>
    <cfRule type="duplicateValues" dxfId="1937" priority="2572"/>
    <cfRule type="duplicateValues" dxfId="1936" priority="2573"/>
  </conditionalFormatting>
  <conditionalFormatting sqref="C42:C45">
    <cfRule type="duplicateValues" dxfId="1935" priority="2570"/>
  </conditionalFormatting>
  <conditionalFormatting sqref="C42:C64">
    <cfRule type="duplicateValues" dxfId="1934" priority="2569"/>
  </conditionalFormatting>
  <conditionalFormatting sqref="C572">
    <cfRule type="duplicateValues" dxfId="1933" priority="2568"/>
  </conditionalFormatting>
  <conditionalFormatting sqref="C572">
    <cfRule type="duplicateValues" dxfId="1932" priority="2566"/>
    <cfRule type="duplicateValues" dxfId="1931" priority="2567"/>
  </conditionalFormatting>
  <conditionalFormatting sqref="C571">
    <cfRule type="duplicateValues" dxfId="1930" priority="2565"/>
  </conditionalFormatting>
  <conditionalFormatting sqref="C573">
    <cfRule type="duplicateValues" dxfId="1929" priority="2564"/>
  </conditionalFormatting>
  <conditionalFormatting sqref="C574">
    <cfRule type="duplicateValues" dxfId="1928" priority="2563"/>
  </conditionalFormatting>
  <conditionalFormatting sqref="C574">
    <cfRule type="duplicateValues" dxfId="1927" priority="2561"/>
    <cfRule type="duplicateValues" dxfId="1926" priority="2562"/>
  </conditionalFormatting>
  <conditionalFormatting sqref="C576">
    <cfRule type="duplicateValues" dxfId="1925" priority="2560"/>
  </conditionalFormatting>
  <conditionalFormatting sqref="C576">
    <cfRule type="duplicateValues" dxfId="1924" priority="2558"/>
    <cfRule type="duplicateValues" dxfId="1923" priority="2559"/>
  </conditionalFormatting>
  <conditionalFormatting sqref="C575">
    <cfRule type="duplicateValues" dxfId="1922" priority="2556"/>
    <cfRule type="duplicateValues" dxfId="1921" priority="2557"/>
  </conditionalFormatting>
  <conditionalFormatting sqref="C575">
    <cfRule type="duplicateValues" dxfId="1920" priority="2555"/>
  </conditionalFormatting>
  <conditionalFormatting sqref="C569:C571">
    <cfRule type="duplicateValues" dxfId="1919" priority="2554"/>
  </conditionalFormatting>
  <conditionalFormatting sqref="C577">
    <cfRule type="duplicateValues" dxfId="1918" priority="2552"/>
    <cfRule type="duplicateValues" dxfId="1917" priority="2553"/>
  </conditionalFormatting>
  <conditionalFormatting sqref="C577">
    <cfRule type="duplicateValues" dxfId="1916" priority="2551"/>
  </conditionalFormatting>
  <conditionalFormatting sqref="C578">
    <cfRule type="duplicateValues" dxfId="1915" priority="2550"/>
  </conditionalFormatting>
  <conditionalFormatting sqref="C578">
    <cfRule type="duplicateValues" dxfId="1914" priority="2547"/>
    <cfRule type="duplicateValues" dxfId="1913" priority="2548"/>
    <cfRule type="duplicateValues" dxfId="1912" priority="2549"/>
  </conditionalFormatting>
  <conditionalFormatting sqref="C579:C580">
    <cfRule type="duplicateValues" dxfId="1911" priority="2546"/>
  </conditionalFormatting>
  <conditionalFormatting sqref="C579:C580">
    <cfRule type="duplicateValues" dxfId="1910" priority="2543"/>
    <cfRule type="duplicateValues" dxfId="1909" priority="2544"/>
    <cfRule type="duplicateValues" dxfId="1908" priority="2545"/>
  </conditionalFormatting>
  <conditionalFormatting sqref="C556">
    <cfRule type="duplicateValues" dxfId="1907" priority="2542"/>
  </conditionalFormatting>
  <conditionalFormatting sqref="C556">
    <cfRule type="duplicateValues" dxfId="1906" priority="2539"/>
    <cfRule type="duplicateValues" dxfId="1905" priority="2540"/>
    <cfRule type="duplicateValues" dxfId="1904" priority="2541"/>
  </conditionalFormatting>
  <conditionalFormatting sqref="C556">
    <cfRule type="duplicateValues" dxfId="1903" priority="2538"/>
  </conditionalFormatting>
  <conditionalFormatting sqref="C581">
    <cfRule type="duplicateValues" dxfId="1902" priority="2536"/>
    <cfRule type="duplicateValues" dxfId="1901" priority="2537"/>
  </conditionalFormatting>
  <conditionalFormatting sqref="C581">
    <cfRule type="duplicateValues" dxfId="1900" priority="2535"/>
  </conditionalFormatting>
  <conditionalFormatting sqref="C583">
    <cfRule type="duplicateValues" dxfId="1899" priority="2534"/>
  </conditionalFormatting>
  <conditionalFormatting sqref="C583">
    <cfRule type="duplicateValues" dxfId="1898" priority="2531"/>
    <cfRule type="duplicateValues" dxfId="1897" priority="2532"/>
    <cfRule type="duplicateValues" dxfId="1896" priority="2533"/>
  </conditionalFormatting>
  <conditionalFormatting sqref="C582">
    <cfRule type="duplicateValues" dxfId="1895" priority="2530"/>
  </conditionalFormatting>
  <conditionalFormatting sqref="C582">
    <cfRule type="duplicateValues" dxfId="1894" priority="2527"/>
    <cfRule type="duplicateValues" dxfId="1893" priority="2528"/>
    <cfRule type="duplicateValues" dxfId="1892" priority="2529"/>
  </conditionalFormatting>
  <conditionalFormatting sqref="C584">
    <cfRule type="duplicateValues" dxfId="1891" priority="2526"/>
  </conditionalFormatting>
  <conditionalFormatting sqref="C584">
    <cfRule type="duplicateValues" dxfId="1890" priority="2523"/>
    <cfRule type="duplicateValues" dxfId="1889" priority="2524"/>
    <cfRule type="duplicateValues" dxfId="1888" priority="2525"/>
  </conditionalFormatting>
  <conditionalFormatting sqref="C586">
    <cfRule type="duplicateValues" dxfId="1887" priority="2522"/>
  </conditionalFormatting>
  <conditionalFormatting sqref="C586">
    <cfRule type="duplicateValues" dxfId="1886" priority="2519"/>
    <cfRule type="duplicateValues" dxfId="1885" priority="2520"/>
    <cfRule type="duplicateValues" dxfId="1884" priority="2521"/>
  </conditionalFormatting>
  <conditionalFormatting sqref="C585">
    <cfRule type="duplicateValues" dxfId="1883" priority="2518"/>
  </conditionalFormatting>
  <conditionalFormatting sqref="C585">
    <cfRule type="duplicateValues" dxfId="1882" priority="2515"/>
    <cfRule type="duplicateValues" dxfId="1881" priority="2516"/>
    <cfRule type="duplicateValues" dxfId="1880" priority="2517"/>
  </conditionalFormatting>
  <conditionalFormatting sqref="C620">
    <cfRule type="duplicateValues" dxfId="1879" priority="2513"/>
    <cfRule type="duplicateValues" dxfId="1878" priority="2514"/>
  </conditionalFormatting>
  <conditionalFormatting sqref="C620">
    <cfRule type="duplicateValues" dxfId="1877" priority="2512"/>
  </conditionalFormatting>
  <conditionalFormatting sqref="C620">
    <cfRule type="duplicateValues" dxfId="1876" priority="2511"/>
  </conditionalFormatting>
  <conditionalFormatting sqref="C621">
    <cfRule type="duplicateValues" dxfId="1875" priority="2509"/>
    <cfRule type="duplicateValues" dxfId="1874" priority="2510"/>
  </conditionalFormatting>
  <conditionalFormatting sqref="C621">
    <cfRule type="duplicateValues" dxfId="1873" priority="2508"/>
  </conditionalFormatting>
  <conditionalFormatting sqref="C621">
    <cfRule type="duplicateValues" dxfId="1872" priority="2507"/>
  </conditionalFormatting>
  <conditionalFormatting sqref="C622">
    <cfRule type="duplicateValues" dxfId="1871" priority="2505"/>
    <cfRule type="duplicateValues" dxfId="1870" priority="2506"/>
  </conditionalFormatting>
  <conditionalFormatting sqref="C622">
    <cfRule type="duplicateValues" dxfId="1869" priority="2504"/>
  </conditionalFormatting>
  <conditionalFormatting sqref="C622">
    <cfRule type="duplicateValues" dxfId="1868" priority="2503"/>
  </conditionalFormatting>
  <conditionalFormatting sqref="C625">
    <cfRule type="duplicateValues" dxfId="1867" priority="2501"/>
    <cfRule type="duplicateValues" dxfId="1866" priority="2502"/>
  </conditionalFormatting>
  <conditionalFormatting sqref="C625">
    <cfRule type="duplicateValues" dxfId="1865" priority="2500"/>
  </conditionalFormatting>
  <conditionalFormatting sqref="C625">
    <cfRule type="duplicateValues" dxfId="1864" priority="2499"/>
  </conditionalFormatting>
  <conditionalFormatting sqref="C625:C626">
    <cfRule type="duplicateValues" dxfId="1863" priority="2498"/>
  </conditionalFormatting>
  <conditionalFormatting sqref="C624">
    <cfRule type="duplicateValues" dxfId="1862" priority="2497"/>
  </conditionalFormatting>
  <conditionalFormatting sqref="C624">
    <cfRule type="duplicateValues" dxfId="1861" priority="2495"/>
    <cfRule type="duplicateValues" dxfId="1860" priority="2496"/>
  </conditionalFormatting>
  <conditionalFormatting sqref="C624">
    <cfRule type="duplicateValues" dxfId="1859" priority="2492"/>
    <cfRule type="duplicateValues" dxfId="1858" priority="2493"/>
    <cfRule type="duplicateValues" dxfId="1857" priority="2494"/>
  </conditionalFormatting>
  <conditionalFormatting sqref="C620">
    <cfRule type="duplicateValues" dxfId="1856" priority="2489"/>
    <cfRule type="duplicateValues" dxfId="1855" priority="2490"/>
    <cfRule type="duplicateValues" dxfId="1854" priority="2491"/>
  </conditionalFormatting>
  <conditionalFormatting sqref="C625:C626">
    <cfRule type="duplicateValues" dxfId="1853" priority="2486"/>
    <cfRule type="duplicateValues" dxfId="1852" priority="2487"/>
    <cfRule type="duplicateValues" dxfId="1851" priority="2488"/>
  </conditionalFormatting>
  <conditionalFormatting sqref="C626">
    <cfRule type="duplicateValues" dxfId="1850" priority="2485"/>
  </conditionalFormatting>
  <conditionalFormatting sqref="C626">
    <cfRule type="duplicateValues" dxfId="1849" priority="2483"/>
    <cfRule type="duplicateValues" dxfId="1848" priority="2484"/>
  </conditionalFormatting>
  <conditionalFormatting sqref="C625:C626">
    <cfRule type="duplicateValues" dxfId="1847" priority="2482"/>
  </conditionalFormatting>
  <conditionalFormatting sqref="C622:C623">
    <cfRule type="duplicateValues" dxfId="1846" priority="2479"/>
    <cfRule type="duplicateValues" dxfId="1845" priority="2480"/>
    <cfRule type="duplicateValues" dxfId="1844" priority="2481"/>
  </conditionalFormatting>
  <conditionalFormatting sqref="C623">
    <cfRule type="duplicateValues" dxfId="1843" priority="2478"/>
  </conditionalFormatting>
  <conditionalFormatting sqref="C623">
    <cfRule type="duplicateValues" dxfId="1842" priority="2476"/>
    <cfRule type="duplicateValues" dxfId="1841" priority="2477"/>
  </conditionalFormatting>
  <conditionalFormatting sqref="C622:C623">
    <cfRule type="duplicateValues" dxfId="1840" priority="2475"/>
  </conditionalFormatting>
  <conditionalFormatting sqref="C633:C634">
    <cfRule type="duplicateValues" dxfId="1839" priority="2472"/>
    <cfRule type="duplicateValues" dxfId="1838" priority="2473"/>
    <cfRule type="duplicateValues" dxfId="1837" priority="2474"/>
  </conditionalFormatting>
  <conditionalFormatting sqref="C633:C634">
    <cfRule type="duplicateValues" dxfId="1836" priority="2471"/>
  </conditionalFormatting>
  <conditionalFormatting sqref="C633:C634">
    <cfRule type="duplicateValues" dxfId="1835" priority="2469"/>
    <cfRule type="duplicateValues" dxfId="1834" priority="2470"/>
  </conditionalFormatting>
  <conditionalFormatting sqref="C627">
    <cfRule type="duplicateValues" dxfId="1833" priority="2468"/>
  </conditionalFormatting>
  <conditionalFormatting sqref="C628">
    <cfRule type="duplicateValues" dxfId="1832" priority="2465"/>
    <cfRule type="duplicateValues" dxfId="1831" priority="2466"/>
    <cfRule type="duplicateValues" dxfId="1830" priority="2467"/>
  </conditionalFormatting>
  <conditionalFormatting sqref="C628">
    <cfRule type="duplicateValues" dxfId="1829" priority="2464"/>
  </conditionalFormatting>
  <conditionalFormatting sqref="C628">
    <cfRule type="duplicateValues" dxfId="1828" priority="2462"/>
    <cfRule type="duplicateValues" dxfId="1827" priority="2463"/>
  </conditionalFormatting>
  <conditionalFormatting sqref="C629:C632 C627">
    <cfRule type="duplicateValues" dxfId="1826" priority="2459"/>
    <cfRule type="duplicateValues" dxfId="1825" priority="2460"/>
    <cfRule type="duplicateValues" dxfId="1824" priority="2461"/>
  </conditionalFormatting>
  <conditionalFormatting sqref="C629:C632 C627">
    <cfRule type="duplicateValues" dxfId="1823" priority="2458"/>
  </conditionalFormatting>
  <conditionalFormatting sqref="C629:C632 C627">
    <cfRule type="duplicateValues" dxfId="1822" priority="2456"/>
    <cfRule type="duplicateValues" dxfId="1821" priority="2457"/>
  </conditionalFormatting>
  <conditionalFormatting sqref="C627:C634">
    <cfRule type="duplicateValues" dxfId="1820" priority="2452"/>
    <cfRule type="duplicateValues" dxfId="1819" priority="2453"/>
    <cfRule type="duplicateValues" dxfId="1818" priority="2454"/>
    <cfRule type="duplicateValues" dxfId="1817" priority="2455"/>
  </conditionalFormatting>
  <conditionalFormatting sqref="C621">
    <cfRule type="duplicateValues" dxfId="1816" priority="2449"/>
    <cfRule type="duplicateValues" dxfId="1815" priority="2450"/>
    <cfRule type="duplicateValues" dxfId="1814" priority="2451"/>
  </conditionalFormatting>
  <conditionalFormatting sqref="C635">
    <cfRule type="duplicateValues" dxfId="1813" priority="2448"/>
  </conditionalFormatting>
  <conditionalFormatting sqref="C639">
    <cfRule type="duplicateValues" dxfId="1812" priority="2447"/>
  </conditionalFormatting>
  <conditionalFormatting sqref="C640">
    <cfRule type="duplicateValues" dxfId="1811" priority="2446"/>
  </conditionalFormatting>
  <conditionalFormatting sqref="C635">
    <cfRule type="duplicateValues" dxfId="1810" priority="2445"/>
  </conditionalFormatting>
  <conditionalFormatting sqref="C638">
    <cfRule type="duplicateValues" dxfId="1809" priority="2444"/>
  </conditionalFormatting>
  <conditionalFormatting sqref="C637">
    <cfRule type="duplicateValues" dxfId="1808" priority="2443"/>
  </conditionalFormatting>
  <conditionalFormatting sqref="C640">
    <cfRule type="duplicateValues" dxfId="1807" priority="2442"/>
  </conditionalFormatting>
  <conditionalFormatting sqref="C643">
    <cfRule type="duplicateValues" dxfId="1806" priority="2441"/>
  </conditionalFormatting>
  <conditionalFormatting sqref="C646">
    <cfRule type="duplicateValues" dxfId="1805" priority="2440"/>
  </conditionalFormatting>
  <conditionalFormatting sqref="C646">
    <cfRule type="duplicateValues" dxfId="1804" priority="2438"/>
    <cfRule type="duplicateValues" dxfId="1803" priority="2439"/>
  </conditionalFormatting>
  <conditionalFormatting sqref="C647">
    <cfRule type="duplicateValues" dxfId="1802" priority="2437"/>
  </conditionalFormatting>
  <conditionalFormatting sqref="C648">
    <cfRule type="duplicateValues" dxfId="1801" priority="2436"/>
  </conditionalFormatting>
  <conditionalFormatting sqref="C650">
    <cfRule type="duplicateValues" dxfId="1800" priority="2435"/>
  </conditionalFormatting>
  <conditionalFormatting sqref="C648">
    <cfRule type="duplicateValues" dxfId="1799" priority="2434"/>
  </conditionalFormatting>
  <conditionalFormatting sqref="C659">
    <cfRule type="duplicateValues" dxfId="1798" priority="2433"/>
  </conditionalFormatting>
  <conditionalFormatting sqref="C658">
    <cfRule type="duplicateValues" dxfId="1797" priority="2431"/>
    <cfRule type="duplicateValues" dxfId="1796" priority="2432"/>
  </conditionalFormatting>
  <conditionalFormatting sqref="C658">
    <cfRule type="duplicateValues" dxfId="1795" priority="2430"/>
  </conditionalFormatting>
  <conditionalFormatting sqref="C658">
    <cfRule type="duplicateValues" dxfId="1794" priority="2429"/>
  </conditionalFormatting>
  <conditionalFormatting sqref="C659">
    <cfRule type="duplicateValues" dxfId="1793" priority="2428"/>
  </conditionalFormatting>
  <conditionalFormatting sqref="C659">
    <cfRule type="duplicateValues" dxfId="1792" priority="2426"/>
    <cfRule type="duplicateValues" dxfId="1791" priority="2427"/>
  </conditionalFormatting>
  <conditionalFormatting sqref="C660">
    <cfRule type="duplicateValues" dxfId="1790" priority="2424"/>
    <cfRule type="duplicateValues" dxfId="1789" priority="2425"/>
  </conditionalFormatting>
  <conditionalFormatting sqref="C660">
    <cfRule type="duplicateValues" dxfId="1788" priority="2423"/>
  </conditionalFormatting>
  <conditionalFormatting sqref="C660">
    <cfRule type="duplicateValues" dxfId="1787" priority="2422"/>
  </conditionalFormatting>
  <conditionalFormatting sqref="C662:C663">
    <cfRule type="duplicateValues" dxfId="1786" priority="2419"/>
    <cfRule type="duplicateValues" dxfId="1785" priority="2420"/>
    <cfRule type="duplicateValues" dxfId="1784" priority="2421"/>
  </conditionalFormatting>
  <conditionalFormatting sqref="C663">
    <cfRule type="duplicateValues" dxfId="1783" priority="2418"/>
  </conditionalFormatting>
  <conditionalFormatting sqref="C663">
    <cfRule type="duplicateValues" dxfId="1782" priority="2416"/>
    <cfRule type="duplicateValues" dxfId="1781" priority="2417"/>
  </conditionalFormatting>
  <conditionalFormatting sqref="C662">
    <cfRule type="duplicateValues" dxfId="1780" priority="2414"/>
    <cfRule type="duplicateValues" dxfId="1779" priority="2415"/>
  </conditionalFormatting>
  <conditionalFormatting sqref="C662">
    <cfRule type="duplicateValues" dxfId="1778" priority="2413"/>
  </conditionalFormatting>
  <conditionalFormatting sqref="C662">
    <cfRule type="duplicateValues" dxfId="1777" priority="2412"/>
  </conditionalFormatting>
  <conditionalFormatting sqref="C662:C663">
    <cfRule type="duplicateValues" dxfId="1776" priority="2411"/>
  </conditionalFormatting>
  <conditionalFormatting sqref="C664:C665">
    <cfRule type="duplicateValues" dxfId="1775" priority="2408"/>
    <cfRule type="duplicateValues" dxfId="1774" priority="2409"/>
    <cfRule type="duplicateValues" dxfId="1773" priority="2410"/>
  </conditionalFormatting>
  <conditionalFormatting sqref="C665">
    <cfRule type="duplicateValues" dxfId="1772" priority="2407"/>
  </conditionalFormatting>
  <conditionalFormatting sqref="C665">
    <cfRule type="duplicateValues" dxfId="1771" priority="2405"/>
    <cfRule type="duplicateValues" dxfId="1770" priority="2406"/>
  </conditionalFormatting>
  <conditionalFormatting sqref="C664">
    <cfRule type="duplicateValues" dxfId="1769" priority="2403"/>
    <cfRule type="duplicateValues" dxfId="1768" priority="2404"/>
  </conditionalFormatting>
  <conditionalFormatting sqref="C664">
    <cfRule type="duplicateValues" dxfId="1767" priority="2402"/>
  </conditionalFormatting>
  <conditionalFormatting sqref="C664">
    <cfRule type="duplicateValues" dxfId="1766" priority="2401"/>
  </conditionalFormatting>
  <conditionalFormatting sqref="C664:C665">
    <cfRule type="duplicateValues" dxfId="1765" priority="2400"/>
  </conditionalFormatting>
  <conditionalFormatting sqref="C667">
    <cfRule type="duplicateValues" dxfId="1764" priority="2399"/>
  </conditionalFormatting>
  <conditionalFormatting sqref="C667">
    <cfRule type="duplicateValues" dxfId="1763" priority="2398"/>
  </conditionalFormatting>
  <conditionalFormatting sqref="C667">
    <cfRule type="duplicateValues" dxfId="1762" priority="2396"/>
    <cfRule type="duplicateValues" dxfId="1761" priority="2397"/>
  </conditionalFormatting>
  <conditionalFormatting sqref="C667">
    <cfRule type="duplicateValues" dxfId="1760" priority="2393"/>
    <cfRule type="duplicateValues" dxfId="1759" priority="2394"/>
    <cfRule type="duplicateValues" dxfId="1758" priority="2395"/>
  </conditionalFormatting>
  <conditionalFormatting sqref="C660">
    <cfRule type="duplicateValues" dxfId="1757" priority="2390"/>
    <cfRule type="duplicateValues" dxfId="1756" priority="2391"/>
    <cfRule type="duplicateValues" dxfId="1755" priority="2392"/>
  </conditionalFormatting>
  <conditionalFormatting sqref="C658">
    <cfRule type="duplicateValues" dxfId="1754" priority="2387"/>
    <cfRule type="duplicateValues" dxfId="1753" priority="2388"/>
    <cfRule type="duplicateValues" dxfId="1752" priority="2389"/>
  </conditionalFormatting>
  <conditionalFormatting sqref="C659">
    <cfRule type="duplicateValues" dxfId="1751" priority="2384"/>
    <cfRule type="duplicateValues" dxfId="1750" priority="2385"/>
    <cfRule type="duplicateValues" dxfId="1749" priority="2386"/>
  </conditionalFormatting>
  <conditionalFormatting sqref="C649:C650">
    <cfRule type="duplicateValues" dxfId="1748" priority="2383"/>
  </conditionalFormatting>
  <conditionalFormatting sqref="C644:C645">
    <cfRule type="duplicateValues" dxfId="1747" priority="2382"/>
  </conditionalFormatting>
  <conditionalFormatting sqref="C641">
    <cfRule type="duplicateValues" dxfId="1746" priority="2380"/>
    <cfRule type="duplicateValues" dxfId="1745" priority="2381"/>
  </conditionalFormatting>
  <conditionalFormatting sqref="C641">
    <cfRule type="duplicateValues" dxfId="1744" priority="2379"/>
  </conditionalFormatting>
  <conditionalFormatting sqref="C668">
    <cfRule type="duplicateValues" dxfId="1743" priority="2377"/>
    <cfRule type="duplicateValues" dxfId="1742" priority="2378"/>
  </conditionalFormatting>
  <conditionalFormatting sqref="C668">
    <cfRule type="duplicateValues" dxfId="1741" priority="2376"/>
  </conditionalFormatting>
  <conditionalFormatting sqref="C668">
    <cfRule type="duplicateValues" dxfId="1740" priority="2373"/>
    <cfRule type="duplicateValues" dxfId="1739" priority="2374"/>
    <cfRule type="duplicateValues" dxfId="1738" priority="2375"/>
  </conditionalFormatting>
  <conditionalFormatting sqref="C666">
    <cfRule type="duplicateValues" dxfId="1737" priority="2371"/>
    <cfRule type="duplicateValues" dxfId="1736" priority="2372"/>
  </conditionalFormatting>
  <conditionalFormatting sqref="C666">
    <cfRule type="duplicateValues" dxfId="1735" priority="2370"/>
  </conditionalFormatting>
  <conditionalFormatting sqref="C666">
    <cfRule type="duplicateValues" dxfId="1734" priority="2367"/>
    <cfRule type="duplicateValues" dxfId="1733" priority="2368"/>
    <cfRule type="duplicateValues" dxfId="1732" priority="2369"/>
  </conditionalFormatting>
  <conditionalFormatting sqref="C657">
    <cfRule type="duplicateValues" dxfId="1731" priority="2366"/>
  </conditionalFormatting>
  <conditionalFormatting sqref="C657">
    <cfRule type="duplicateValues" dxfId="1730" priority="2364"/>
    <cfRule type="duplicateValues" dxfId="1729" priority="2365"/>
  </conditionalFormatting>
  <conditionalFormatting sqref="C657">
    <cfRule type="duplicateValues" dxfId="1728" priority="2361"/>
    <cfRule type="duplicateValues" dxfId="1727" priority="2362"/>
    <cfRule type="duplicateValues" dxfId="1726" priority="2363"/>
  </conditionalFormatting>
  <conditionalFormatting sqref="C642">
    <cfRule type="duplicateValues" dxfId="1725" priority="2359"/>
    <cfRule type="duplicateValues" dxfId="1724" priority="2360"/>
  </conditionalFormatting>
  <conditionalFormatting sqref="C642">
    <cfRule type="duplicateValues" dxfId="1723" priority="2358"/>
  </conditionalFormatting>
  <conditionalFormatting sqref="C640">
    <cfRule type="duplicateValues" dxfId="1722" priority="2355"/>
    <cfRule type="duplicateValues" dxfId="1721" priority="2356"/>
    <cfRule type="duplicateValues" dxfId="1720" priority="2357"/>
  </conditionalFormatting>
  <conditionalFormatting sqref="C667:C668">
    <cfRule type="duplicateValues" dxfId="1719" priority="2354"/>
  </conditionalFormatting>
  <conditionalFormatting sqref="C696:C700">
    <cfRule type="duplicateValues" dxfId="1718" priority="2353"/>
  </conditionalFormatting>
  <conditionalFormatting sqref="C734:C743">
    <cfRule type="duplicateValues" dxfId="1717" priority="2352"/>
  </conditionalFormatting>
  <conditionalFormatting sqref="C734:C743">
    <cfRule type="duplicateValues" dxfId="1716" priority="2349"/>
    <cfRule type="duplicateValues" dxfId="1715" priority="2350"/>
    <cfRule type="duplicateValues" dxfId="1714" priority="2351"/>
  </conditionalFormatting>
  <conditionalFormatting sqref="C790 C776">
    <cfRule type="duplicateValues" dxfId="1713" priority="2346"/>
    <cfRule type="duplicateValues" dxfId="1712" priority="2347"/>
    <cfRule type="duplicateValues" dxfId="1711" priority="2348"/>
  </conditionalFormatting>
  <conditionalFormatting sqref="C790 C776">
    <cfRule type="duplicateValues" dxfId="1710" priority="2345"/>
  </conditionalFormatting>
  <conditionalFormatting sqref="C790 C776">
    <cfRule type="duplicateValues" dxfId="1709" priority="2343"/>
    <cfRule type="duplicateValues" dxfId="1708" priority="2344"/>
  </conditionalFormatting>
  <conditionalFormatting sqref="C814">
    <cfRule type="duplicateValues" dxfId="1707" priority="2342"/>
  </conditionalFormatting>
  <conditionalFormatting sqref="C814">
    <cfRule type="duplicateValues" dxfId="1706" priority="2340"/>
    <cfRule type="duplicateValues" dxfId="1705" priority="2341"/>
  </conditionalFormatting>
  <conditionalFormatting sqref="C815">
    <cfRule type="duplicateValues" dxfId="1704" priority="2339"/>
  </conditionalFormatting>
  <conditionalFormatting sqref="C815">
    <cfRule type="duplicateValues" dxfId="1703" priority="2338"/>
  </conditionalFormatting>
  <conditionalFormatting sqref="C815">
    <cfRule type="duplicateValues" dxfId="1702" priority="2335"/>
    <cfRule type="duplicateValues" dxfId="1701" priority="2336"/>
    <cfRule type="duplicateValues" dxfId="1700" priority="2337"/>
  </conditionalFormatting>
  <conditionalFormatting sqref="C822">
    <cfRule type="duplicateValues" dxfId="1699" priority="2334"/>
  </conditionalFormatting>
  <conditionalFormatting sqref="C823">
    <cfRule type="duplicateValues" dxfId="1698" priority="2333"/>
  </conditionalFormatting>
  <conditionalFormatting sqref="C826">
    <cfRule type="duplicateValues" dxfId="1697" priority="2332"/>
  </conditionalFormatting>
  <conditionalFormatting sqref="C831">
    <cfRule type="duplicateValues" dxfId="1696" priority="2331"/>
  </conditionalFormatting>
  <conditionalFormatting sqref="C831">
    <cfRule type="duplicateValues" dxfId="1695" priority="2329"/>
    <cfRule type="duplicateValues" dxfId="1694" priority="2330"/>
  </conditionalFormatting>
  <conditionalFormatting sqref="C832">
    <cfRule type="duplicateValues" dxfId="1693" priority="2328"/>
  </conditionalFormatting>
  <conditionalFormatting sqref="C834">
    <cfRule type="duplicateValues" dxfId="1692" priority="2327"/>
  </conditionalFormatting>
  <conditionalFormatting sqref="C842">
    <cfRule type="duplicateValues" dxfId="1691" priority="2325"/>
    <cfRule type="duplicateValues" dxfId="1690" priority="2326"/>
  </conditionalFormatting>
  <conditionalFormatting sqref="C842">
    <cfRule type="duplicateValues" dxfId="1689" priority="2324"/>
  </conditionalFormatting>
  <conditionalFormatting sqref="C842">
    <cfRule type="duplicateValues" dxfId="1688" priority="2323"/>
  </conditionalFormatting>
  <conditionalFormatting sqref="C842">
    <cfRule type="duplicateValues" dxfId="1687" priority="2322"/>
  </conditionalFormatting>
  <conditionalFormatting sqref="C840">
    <cfRule type="duplicateValues" dxfId="1686" priority="2321"/>
  </conditionalFormatting>
  <conditionalFormatting sqref="C841">
    <cfRule type="duplicateValues" dxfId="1685" priority="2320"/>
  </conditionalFormatting>
  <conditionalFormatting sqref="C834">
    <cfRule type="duplicateValues" dxfId="1684" priority="2319"/>
  </conditionalFormatting>
  <conditionalFormatting sqref="C834">
    <cfRule type="duplicateValues" dxfId="1683" priority="2317"/>
    <cfRule type="duplicateValues" dxfId="1682" priority="2318"/>
  </conditionalFormatting>
  <conditionalFormatting sqref="C846">
    <cfRule type="duplicateValues" dxfId="1681" priority="2316"/>
  </conditionalFormatting>
  <conditionalFormatting sqref="C846">
    <cfRule type="duplicateValues" dxfId="1680" priority="2314"/>
    <cfRule type="duplicateValues" dxfId="1679" priority="2315"/>
  </conditionalFormatting>
  <conditionalFormatting sqref="C848">
    <cfRule type="duplicateValues" dxfId="1678" priority="2313"/>
  </conditionalFormatting>
  <conditionalFormatting sqref="C847">
    <cfRule type="duplicateValues" dxfId="1677" priority="2312"/>
  </conditionalFormatting>
  <conditionalFormatting sqref="C847:C849">
    <cfRule type="duplicateValues" dxfId="1676" priority="2311"/>
  </conditionalFormatting>
  <conditionalFormatting sqref="C847:C849">
    <cfRule type="duplicateValues" dxfId="1675" priority="2308"/>
    <cfRule type="duplicateValues" dxfId="1674" priority="2309"/>
    <cfRule type="duplicateValues" dxfId="1673" priority="2310"/>
  </conditionalFormatting>
  <conditionalFormatting sqref="C849">
    <cfRule type="duplicateValues" dxfId="1672" priority="2307"/>
  </conditionalFormatting>
  <conditionalFormatting sqref="C845">
    <cfRule type="duplicateValues" dxfId="1671" priority="2306"/>
  </conditionalFormatting>
  <conditionalFormatting sqref="C858">
    <cfRule type="duplicateValues" dxfId="1670" priority="2305"/>
  </conditionalFormatting>
  <conditionalFormatting sqref="C858">
    <cfRule type="duplicateValues" dxfId="1669" priority="2304"/>
  </conditionalFormatting>
  <conditionalFormatting sqref="C858">
    <cfRule type="duplicateValues" dxfId="1668" priority="2302"/>
    <cfRule type="duplicateValues" dxfId="1667" priority="2303"/>
  </conditionalFormatting>
  <conditionalFormatting sqref="C857">
    <cfRule type="duplicateValues" dxfId="1666" priority="2300"/>
    <cfRule type="duplicateValues" dxfId="1665" priority="2301"/>
  </conditionalFormatting>
  <conditionalFormatting sqref="C857">
    <cfRule type="duplicateValues" dxfId="1664" priority="2299"/>
  </conditionalFormatting>
  <conditionalFormatting sqref="C857">
    <cfRule type="duplicateValues" dxfId="1663" priority="2298"/>
  </conditionalFormatting>
  <conditionalFormatting sqref="C857">
    <cfRule type="duplicateValues" dxfId="1662" priority="2297"/>
  </conditionalFormatting>
  <conditionalFormatting sqref="C856">
    <cfRule type="duplicateValues" dxfId="1661" priority="2296"/>
  </conditionalFormatting>
  <conditionalFormatting sqref="C850">
    <cfRule type="duplicateValues" dxfId="1660" priority="2295"/>
  </conditionalFormatting>
  <conditionalFormatting sqref="C850:C851">
    <cfRule type="duplicateValues" dxfId="1659" priority="2294"/>
  </conditionalFormatting>
  <conditionalFormatting sqref="C851">
    <cfRule type="duplicateValues" dxfId="1658" priority="2293"/>
  </conditionalFormatting>
  <conditionalFormatting sqref="C854:C856">
    <cfRule type="duplicateValues" dxfId="1657" priority="2292"/>
  </conditionalFormatting>
  <conditionalFormatting sqref="C846:C849">
    <cfRule type="duplicateValues" dxfId="1656" priority="2291"/>
  </conditionalFormatting>
  <conditionalFormatting sqref="C844:C845">
    <cfRule type="duplicateValues" dxfId="1655" priority="2290"/>
  </conditionalFormatting>
  <conditionalFormatting sqref="C843">
    <cfRule type="duplicateValues" dxfId="1654" priority="2288"/>
    <cfRule type="duplicateValues" dxfId="1653" priority="2289"/>
  </conditionalFormatting>
  <conditionalFormatting sqref="C843">
    <cfRule type="duplicateValues" dxfId="1652" priority="2287"/>
  </conditionalFormatting>
  <conditionalFormatting sqref="C843">
    <cfRule type="duplicateValues" dxfId="1651" priority="2284"/>
    <cfRule type="duplicateValues" dxfId="1650" priority="2285"/>
    <cfRule type="duplicateValues" dxfId="1649" priority="2286"/>
  </conditionalFormatting>
  <conditionalFormatting sqref="C843:C845">
    <cfRule type="duplicateValues" dxfId="1648" priority="2283"/>
  </conditionalFormatting>
  <conditionalFormatting sqref="C840:C841">
    <cfRule type="duplicateValues" dxfId="1647" priority="2282"/>
  </conditionalFormatting>
  <conditionalFormatting sqref="C836">
    <cfRule type="duplicateValues" dxfId="1646" priority="2280"/>
    <cfRule type="duplicateValues" dxfId="1645" priority="2281"/>
  </conditionalFormatting>
  <conditionalFormatting sqref="C836">
    <cfRule type="duplicateValues" dxfId="1644" priority="2279"/>
  </conditionalFormatting>
  <conditionalFormatting sqref="C835">
    <cfRule type="duplicateValues" dxfId="1643" priority="2277"/>
    <cfRule type="duplicateValues" dxfId="1642" priority="2278"/>
  </conditionalFormatting>
  <conditionalFormatting sqref="C835">
    <cfRule type="duplicateValues" dxfId="1641" priority="2276"/>
  </conditionalFormatting>
  <conditionalFormatting sqref="C832">
    <cfRule type="duplicateValues" dxfId="1640" priority="2274"/>
    <cfRule type="duplicateValues" dxfId="1639" priority="2275"/>
  </conditionalFormatting>
  <conditionalFormatting sqref="C827">
    <cfRule type="duplicateValues" dxfId="1638" priority="2272"/>
    <cfRule type="duplicateValues" dxfId="1637" priority="2273"/>
  </conditionalFormatting>
  <conditionalFormatting sqref="C827">
    <cfRule type="duplicateValues" dxfId="1636" priority="2271"/>
  </conditionalFormatting>
  <conditionalFormatting sqref="C824">
    <cfRule type="duplicateValues" dxfId="1635" priority="2269"/>
    <cfRule type="duplicateValues" dxfId="1634" priority="2270"/>
  </conditionalFormatting>
  <conditionalFormatting sqref="C824">
    <cfRule type="duplicateValues" dxfId="1633" priority="2268"/>
  </conditionalFormatting>
  <conditionalFormatting sqref="C821:C823">
    <cfRule type="duplicateValues" dxfId="1632" priority="2267"/>
  </conditionalFormatting>
  <conditionalFormatting sqref="C821:C824">
    <cfRule type="duplicateValues" dxfId="1631" priority="2266"/>
  </conditionalFormatting>
  <conditionalFormatting sqref="C853">
    <cfRule type="duplicateValues" dxfId="1630" priority="2265"/>
  </conditionalFormatting>
  <conditionalFormatting sqref="C853">
    <cfRule type="duplicateValues" dxfId="1629" priority="2263"/>
    <cfRule type="duplicateValues" dxfId="1628" priority="2264"/>
  </conditionalFormatting>
  <conditionalFormatting sqref="C838:C839">
    <cfRule type="duplicateValues" dxfId="1627" priority="2261"/>
    <cfRule type="duplicateValues" dxfId="1626" priority="2262"/>
  </conditionalFormatting>
  <conditionalFormatting sqref="C838:C839">
    <cfRule type="duplicateValues" dxfId="1625" priority="2260"/>
  </conditionalFormatting>
  <conditionalFormatting sqref="C833">
    <cfRule type="duplicateValues" dxfId="1624" priority="2259"/>
  </conditionalFormatting>
  <conditionalFormatting sqref="C833">
    <cfRule type="duplicateValues" dxfId="1623" priority="2257"/>
    <cfRule type="duplicateValues" dxfId="1622" priority="2258"/>
  </conditionalFormatting>
  <conditionalFormatting sqref="C832:C833">
    <cfRule type="duplicateValues" dxfId="1621" priority="2254"/>
    <cfRule type="duplicateValues" dxfId="1620" priority="2255"/>
    <cfRule type="duplicateValues" dxfId="1619" priority="2256"/>
  </conditionalFormatting>
  <conditionalFormatting sqref="C829:C830">
    <cfRule type="duplicateValues" dxfId="1618" priority="2252"/>
    <cfRule type="duplicateValues" dxfId="1617" priority="2253"/>
  </conditionalFormatting>
  <conditionalFormatting sqref="C829:C830">
    <cfRule type="duplicateValues" dxfId="1616" priority="2251"/>
  </conditionalFormatting>
  <conditionalFormatting sqref="C829:C833">
    <cfRule type="duplicateValues" dxfId="1615" priority="2250"/>
  </conditionalFormatting>
  <conditionalFormatting sqref="C828">
    <cfRule type="duplicateValues" dxfId="1614" priority="2249"/>
  </conditionalFormatting>
  <conditionalFormatting sqref="C828">
    <cfRule type="duplicateValues" dxfId="1613" priority="2247"/>
    <cfRule type="duplicateValues" dxfId="1612" priority="2248"/>
  </conditionalFormatting>
  <conditionalFormatting sqref="C826:C828">
    <cfRule type="duplicateValues" dxfId="1611" priority="2244"/>
    <cfRule type="duplicateValues" dxfId="1610" priority="2245"/>
    <cfRule type="duplicateValues" dxfId="1609" priority="2246"/>
  </conditionalFormatting>
  <conditionalFormatting sqref="C825">
    <cfRule type="duplicateValues" dxfId="1608" priority="2243"/>
  </conditionalFormatting>
  <conditionalFormatting sqref="C825">
    <cfRule type="duplicateValues" dxfId="1607" priority="2241"/>
    <cfRule type="duplicateValues" dxfId="1606" priority="2242"/>
  </conditionalFormatting>
  <conditionalFormatting sqref="C816:C820">
    <cfRule type="duplicateValues" dxfId="1605" priority="2240"/>
  </conditionalFormatting>
  <conditionalFormatting sqref="C816:C820">
    <cfRule type="duplicateValues" dxfId="1604" priority="2237"/>
    <cfRule type="duplicateValues" dxfId="1603" priority="2238"/>
    <cfRule type="duplicateValues" dxfId="1602" priority="2239"/>
  </conditionalFormatting>
  <conditionalFormatting sqref="C852">
    <cfRule type="duplicateValues" dxfId="1601" priority="2235"/>
    <cfRule type="duplicateValues" dxfId="1600" priority="2236"/>
  </conditionalFormatting>
  <conditionalFormatting sqref="C852">
    <cfRule type="duplicateValues" dxfId="1599" priority="2234"/>
  </conditionalFormatting>
  <conditionalFormatting sqref="C850:C853">
    <cfRule type="duplicateValues" dxfId="1598" priority="2231"/>
    <cfRule type="duplicateValues" dxfId="1597" priority="2232"/>
    <cfRule type="duplicateValues" dxfId="1596" priority="2233"/>
  </conditionalFormatting>
  <conditionalFormatting sqref="C850:C853">
    <cfRule type="duplicateValues" dxfId="1595" priority="2230"/>
  </conditionalFormatting>
  <conditionalFormatting sqref="C850:C857">
    <cfRule type="duplicateValues" dxfId="1594" priority="2229"/>
  </conditionalFormatting>
  <conditionalFormatting sqref="C837">
    <cfRule type="duplicateValues" dxfId="1593" priority="2227"/>
    <cfRule type="duplicateValues" dxfId="1592" priority="2228"/>
  </conditionalFormatting>
  <conditionalFormatting sqref="C837">
    <cfRule type="duplicateValues" dxfId="1591" priority="2226"/>
  </conditionalFormatting>
  <conditionalFormatting sqref="C838:C839">
    <cfRule type="duplicateValues" dxfId="1590" priority="2223"/>
    <cfRule type="duplicateValues" dxfId="1589" priority="2224"/>
    <cfRule type="duplicateValues" dxfId="1588" priority="2225"/>
  </conditionalFormatting>
  <conditionalFormatting sqref="C837:C839">
    <cfRule type="duplicateValues" dxfId="1587" priority="2222"/>
  </conditionalFormatting>
  <conditionalFormatting sqref="C836">
    <cfRule type="duplicateValues" dxfId="1586" priority="2219"/>
    <cfRule type="duplicateValues" dxfId="1585" priority="2220"/>
    <cfRule type="duplicateValues" dxfId="1584" priority="2221"/>
  </conditionalFormatting>
  <conditionalFormatting sqref="C835:C836">
    <cfRule type="duplicateValues" dxfId="1583" priority="2218"/>
  </conditionalFormatting>
  <conditionalFormatting sqref="C826:C828">
    <cfRule type="duplicateValues" dxfId="1582" priority="2217"/>
  </conditionalFormatting>
  <conditionalFormatting sqref="C821:C825">
    <cfRule type="duplicateValues" dxfId="1581" priority="2216"/>
  </conditionalFormatting>
  <conditionalFormatting sqref="C883">
    <cfRule type="duplicateValues" dxfId="1580" priority="2215"/>
  </conditionalFormatting>
  <conditionalFormatting sqref="C882">
    <cfRule type="duplicateValues" dxfId="1579" priority="2213"/>
    <cfRule type="duplicateValues" dxfId="1578" priority="2214"/>
  </conditionalFormatting>
  <conditionalFormatting sqref="C882">
    <cfRule type="duplicateValues" dxfId="1577" priority="2212"/>
  </conditionalFormatting>
  <conditionalFormatting sqref="C882">
    <cfRule type="duplicateValues" dxfId="1576" priority="2211"/>
  </conditionalFormatting>
  <conditionalFormatting sqref="C883">
    <cfRule type="duplicateValues" dxfId="1575" priority="2210"/>
  </conditionalFormatting>
  <conditionalFormatting sqref="C883">
    <cfRule type="duplicateValues" dxfId="1574" priority="2208"/>
    <cfRule type="duplicateValues" dxfId="1573" priority="2209"/>
  </conditionalFormatting>
  <conditionalFormatting sqref="C881">
    <cfRule type="duplicateValues" dxfId="1572" priority="2206"/>
    <cfRule type="duplicateValues" dxfId="1571" priority="2207"/>
  </conditionalFormatting>
  <conditionalFormatting sqref="C881">
    <cfRule type="duplicateValues" dxfId="1570" priority="2205"/>
  </conditionalFormatting>
  <conditionalFormatting sqref="C881">
    <cfRule type="duplicateValues" dxfId="1569" priority="2202"/>
    <cfRule type="duplicateValues" dxfId="1568" priority="2203"/>
    <cfRule type="duplicateValues" dxfId="1567" priority="2204"/>
  </conditionalFormatting>
  <conditionalFormatting sqref="C887:C889 C880:C883">
    <cfRule type="duplicateValues" dxfId="1566" priority="2201"/>
  </conditionalFormatting>
  <conditionalFormatting sqref="C887:C889">
    <cfRule type="duplicateValues" dxfId="1565" priority="2199"/>
    <cfRule type="duplicateValues" dxfId="1564" priority="2200"/>
  </conditionalFormatting>
  <conditionalFormatting sqref="C887:C889">
    <cfRule type="duplicateValues" dxfId="1563" priority="2198"/>
  </conditionalFormatting>
  <conditionalFormatting sqref="C887:C889">
    <cfRule type="duplicateValues" dxfId="1562" priority="2195"/>
    <cfRule type="duplicateValues" dxfId="1561" priority="2196"/>
    <cfRule type="duplicateValues" dxfId="1560" priority="2197"/>
  </conditionalFormatting>
  <conditionalFormatting sqref="C884:C886">
    <cfRule type="duplicateValues" dxfId="1559" priority="2194"/>
  </conditionalFormatting>
  <conditionalFormatting sqref="C884:C886">
    <cfRule type="duplicateValues" dxfId="1558" priority="2193"/>
  </conditionalFormatting>
  <conditionalFormatting sqref="C884:C886">
    <cfRule type="duplicateValues" dxfId="1557" priority="2191"/>
    <cfRule type="duplicateValues" dxfId="1556" priority="2192"/>
  </conditionalFormatting>
  <conditionalFormatting sqref="C884:C886">
    <cfRule type="duplicateValues" dxfId="1555" priority="2190"/>
  </conditionalFormatting>
  <conditionalFormatting sqref="C884:C886">
    <cfRule type="duplicateValues" dxfId="1554" priority="2189"/>
  </conditionalFormatting>
  <conditionalFormatting sqref="C884:C886">
    <cfRule type="duplicateValues" dxfId="1553" priority="2186"/>
    <cfRule type="duplicateValues" dxfId="1552" priority="2187"/>
    <cfRule type="duplicateValues" dxfId="1551" priority="2188"/>
  </conditionalFormatting>
  <conditionalFormatting sqref="C884:C886">
    <cfRule type="duplicateValues" dxfId="1550" priority="2184"/>
    <cfRule type="duplicateValues" dxfId="1549" priority="2185"/>
  </conditionalFormatting>
  <conditionalFormatting sqref="C884:C886">
    <cfRule type="duplicateValues" dxfId="1548" priority="2179"/>
    <cfRule type="duplicateValues" dxfId="1547" priority="2180"/>
    <cfRule type="duplicateValues" dxfId="1546" priority="2181"/>
    <cfRule type="duplicateValues" dxfId="1545" priority="2182"/>
    <cfRule type="duplicateValues" dxfId="1544" priority="2183"/>
  </conditionalFormatting>
  <conditionalFormatting sqref="C884:C886">
    <cfRule type="duplicateValues" dxfId="1543" priority="2173"/>
    <cfRule type="duplicateValues" dxfId="1542" priority="2174"/>
    <cfRule type="duplicateValues" dxfId="1541" priority="2175"/>
    <cfRule type="duplicateValues" dxfId="1540" priority="2176"/>
    <cfRule type="duplicateValues" dxfId="1539" priority="2177"/>
    <cfRule type="duplicateValues" dxfId="1538" priority="2178"/>
  </conditionalFormatting>
  <conditionalFormatting sqref="C884:C886">
    <cfRule type="duplicateValues" dxfId="1537" priority="2169"/>
    <cfRule type="duplicateValues" dxfId="1536" priority="2170"/>
    <cfRule type="duplicateValues" dxfId="1535" priority="2171"/>
    <cfRule type="duplicateValues" dxfId="1534" priority="2172"/>
  </conditionalFormatting>
  <conditionalFormatting sqref="C890:C899">
    <cfRule type="duplicateValues" dxfId="1533" priority="2168"/>
  </conditionalFormatting>
  <conditionalFormatting sqref="C890:C899">
    <cfRule type="duplicateValues" dxfId="1532" priority="2165"/>
    <cfRule type="duplicateValues" dxfId="1531" priority="2166"/>
    <cfRule type="duplicateValues" dxfId="1530" priority="2167"/>
  </conditionalFormatting>
  <conditionalFormatting sqref="C898:C899">
    <cfRule type="duplicateValues" dxfId="1529" priority="2164"/>
  </conditionalFormatting>
  <conditionalFormatting sqref="C931">
    <cfRule type="duplicateValues" dxfId="1528" priority="2163"/>
  </conditionalFormatting>
  <conditionalFormatting sqref="C931">
    <cfRule type="duplicateValues" dxfId="1527" priority="2160"/>
    <cfRule type="duplicateValues" dxfId="1526" priority="2161"/>
    <cfRule type="duplicateValues" dxfId="1525" priority="2162"/>
  </conditionalFormatting>
  <conditionalFormatting sqref="C931">
    <cfRule type="duplicateValues" dxfId="1524" priority="2158"/>
    <cfRule type="duplicateValues" dxfId="1523" priority="2159"/>
  </conditionalFormatting>
  <conditionalFormatting sqref="C931">
    <cfRule type="duplicateValues" dxfId="1522" priority="2153"/>
    <cfRule type="duplicateValues" dxfId="1521" priority="2154"/>
    <cfRule type="duplicateValues" dxfId="1520" priority="2155"/>
    <cfRule type="duplicateValues" dxfId="1519" priority="2156"/>
    <cfRule type="duplicateValues" dxfId="1518" priority="2157"/>
  </conditionalFormatting>
  <conditionalFormatting sqref="C931">
    <cfRule type="duplicateValues" dxfId="1517" priority="2147"/>
    <cfRule type="duplicateValues" dxfId="1516" priority="2148"/>
    <cfRule type="duplicateValues" dxfId="1515" priority="2149"/>
    <cfRule type="duplicateValues" dxfId="1514" priority="2150"/>
    <cfRule type="duplicateValues" dxfId="1513" priority="2151"/>
    <cfRule type="duplicateValues" dxfId="1512" priority="2152"/>
  </conditionalFormatting>
  <conditionalFormatting sqref="C931">
    <cfRule type="duplicateValues" dxfId="1511" priority="2143"/>
    <cfRule type="duplicateValues" dxfId="1510" priority="2144"/>
    <cfRule type="duplicateValues" dxfId="1509" priority="2145"/>
    <cfRule type="duplicateValues" dxfId="1508" priority="2146"/>
  </conditionalFormatting>
  <conditionalFormatting sqref="C930">
    <cfRule type="duplicateValues" dxfId="1507" priority="2142"/>
  </conditionalFormatting>
  <conditionalFormatting sqref="C930">
    <cfRule type="duplicateValues" dxfId="1506" priority="2139"/>
    <cfRule type="duplicateValues" dxfId="1505" priority="2140"/>
    <cfRule type="duplicateValues" dxfId="1504" priority="2141"/>
  </conditionalFormatting>
  <conditionalFormatting sqref="C930">
    <cfRule type="duplicateValues" dxfId="1503" priority="2137"/>
    <cfRule type="duplicateValues" dxfId="1502" priority="2138"/>
  </conditionalFormatting>
  <conditionalFormatting sqref="C930">
    <cfRule type="duplicateValues" dxfId="1501" priority="2132"/>
    <cfRule type="duplicateValues" dxfId="1500" priority="2133"/>
    <cfRule type="duplicateValues" dxfId="1499" priority="2134"/>
    <cfRule type="duplicateValues" dxfId="1498" priority="2135"/>
    <cfRule type="duplicateValues" dxfId="1497" priority="2136"/>
  </conditionalFormatting>
  <conditionalFormatting sqref="C930">
    <cfRule type="duplicateValues" dxfId="1496" priority="2126"/>
    <cfRule type="duplicateValues" dxfId="1495" priority="2127"/>
    <cfRule type="duplicateValues" dxfId="1494" priority="2128"/>
    <cfRule type="duplicateValues" dxfId="1493" priority="2129"/>
    <cfRule type="duplicateValues" dxfId="1492" priority="2130"/>
    <cfRule type="duplicateValues" dxfId="1491" priority="2131"/>
  </conditionalFormatting>
  <conditionalFormatting sqref="C930">
    <cfRule type="duplicateValues" dxfId="1490" priority="2122"/>
    <cfRule type="duplicateValues" dxfId="1489" priority="2123"/>
    <cfRule type="duplicateValues" dxfId="1488" priority="2124"/>
    <cfRule type="duplicateValues" dxfId="1487" priority="2125"/>
  </conditionalFormatting>
  <conditionalFormatting sqref="C900:C929">
    <cfRule type="duplicateValues" dxfId="1486" priority="2121"/>
  </conditionalFormatting>
  <conditionalFormatting sqref="C900:C929">
    <cfRule type="duplicateValues" dxfId="1485" priority="2118"/>
    <cfRule type="duplicateValues" dxfId="1484" priority="2119"/>
    <cfRule type="duplicateValues" dxfId="1483" priority="2120"/>
  </conditionalFormatting>
  <conditionalFormatting sqref="C900:C929">
    <cfRule type="duplicateValues" dxfId="1482" priority="2116"/>
    <cfRule type="duplicateValues" dxfId="1481" priority="2117"/>
  </conditionalFormatting>
  <conditionalFormatting sqref="C900:C929">
    <cfRule type="duplicateValues" dxfId="1480" priority="2111"/>
    <cfRule type="duplicateValues" dxfId="1479" priority="2112"/>
    <cfRule type="duplicateValues" dxfId="1478" priority="2113"/>
    <cfRule type="duplicateValues" dxfId="1477" priority="2114"/>
    <cfRule type="duplicateValues" dxfId="1476" priority="2115"/>
  </conditionalFormatting>
  <conditionalFormatting sqref="C900:C929">
    <cfRule type="duplicateValues" dxfId="1475" priority="2105"/>
    <cfRule type="duplicateValues" dxfId="1474" priority="2106"/>
    <cfRule type="duplicateValues" dxfId="1473" priority="2107"/>
    <cfRule type="duplicateValues" dxfId="1472" priority="2108"/>
    <cfRule type="duplicateValues" dxfId="1471" priority="2109"/>
    <cfRule type="duplicateValues" dxfId="1470" priority="2110"/>
  </conditionalFormatting>
  <conditionalFormatting sqref="C900:C929">
    <cfRule type="duplicateValues" dxfId="1469" priority="2101"/>
    <cfRule type="duplicateValues" dxfId="1468" priority="2102"/>
    <cfRule type="duplicateValues" dxfId="1467" priority="2103"/>
    <cfRule type="duplicateValues" dxfId="1466" priority="2104"/>
  </conditionalFormatting>
  <conditionalFormatting sqref="C890:C931">
    <cfRule type="duplicateValues" dxfId="1465" priority="2100"/>
  </conditionalFormatting>
  <conditionalFormatting sqref="C882">
    <cfRule type="duplicateValues" dxfId="1464" priority="2097"/>
    <cfRule type="duplicateValues" dxfId="1463" priority="2098"/>
    <cfRule type="duplicateValues" dxfId="1462" priority="2099"/>
  </conditionalFormatting>
  <conditionalFormatting sqref="C883">
    <cfRule type="duplicateValues" dxfId="1461" priority="2094"/>
    <cfRule type="duplicateValues" dxfId="1460" priority="2095"/>
    <cfRule type="duplicateValues" dxfId="1459" priority="2096"/>
  </conditionalFormatting>
  <conditionalFormatting sqref="C880">
    <cfRule type="duplicateValues" dxfId="1458" priority="2093"/>
  </conditionalFormatting>
  <conditionalFormatting sqref="C880">
    <cfRule type="duplicateValues" dxfId="1457" priority="2090"/>
    <cfRule type="duplicateValues" dxfId="1456" priority="2091"/>
    <cfRule type="duplicateValues" dxfId="1455" priority="2092"/>
  </conditionalFormatting>
  <conditionalFormatting sqref="C881:C883">
    <cfRule type="duplicateValues" dxfId="1454" priority="2089"/>
  </conditionalFormatting>
  <conditionalFormatting sqref="C859:C879">
    <cfRule type="duplicateValues" dxfId="1453" priority="2088"/>
  </conditionalFormatting>
  <conditionalFormatting sqref="C859:C879">
    <cfRule type="duplicateValues" dxfId="1452" priority="2085"/>
    <cfRule type="duplicateValues" dxfId="1451" priority="2086"/>
    <cfRule type="duplicateValues" dxfId="1450" priority="2087"/>
  </conditionalFormatting>
  <conditionalFormatting sqref="C834">
    <cfRule type="duplicateValues" dxfId="1449" priority="2082"/>
    <cfRule type="duplicateValues" dxfId="1448" priority="2083"/>
    <cfRule type="duplicateValues" dxfId="1447" priority="2084"/>
  </conditionalFormatting>
  <conditionalFormatting sqref="C834:C842">
    <cfRule type="duplicateValues" dxfId="1446" priority="2081"/>
  </conditionalFormatting>
  <conditionalFormatting sqref="C821:C833">
    <cfRule type="duplicateValues" dxfId="1445" priority="2080"/>
  </conditionalFormatting>
  <conditionalFormatting sqref="C821:C879">
    <cfRule type="duplicateValues" dxfId="1444" priority="2079"/>
  </conditionalFormatting>
  <conditionalFormatting sqref="C814:C815">
    <cfRule type="duplicateValues" dxfId="1443" priority="2078"/>
  </conditionalFormatting>
  <conditionalFormatting sqref="C813">
    <cfRule type="duplicateValues" dxfId="1442" priority="2077"/>
  </conditionalFormatting>
  <conditionalFormatting sqref="C791:C812">
    <cfRule type="duplicateValues" dxfId="1441" priority="2076"/>
  </conditionalFormatting>
  <conditionalFormatting sqref="C791:C812">
    <cfRule type="duplicateValues" dxfId="1440" priority="2074"/>
    <cfRule type="duplicateValues" dxfId="1439" priority="2075"/>
  </conditionalFormatting>
  <conditionalFormatting sqref="C782:C789">
    <cfRule type="duplicateValues" dxfId="1438" priority="2071"/>
    <cfRule type="duplicateValues" dxfId="1437" priority="2072"/>
    <cfRule type="duplicateValues" dxfId="1436" priority="2073"/>
  </conditionalFormatting>
  <conditionalFormatting sqref="C782:C789">
    <cfRule type="duplicateValues" dxfId="1435" priority="2070"/>
  </conditionalFormatting>
  <conditionalFormatting sqref="C782:C789">
    <cfRule type="duplicateValues" dxfId="1434" priority="2068"/>
    <cfRule type="duplicateValues" dxfId="1433" priority="2069"/>
  </conditionalFormatting>
  <conditionalFormatting sqref="C777:C781">
    <cfRule type="duplicateValues" dxfId="1432" priority="2065"/>
    <cfRule type="duplicateValues" dxfId="1431" priority="2066"/>
    <cfRule type="duplicateValues" dxfId="1430" priority="2067"/>
  </conditionalFormatting>
  <conditionalFormatting sqref="C777:C781">
    <cfRule type="duplicateValues" dxfId="1429" priority="2064"/>
  </conditionalFormatting>
  <conditionalFormatting sqref="C777:C781">
    <cfRule type="duplicateValues" dxfId="1428" priority="2062"/>
    <cfRule type="duplicateValues" dxfId="1427" priority="2063"/>
  </conditionalFormatting>
  <conditionalFormatting sqref="C771:C772">
    <cfRule type="duplicateValues" dxfId="1426" priority="2059"/>
    <cfRule type="duplicateValues" dxfId="1425" priority="2060"/>
    <cfRule type="duplicateValues" dxfId="1424" priority="2061"/>
  </conditionalFormatting>
  <conditionalFormatting sqref="C771:C772">
    <cfRule type="duplicateValues" dxfId="1423" priority="2058"/>
  </conditionalFormatting>
  <conditionalFormatting sqref="C771:C772">
    <cfRule type="duplicateValues" dxfId="1422" priority="2056"/>
    <cfRule type="duplicateValues" dxfId="1421" priority="2057"/>
  </conditionalFormatting>
  <conditionalFormatting sqref="C773:C775">
    <cfRule type="duplicateValues" dxfId="1420" priority="2053"/>
    <cfRule type="duplicateValues" dxfId="1419" priority="2054"/>
    <cfRule type="duplicateValues" dxfId="1418" priority="2055"/>
  </conditionalFormatting>
  <conditionalFormatting sqref="C773:C775">
    <cfRule type="duplicateValues" dxfId="1417" priority="2052"/>
  </conditionalFormatting>
  <conditionalFormatting sqref="C773:C775">
    <cfRule type="duplicateValues" dxfId="1416" priority="2050"/>
    <cfRule type="duplicateValues" dxfId="1415" priority="2051"/>
  </conditionalFormatting>
  <conditionalFormatting sqref="C771:C812">
    <cfRule type="duplicateValues" dxfId="1414" priority="2046"/>
    <cfRule type="duplicateValues" dxfId="1413" priority="2047"/>
    <cfRule type="duplicateValues" dxfId="1412" priority="2048"/>
    <cfRule type="duplicateValues" dxfId="1411" priority="2049"/>
  </conditionalFormatting>
  <conditionalFormatting sqref="C744:C770">
    <cfRule type="duplicateValues" dxfId="1410" priority="2045"/>
  </conditionalFormatting>
  <conditionalFormatting sqref="C744:C770">
    <cfRule type="duplicateValues" dxfId="1409" priority="2042"/>
    <cfRule type="duplicateValues" dxfId="1408" priority="2043"/>
    <cfRule type="duplicateValues" dxfId="1407" priority="2044"/>
  </conditionalFormatting>
  <conditionalFormatting sqref="C725:C733 C696:C700">
    <cfRule type="duplicateValues" dxfId="1406" priority="2041"/>
  </conditionalFormatting>
  <conditionalFormatting sqref="C725:C733 C696:C700">
    <cfRule type="duplicateValues" dxfId="1405" priority="2038"/>
    <cfRule type="duplicateValues" dxfId="1404" priority="2039"/>
    <cfRule type="duplicateValues" dxfId="1403" priority="2040"/>
  </conditionalFormatting>
  <conditionalFormatting sqref="C701:C724">
    <cfRule type="duplicateValues" dxfId="1402" priority="2037"/>
  </conditionalFormatting>
  <conditionalFormatting sqref="C701:C724">
    <cfRule type="duplicateValues" dxfId="1401" priority="2034"/>
    <cfRule type="duplicateValues" dxfId="1400" priority="2035"/>
    <cfRule type="duplicateValues" dxfId="1399" priority="2036"/>
  </conditionalFormatting>
  <conditionalFormatting sqref="C696:C733">
    <cfRule type="duplicateValues" dxfId="1398" priority="2033"/>
  </conditionalFormatting>
  <conditionalFormatting sqref="C669:C695">
    <cfRule type="duplicateValues" dxfId="1397" priority="2032"/>
  </conditionalFormatting>
  <conditionalFormatting sqref="C669:C695">
    <cfRule type="duplicateValues" dxfId="1396" priority="2029"/>
    <cfRule type="duplicateValues" dxfId="1395" priority="2030"/>
    <cfRule type="duplicateValues" dxfId="1394" priority="2031"/>
  </conditionalFormatting>
  <conditionalFormatting sqref="C669:C770">
    <cfRule type="duplicateValues" dxfId="1393" priority="2028"/>
  </conditionalFormatting>
  <conditionalFormatting sqref="C657:C665">
    <cfRule type="duplicateValues" dxfId="1392" priority="2027"/>
  </conditionalFormatting>
  <conditionalFormatting sqref="C657:C668">
    <cfRule type="duplicateValues" dxfId="1391" priority="2026"/>
  </conditionalFormatting>
  <conditionalFormatting sqref="C651:C656">
    <cfRule type="duplicateValues" dxfId="1390" priority="2025"/>
  </conditionalFormatting>
  <conditionalFormatting sqref="C651:C656">
    <cfRule type="duplicateValues" dxfId="1389" priority="2022"/>
    <cfRule type="duplicateValues" dxfId="1388" priority="2023"/>
    <cfRule type="duplicateValues" dxfId="1387" priority="2024"/>
  </conditionalFormatting>
  <conditionalFormatting sqref="C649:C656">
    <cfRule type="duplicateValues" dxfId="1386" priority="2021"/>
  </conditionalFormatting>
  <conditionalFormatting sqref="C648">
    <cfRule type="duplicateValues" dxfId="1385" priority="2018"/>
    <cfRule type="duplicateValues" dxfId="1384" priority="2019"/>
    <cfRule type="duplicateValues" dxfId="1383" priority="2020"/>
  </conditionalFormatting>
  <conditionalFormatting sqref="C647">
    <cfRule type="duplicateValues" dxfId="1382" priority="2015"/>
    <cfRule type="duplicateValues" dxfId="1381" priority="2016"/>
    <cfRule type="duplicateValues" dxfId="1380" priority="2017"/>
  </conditionalFormatting>
  <conditionalFormatting sqref="C646">
    <cfRule type="duplicateValues" dxfId="1379" priority="2012"/>
    <cfRule type="duplicateValues" dxfId="1378" priority="2013"/>
    <cfRule type="duplicateValues" dxfId="1377" priority="2014"/>
  </conditionalFormatting>
  <conditionalFormatting sqref="C643">
    <cfRule type="duplicateValues" dxfId="1376" priority="2009"/>
    <cfRule type="duplicateValues" dxfId="1375" priority="2010"/>
    <cfRule type="duplicateValues" dxfId="1374" priority="2011"/>
  </conditionalFormatting>
  <conditionalFormatting sqref="C642:C643">
    <cfRule type="duplicateValues" dxfId="1373" priority="2008"/>
  </conditionalFormatting>
  <conditionalFormatting sqref="C641">
    <cfRule type="duplicateValues" dxfId="1372" priority="2005"/>
    <cfRule type="duplicateValues" dxfId="1371" priority="2006"/>
    <cfRule type="duplicateValues" dxfId="1370" priority="2007"/>
  </conditionalFormatting>
  <conditionalFormatting sqref="C640">
    <cfRule type="duplicateValues" dxfId="1369" priority="2003"/>
    <cfRule type="duplicateValues" dxfId="1368" priority="2004"/>
  </conditionalFormatting>
  <conditionalFormatting sqref="C637:C638">
    <cfRule type="duplicateValues" dxfId="1367" priority="2002"/>
  </conditionalFormatting>
  <conditionalFormatting sqref="C637:C638">
    <cfRule type="duplicateValues" dxfId="1366" priority="1999"/>
    <cfRule type="duplicateValues" dxfId="1365" priority="2000"/>
    <cfRule type="duplicateValues" dxfId="1364" priority="2001"/>
  </conditionalFormatting>
  <conditionalFormatting sqref="C639:C640">
    <cfRule type="duplicateValues" dxfId="1363" priority="1998"/>
  </conditionalFormatting>
  <conditionalFormatting sqref="C639:C641">
    <cfRule type="duplicateValues" dxfId="1362" priority="1997"/>
  </conditionalFormatting>
  <conditionalFormatting sqref="C636">
    <cfRule type="duplicateValues" dxfId="1361" priority="1995"/>
    <cfRule type="duplicateValues" dxfId="1360" priority="1996"/>
  </conditionalFormatting>
  <conditionalFormatting sqref="C636">
    <cfRule type="duplicateValues" dxfId="1359" priority="1994"/>
  </conditionalFormatting>
  <conditionalFormatting sqref="C635:C636">
    <cfRule type="duplicateValues" dxfId="1358" priority="1993"/>
  </conditionalFormatting>
  <conditionalFormatting sqref="C635:C638">
    <cfRule type="duplicateValues" dxfId="1357" priority="1992"/>
  </conditionalFormatting>
  <conditionalFormatting sqref="C635:C643">
    <cfRule type="duplicateValues" dxfId="1356" priority="1991"/>
  </conditionalFormatting>
  <conditionalFormatting sqref="C622:C624">
    <cfRule type="duplicateValues" dxfId="1355" priority="1990"/>
  </conditionalFormatting>
  <conditionalFormatting sqref="C620:C621">
    <cfRule type="duplicateValues" dxfId="1354" priority="1989"/>
  </conditionalFormatting>
  <conditionalFormatting sqref="C620:C626">
    <cfRule type="duplicateValues" dxfId="1353" priority="1988"/>
  </conditionalFormatting>
  <conditionalFormatting sqref="C587:C619">
    <cfRule type="duplicateValues" dxfId="1352" priority="1987"/>
  </conditionalFormatting>
  <conditionalFormatting sqref="C587:C619">
    <cfRule type="duplicateValues" dxfId="1351" priority="1984"/>
    <cfRule type="duplicateValues" dxfId="1350" priority="1985"/>
    <cfRule type="duplicateValues" dxfId="1349" priority="1986"/>
  </conditionalFormatting>
  <conditionalFormatting sqref="C581">
    <cfRule type="duplicateValues" dxfId="1348" priority="1981"/>
    <cfRule type="duplicateValues" dxfId="1347" priority="1982"/>
    <cfRule type="duplicateValues" dxfId="1346" priority="1983"/>
  </conditionalFormatting>
  <conditionalFormatting sqref="C581:C619">
    <cfRule type="duplicateValues" dxfId="1345" priority="1980"/>
  </conditionalFormatting>
  <conditionalFormatting sqref="C581:C619">
    <cfRule type="duplicateValues" dxfId="1344" priority="1978"/>
    <cfRule type="duplicateValues" dxfId="1343" priority="1979"/>
  </conditionalFormatting>
  <conditionalFormatting sqref="C577">
    <cfRule type="duplicateValues" dxfId="1342" priority="1975"/>
    <cfRule type="duplicateValues" dxfId="1341" priority="1976"/>
    <cfRule type="duplicateValues" dxfId="1340" priority="1977"/>
  </conditionalFormatting>
  <conditionalFormatting sqref="C576">
    <cfRule type="duplicateValues" dxfId="1339" priority="1972"/>
    <cfRule type="duplicateValues" dxfId="1338" priority="1973"/>
    <cfRule type="duplicateValues" dxfId="1337" priority="1974"/>
  </conditionalFormatting>
  <conditionalFormatting sqref="C575:C576">
    <cfRule type="duplicateValues" dxfId="1336" priority="1971"/>
  </conditionalFormatting>
  <conditionalFormatting sqref="C573:C574">
    <cfRule type="duplicateValues" dxfId="1335" priority="1968"/>
    <cfRule type="duplicateValues" dxfId="1334" priority="1969"/>
    <cfRule type="duplicateValues" dxfId="1333" priority="1970"/>
  </conditionalFormatting>
  <conditionalFormatting sqref="C569:C574">
    <cfRule type="duplicateValues" dxfId="1332" priority="1967"/>
  </conditionalFormatting>
  <conditionalFormatting sqref="C569:C576">
    <cfRule type="duplicateValues" dxfId="1331" priority="1966"/>
  </conditionalFormatting>
  <conditionalFormatting sqref="C564:C568 C557:C562">
    <cfRule type="duplicateValues" dxfId="1330" priority="1963"/>
    <cfRule type="duplicateValues" dxfId="1329" priority="1964"/>
    <cfRule type="duplicateValues" dxfId="1328" priority="1965"/>
  </conditionalFormatting>
  <conditionalFormatting sqref="C564:C568 C557:C562">
    <cfRule type="duplicateValues" dxfId="1327" priority="1962"/>
  </conditionalFormatting>
  <conditionalFormatting sqref="C564:C568 C557:C562">
    <cfRule type="duplicateValues" dxfId="1326" priority="1960"/>
    <cfRule type="duplicateValues" dxfId="1325" priority="1961"/>
  </conditionalFormatting>
  <conditionalFormatting sqref="C557:C568">
    <cfRule type="duplicateValues" dxfId="1324" priority="1959"/>
  </conditionalFormatting>
  <conditionalFormatting sqref="C557:C568">
    <cfRule type="duplicateValues" dxfId="1323" priority="1954"/>
    <cfRule type="duplicateValues" dxfId="1322" priority="1955"/>
    <cfRule type="duplicateValues" dxfId="1321" priority="1956"/>
    <cfRule type="duplicateValues" dxfId="1320" priority="1957"/>
    <cfRule type="duplicateValues" dxfId="1319" priority="1958"/>
  </conditionalFormatting>
  <conditionalFormatting sqref="C557:C568">
    <cfRule type="duplicateValues" dxfId="1318" priority="1948"/>
    <cfRule type="duplicateValues" dxfId="1317" priority="1949"/>
    <cfRule type="duplicateValues" dxfId="1316" priority="1950"/>
    <cfRule type="duplicateValues" dxfId="1315" priority="1951"/>
    <cfRule type="duplicateValues" dxfId="1314" priority="1952"/>
    <cfRule type="duplicateValues" dxfId="1313" priority="1953"/>
  </conditionalFormatting>
  <conditionalFormatting sqref="C557:C568">
    <cfRule type="duplicateValues" dxfId="1312" priority="1944"/>
    <cfRule type="duplicateValues" dxfId="1311" priority="1945"/>
    <cfRule type="duplicateValues" dxfId="1310" priority="1946"/>
    <cfRule type="duplicateValues" dxfId="1309" priority="1947"/>
  </conditionalFormatting>
  <conditionalFormatting sqref="C557:C576 C545:C555">
    <cfRule type="duplicateValues" dxfId="1308" priority="1943"/>
  </conditionalFormatting>
  <conditionalFormatting sqref="C544">
    <cfRule type="duplicateValues" dxfId="1307" priority="1942"/>
  </conditionalFormatting>
  <conditionalFormatting sqref="C544">
    <cfRule type="duplicateValues" dxfId="1306" priority="1939"/>
    <cfRule type="duplicateValues" dxfId="1305" priority="1940"/>
    <cfRule type="duplicateValues" dxfId="1304" priority="1941"/>
  </conditionalFormatting>
  <conditionalFormatting sqref="C544">
    <cfRule type="duplicateValues" dxfId="1303" priority="1937"/>
    <cfRule type="duplicateValues" dxfId="1302" priority="1938"/>
  </conditionalFormatting>
  <conditionalFormatting sqref="C544">
    <cfRule type="duplicateValues" dxfId="1301" priority="1932"/>
    <cfRule type="duplicateValues" dxfId="1300" priority="1933"/>
    <cfRule type="duplicateValues" dxfId="1299" priority="1934"/>
    <cfRule type="duplicateValues" dxfId="1298" priority="1935"/>
    <cfRule type="duplicateValues" dxfId="1297" priority="1936"/>
  </conditionalFormatting>
  <conditionalFormatting sqref="C544">
    <cfRule type="duplicateValues" dxfId="1296" priority="1926"/>
    <cfRule type="duplicateValues" dxfId="1295" priority="1927"/>
    <cfRule type="duplicateValues" dxfId="1294" priority="1928"/>
    <cfRule type="duplicateValues" dxfId="1293" priority="1929"/>
    <cfRule type="duplicateValues" dxfId="1292" priority="1930"/>
    <cfRule type="duplicateValues" dxfId="1291" priority="1931"/>
  </conditionalFormatting>
  <conditionalFormatting sqref="C544">
    <cfRule type="duplicateValues" dxfId="1290" priority="1922"/>
    <cfRule type="duplicateValues" dxfId="1289" priority="1923"/>
    <cfRule type="duplicateValues" dxfId="1288" priority="1924"/>
    <cfRule type="duplicateValues" dxfId="1287" priority="1925"/>
  </conditionalFormatting>
  <conditionalFormatting sqref="C520:C544">
    <cfRule type="duplicateValues" dxfId="1286" priority="1921"/>
  </conditionalFormatting>
  <conditionalFormatting sqref="C545:C555">
    <cfRule type="duplicateValues" dxfId="1285" priority="1920"/>
  </conditionalFormatting>
  <conditionalFormatting sqref="C545:C555">
    <cfRule type="duplicateValues" dxfId="1284" priority="1917"/>
    <cfRule type="duplicateValues" dxfId="1283" priority="1918"/>
    <cfRule type="duplicateValues" dxfId="1282" priority="1919"/>
  </conditionalFormatting>
  <conditionalFormatting sqref="C482:C499">
    <cfRule type="duplicateValues" dxfId="1281" priority="1916"/>
  </conditionalFormatting>
  <conditionalFormatting sqref="C482:C499">
    <cfRule type="duplicateValues" dxfId="1280" priority="1913"/>
    <cfRule type="duplicateValues" dxfId="1279" priority="1914"/>
    <cfRule type="duplicateValues" dxfId="1278" priority="1915"/>
  </conditionalFormatting>
  <conditionalFormatting sqref="C481">
    <cfRule type="duplicateValues" dxfId="1277" priority="1912"/>
  </conditionalFormatting>
  <conditionalFormatting sqref="C478">
    <cfRule type="duplicateValues" dxfId="1276" priority="1910"/>
    <cfRule type="duplicateValues" dxfId="1275" priority="1911"/>
  </conditionalFormatting>
  <conditionalFormatting sqref="C478">
    <cfRule type="duplicateValues" dxfId="1274" priority="1909"/>
  </conditionalFormatting>
  <conditionalFormatting sqref="C476:C477">
    <cfRule type="duplicateValues" dxfId="1273" priority="1908"/>
  </conditionalFormatting>
  <conditionalFormatting sqref="C478">
    <cfRule type="duplicateValues" dxfId="1272" priority="1905"/>
    <cfRule type="duplicateValues" dxfId="1271" priority="1906"/>
    <cfRule type="duplicateValues" dxfId="1270" priority="1907"/>
  </conditionalFormatting>
  <conditionalFormatting sqref="C469:C479">
    <cfRule type="duplicateValues" dxfId="1269" priority="1904"/>
  </conditionalFormatting>
  <conditionalFormatting sqref="C469:C499">
    <cfRule type="duplicateValues" dxfId="1268" priority="1903"/>
  </conditionalFormatting>
  <conditionalFormatting sqref="C447:C462">
    <cfRule type="duplicateValues" dxfId="1267" priority="1902"/>
  </conditionalFormatting>
  <conditionalFormatting sqref="C447:C462">
    <cfRule type="duplicateValues" dxfId="1266" priority="1900"/>
    <cfRule type="duplicateValues" dxfId="1265" priority="1901"/>
  </conditionalFormatting>
  <conditionalFormatting sqref="C436:C462">
    <cfRule type="duplicateValues" dxfId="1264" priority="1896"/>
    <cfRule type="duplicateValues" dxfId="1263" priority="1897"/>
    <cfRule type="duplicateValues" dxfId="1262" priority="1898"/>
    <cfRule type="duplicateValues" dxfId="1261" priority="1899"/>
  </conditionalFormatting>
  <conditionalFormatting sqref="C383:C401">
    <cfRule type="duplicateValues" dxfId="1260" priority="1895"/>
  </conditionalFormatting>
  <conditionalFormatting sqref="C383:C401">
    <cfRule type="duplicateValues" dxfId="1259" priority="1892"/>
    <cfRule type="duplicateValues" dxfId="1258" priority="1893"/>
    <cfRule type="duplicateValues" dxfId="1257" priority="1894"/>
  </conditionalFormatting>
  <conditionalFormatting sqref="C382:C414">
    <cfRule type="duplicateValues" dxfId="1256" priority="1891"/>
  </conditionalFormatting>
  <conditionalFormatting sqref="C380">
    <cfRule type="duplicateValues" dxfId="1255" priority="1890"/>
  </conditionalFormatting>
  <conditionalFormatting sqref="C381">
    <cfRule type="duplicateValues" dxfId="1254" priority="1889"/>
  </conditionalFormatting>
  <conditionalFormatting sqref="C381">
    <cfRule type="duplicateValues" dxfId="1253" priority="1886"/>
    <cfRule type="duplicateValues" dxfId="1252" priority="1887"/>
    <cfRule type="duplicateValues" dxfId="1251" priority="1888"/>
  </conditionalFormatting>
  <conditionalFormatting sqref="C373">
    <cfRule type="duplicateValues" dxfId="1250" priority="1882"/>
    <cfRule type="duplicateValues" dxfId="1249" priority="1883"/>
    <cfRule type="duplicateValues" dxfId="1248" priority="1884"/>
    <cfRule type="duplicateValues" dxfId="1247" priority="1885"/>
  </conditionalFormatting>
  <conditionalFormatting sqref="C374:C379">
    <cfRule type="duplicateValues" dxfId="1246" priority="1881"/>
  </conditionalFormatting>
  <conditionalFormatting sqref="C366:C367">
    <cfRule type="duplicateValues" dxfId="1245" priority="1880"/>
  </conditionalFormatting>
  <conditionalFormatting sqref="C356:C365">
    <cfRule type="duplicateValues" dxfId="1244" priority="1879"/>
  </conditionalFormatting>
  <conditionalFormatting sqref="C356:C365">
    <cfRule type="duplicateValues" dxfId="1243" priority="1876"/>
    <cfRule type="duplicateValues" dxfId="1242" priority="1877"/>
    <cfRule type="duplicateValues" dxfId="1241" priority="1878"/>
  </conditionalFormatting>
  <conditionalFormatting sqref="C347:C365">
    <cfRule type="duplicateValues" dxfId="1240" priority="1875"/>
  </conditionalFormatting>
  <conditionalFormatting sqref="C347:C365">
    <cfRule type="duplicateValues" dxfId="1239" priority="1873"/>
    <cfRule type="duplicateValues" dxfId="1238" priority="1874"/>
  </conditionalFormatting>
  <conditionalFormatting sqref="C336:C339">
    <cfRule type="duplicateValues" dxfId="1237" priority="1872"/>
  </conditionalFormatting>
  <conditionalFormatting sqref="C336:C339">
    <cfRule type="duplicateValues" dxfId="1236" priority="1870"/>
    <cfRule type="duplicateValues" dxfId="1235" priority="1871"/>
  </conditionalFormatting>
  <conditionalFormatting sqref="C336:C339">
    <cfRule type="duplicateValues" dxfId="1234" priority="1867"/>
    <cfRule type="duplicateValues" dxfId="1233" priority="1868"/>
    <cfRule type="duplicateValues" dxfId="1232" priority="1869"/>
  </conditionalFormatting>
  <conditionalFormatting sqref="C336:C339">
    <cfRule type="duplicateValues" dxfId="1231" priority="1862"/>
    <cfRule type="duplicateValues" dxfId="1230" priority="1863"/>
    <cfRule type="duplicateValues" dxfId="1229" priority="1864"/>
    <cfRule type="duplicateValues" dxfId="1228" priority="1865"/>
    <cfRule type="duplicateValues" dxfId="1227" priority="1866"/>
  </conditionalFormatting>
  <conditionalFormatting sqref="C336:C339">
    <cfRule type="duplicateValues" dxfId="1226" priority="1856"/>
    <cfRule type="duplicateValues" dxfId="1225" priority="1857"/>
    <cfRule type="duplicateValues" dxfId="1224" priority="1858"/>
    <cfRule type="duplicateValues" dxfId="1223" priority="1859"/>
    <cfRule type="duplicateValues" dxfId="1222" priority="1860"/>
    <cfRule type="duplicateValues" dxfId="1221" priority="1861"/>
  </conditionalFormatting>
  <conditionalFormatting sqref="C336:C339">
    <cfRule type="duplicateValues" dxfId="1220" priority="1852"/>
    <cfRule type="duplicateValues" dxfId="1219" priority="1853"/>
    <cfRule type="duplicateValues" dxfId="1218" priority="1854"/>
    <cfRule type="duplicateValues" dxfId="1217" priority="1855"/>
  </conditionalFormatting>
  <conditionalFormatting sqref="C326:C327 C321:C324">
    <cfRule type="duplicateValues" dxfId="1216" priority="1851"/>
  </conditionalFormatting>
  <conditionalFormatting sqref="C326:C327 C321:C324">
    <cfRule type="duplicateValues" dxfId="1215" priority="1848"/>
    <cfRule type="duplicateValues" dxfId="1214" priority="1849"/>
    <cfRule type="duplicateValues" dxfId="1213" priority="1850"/>
  </conditionalFormatting>
  <conditionalFormatting sqref="C314:C320">
    <cfRule type="duplicateValues" priority="1847"/>
  </conditionalFormatting>
  <conditionalFormatting sqref="C309:C313">
    <cfRule type="duplicateValues" priority="1844"/>
    <cfRule type="duplicateValues" priority="1845"/>
    <cfRule type="duplicateValues" priority="1846"/>
  </conditionalFormatting>
  <conditionalFormatting sqref="C309:C313">
    <cfRule type="duplicateValues" priority="1843"/>
  </conditionalFormatting>
  <conditionalFormatting sqref="C309:C313">
    <cfRule type="duplicateValues" priority="1841"/>
    <cfRule type="duplicateValues" priority="1842"/>
  </conditionalFormatting>
  <conditionalFormatting sqref="C243:C244">
    <cfRule type="duplicateValues" dxfId="1212" priority="1840"/>
  </conditionalFormatting>
  <conditionalFormatting sqref="C222:C244">
    <cfRule type="duplicateValues" dxfId="1211" priority="1839"/>
  </conditionalFormatting>
  <conditionalFormatting sqref="C245:C250">
    <cfRule type="duplicateValues" dxfId="1210" priority="1838"/>
  </conditionalFormatting>
  <conditionalFormatting sqref="C245:C250">
    <cfRule type="duplicateValues" dxfId="1209" priority="1835"/>
    <cfRule type="duplicateValues" dxfId="1208" priority="1836"/>
    <cfRule type="duplicateValues" dxfId="1207" priority="1837"/>
  </conditionalFormatting>
  <conditionalFormatting sqref="C209:C218">
    <cfRule type="duplicateValues" dxfId="1206" priority="1834"/>
  </conditionalFormatting>
  <conditionalFormatting sqref="C209:C218">
    <cfRule type="duplicateValues" dxfId="1205" priority="1831"/>
    <cfRule type="duplicateValues" dxfId="1204" priority="1832"/>
    <cfRule type="duplicateValues" dxfId="1203" priority="1833"/>
  </conditionalFormatting>
  <conditionalFormatting sqref="C209:C221">
    <cfRule type="duplicateValues" dxfId="1202" priority="1830"/>
  </conditionalFormatting>
  <conditionalFormatting sqref="C191:C200 C202:C208">
    <cfRule type="duplicateValues" dxfId="1201" priority="1829"/>
  </conditionalFormatting>
  <conditionalFormatting sqref="C191:C200 C202:C208">
    <cfRule type="duplicateValues" dxfId="1200" priority="1826"/>
    <cfRule type="duplicateValues" dxfId="1199" priority="1827"/>
    <cfRule type="duplicateValues" dxfId="1198" priority="1828"/>
  </conditionalFormatting>
  <conditionalFormatting sqref="C159:C174">
    <cfRule type="duplicateValues" dxfId="1197" priority="1825"/>
  </conditionalFormatting>
  <conditionalFormatting sqref="C159:C190">
    <cfRule type="duplicateValues" dxfId="1196" priority="1821"/>
    <cfRule type="duplicateValues" dxfId="1195" priority="1822"/>
    <cfRule type="duplicateValues" dxfId="1194" priority="1823"/>
    <cfRule type="duplicateValues" dxfId="1193" priority="1824"/>
  </conditionalFormatting>
  <conditionalFormatting sqref="C155">
    <cfRule type="duplicateValues" dxfId="1192" priority="1818"/>
    <cfRule type="duplicateValues" dxfId="1191" priority="1819"/>
    <cfRule type="duplicateValues" dxfId="1190" priority="1820"/>
  </conditionalFormatting>
  <conditionalFormatting sqref="C154:C157">
    <cfRule type="duplicateValues" dxfId="1189" priority="1817"/>
  </conditionalFormatting>
  <conditionalFormatting sqref="C148:C151">
    <cfRule type="duplicateValues" dxfId="1188" priority="1816"/>
  </conditionalFormatting>
  <conditionalFormatting sqref="C148:C158">
    <cfRule type="duplicateValues" dxfId="1187" priority="1815"/>
  </conditionalFormatting>
  <conditionalFormatting sqref="C144:C146">
    <cfRule type="duplicateValues" dxfId="1186" priority="1812"/>
    <cfRule type="duplicateValues" dxfId="1185" priority="1813"/>
    <cfRule type="duplicateValues" dxfId="1184" priority="1814"/>
  </conditionalFormatting>
  <conditionalFormatting sqref="C144:C146">
    <cfRule type="duplicateValues" dxfId="1183" priority="1811"/>
  </conditionalFormatting>
  <conditionalFormatting sqref="C144:C146">
    <cfRule type="duplicateValues" dxfId="1182" priority="1809"/>
    <cfRule type="duplicateValues" dxfId="1181" priority="1810"/>
  </conditionalFormatting>
  <conditionalFormatting sqref="C143:C147">
    <cfRule type="duplicateValues" dxfId="1180" priority="1805"/>
    <cfRule type="duplicateValues" dxfId="1179" priority="1806"/>
    <cfRule type="duplicateValues" dxfId="1178" priority="1807"/>
    <cfRule type="duplicateValues" dxfId="1177" priority="1808"/>
  </conditionalFormatting>
  <conditionalFormatting sqref="C139">
    <cfRule type="duplicateValues" dxfId="1176" priority="1802"/>
    <cfRule type="duplicateValues" dxfId="1175" priority="1803"/>
    <cfRule type="duplicateValues" dxfId="1174" priority="1804"/>
  </conditionalFormatting>
  <conditionalFormatting sqref="C139:C142">
    <cfRule type="duplicateValues" dxfId="1173" priority="1801"/>
  </conditionalFormatting>
  <conditionalFormatting sqref="C137">
    <cfRule type="duplicateValues" dxfId="1172" priority="1798"/>
    <cfRule type="duplicateValues" dxfId="1171" priority="1799"/>
    <cfRule type="duplicateValues" dxfId="1170" priority="1800"/>
  </conditionalFormatting>
  <conditionalFormatting sqref="C134">
    <cfRule type="duplicateValues" dxfId="1169" priority="1795"/>
    <cfRule type="duplicateValues" dxfId="1168" priority="1796"/>
    <cfRule type="duplicateValues" dxfId="1167" priority="1797"/>
  </conditionalFormatting>
  <conditionalFormatting sqref="C135:C138">
    <cfRule type="duplicateValues" dxfId="1166" priority="1794"/>
  </conditionalFormatting>
  <conditionalFormatting sqref="C128:C133">
    <cfRule type="duplicateValues" dxfId="1165" priority="1793"/>
  </conditionalFormatting>
  <conditionalFormatting sqref="C122:C124">
    <cfRule type="duplicateValues" dxfId="1164" priority="1792"/>
  </conditionalFormatting>
  <conditionalFormatting sqref="C121:C142">
    <cfRule type="duplicateValues" dxfId="1163" priority="1791"/>
  </conditionalFormatting>
  <conditionalFormatting sqref="C115">
    <cfRule type="duplicateValues" priority="1788"/>
    <cfRule type="duplicateValues" priority="1789"/>
    <cfRule type="duplicateValues" priority="1790"/>
  </conditionalFormatting>
  <conditionalFormatting sqref="C104:C115">
    <cfRule type="duplicateValues" priority="1787"/>
  </conditionalFormatting>
  <conditionalFormatting sqref="C21:C41 C7:C19">
    <cfRule type="duplicateValues" dxfId="1162" priority="1784"/>
    <cfRule type="duplicateValues" dxfId="1161" priority="1785"/>
    <cfRule type="duplicateValues" dxfId="1160" priority="1786"/>
  </conditionalFormatting>
  <conditionalFormatting sqref="C21:C41 C7:C19">
    <cfRule type="duplicateValues" dxfId="1159" priority="1783"/>
  </conditionalFormatting>
  <conditionalFormatting sqref="C21:C41 C7:C19">
    <cfRule type="duplicateValues" dxfId="1158" priority="1781"/>
    <cfRule type="duplicateValues" dxfId="1157" priority="1782"/>
  </conditionalFormatting>
  <conditionalFormatting sqref="C7:C41">
    <cfRule type="duplicateValues" dxfId="1156" priority="1780"/>
  </conditionalFormatting>
  <conditionalFormatting sqref="C7:C41">
    <cfRule type="duplicateValues" dxfId="1155" priority="1775"/>
    <cfRule type="duplicateValues" dxfId="1154" priority="1776"/>
    <cfRule type="duplicateValues" dxfId="1153" priority="1777"/>
    <cfRule type="duplicateValues" dxfId="1152" priority="1778"/>
    <cfRule type="duplicateValues" dxfId="1151" priority="1779"/>
  </conditionalFormatting>
  <conditionalFormatting sqref="C7:C41">
    <cfRule type="duplicateValues" dxfId="1150" priority="1769"/>
    <cfRule type="duplicateValues" dxfId="1149" priority="1770"/>
    <cfRule type="duplicateValues" dxfId="1148" priority="1771"/>
    <cfRule type="duplicateValues" dxfId="1147" priority="1772"/>
    <cfRule type="duplicateValues" dxfId="1146" priority="1773"/>
    <cfRule type="duplicateValues" dxfId="1145" priority="1774"/>
  </conditionalFormatting>
  <conditionalFormatting sqref="C7:C41">
    <cfRule type="duplicateValues" dxfId="1144" priority="1765"/>
    <cfRule type="duplicateValues" dxfId="1143" priority="1766"/>
    <cfRule type="duplicateValues" dxfId="1142" priority="1767"/>
    <cfRule type="duplicateValues" dxfId="1141" priority="1768"/>
  </conditionalFormatting>
  <conditionalFormatting sqref="C201">
    <cfRule type="duplicateValues" dxfId="1140" priority="1764"/>
  </conditionalFormatting>
  <conditionalFormatting sqref="C201">
    <cfRule type="duplicateValues" dxfId="1139" priority="1761"/>
    <cfRule type="duplicateValues" dxfId="1138" priority="1762"/>
    <cfRule type="duplicateValues" dxfId="1137" priority="1763"/>
  </conditionalFormatting>
  <conditionalFormatting sqref="C340:C346 C321:C324 C326:C335">
    <cfRule type="duplicateValues" dxfId="1136" priority="1760"/>
  </conditionalFormatting>
  <conditionalFormatting sqref="C340:C344 C335 C328:C333">
    <cfRule type="duplicateValues" dxfId="1135" priority="1757"/>
    <cfRule type="duplicateValues" dxfId="1134" priority="1758"/>
    <cfRule type="duplicateValues" dxfId="1133" priority="1759"/>
  </conditionalFormatting>
  <conditionalFormatting sqref="C340:C344 C335 C328:C333">
    <cfRule type="duplicateValues" dxfId="1132" priority="1756"/>
  </conditionalFormatting>
  <conditionalFormatting sqref="C340:C344 C335 C328:C333">
    <cfRule type="duplicateValues" dxfId="1131" priority="1754"/>
    <cfRule type="duplicateValues" dxfId="1130" priority="1755"/>
  </conditionalFormatting>
  <conditionalFormatting sqref="C340:C344 C328:C335">
    <cfRule type="duplicateValues" dxfId="1129" priority="1753"/>
  </conditionalFormatting>
  <conditionalFormatting sqref="C340:C344 C328:C335">
    <cfRule type="duplicateValues" dxfId="1128" priority="1748"/>
    <cfRule type="duplicateValues" dxfId="1127" priority="1749"/>
    <cfRule type="duplicateValues" dxfId="1126" priority="1750"/>
    <cfRule type="duplicateValues" dxfId="1125" priority="1751"/>
    <cfRule type="duplicateValues" dxfId="1124" priority="1752"/>
  </conditionalFormatting>
  <conditionalFormatting sqref="C340:C344 C328:C335">
    <cfRule type="duplicateValues" dxfId="1123" priority="1742"/>
    <cfRule type="duplicateValues" dxfId="1122" priority="1743"/>
    <cfRule type="duplicateValues" dxfId="1121" priority="1744"/>
    <cfRule type="duplicateValues" dxfId="1120" priority="1745"/>
    <cfRule type="duplicateValues" dxfId="1119" priority="1746"/>
    <cfRule type="duplicateValues" dxfId="1118" priority="1747"/>
  </conditionalFormatting>
  <conditionalFormatting sqref="C340:C344 C328:C335">
    <cfRule type="duplicateValues" dxfId="1117" priority="1738"/>
    <cfRule type="duplicateValues" dxfId="1116" priority="1739"/>
    <cfRule type="duplicateValues" dxfId="1115" priority="1740"/>
    <cfRule type="duplicateValues" dxfId="1114" priority="1741"/>
  </conditionalFormatting>
  <conditionalFormatting sqref="C1013:C1014">
    <cfRule type="duplicateValues" dxfId="1113" priority="1735"/>
    <cfRule type="duplicateValues" dxfId="1112" priority="1736"/>
    <cfRule type="duplicateValues" dxfId="1111" priority="1737"/>
  </conditionalFormatting>
  <conditionalFormatting sqref="C1014">
    <cfRule type="duplicateValues" dxfId="1110" priority="1734"/>
  </conditionalFormatting>
  <conditionalFormatting sqref="C1014">
    <cfRule type="duplicateValues" dxfId="1109" priority="1732"/>
    <cfRule type="duplicateValues" dxfId="1108" priority="1733"/>
  </conditionalFormatting>
  <conditionalFormatting sqref="C1013">
    <cfRule type="duplicateValues" dxfId="1107" priority="1730"/>
    <cfRule type="duplicateValues" dxfId="1106" priority="1731"/>
  </conditionalFormatting>
  <conditionalFormatting sqref="C1013">
    <cfRule type="duplicateValues" dxfId="1105" priority="1729"/>
  </conditionalFormatting>
  <conditionalFormatting sqref="C1013">
    <cfRule type="duplicateValues" dxfId="1104" priority="1728"/>
  </conditionalFormatting>
  <conditionalFormatting sqref="C1013:C1014">
    <cfRule type="duplicateValues" dxfId="1103" priority="1727"/>
  </conditionalFormatting>
  <conditionalFormatting sqref="C1015:C1016">
    <cfRule type="duplicateValues" dxfId="1102" priority="1724"/>
    <cfRule type="duplicateValues" dxfId="1101" priority="1725"/>
    <cfRule type="duplicateValues" dxfId="1100" priority="1726"/>
  </conditionalFormatting>
  <conditionalFormatting sqref="C1016">
    <cfRule type="duplicateValues" dxfId="1099" priority="1723"/>
  </conditionalFormatting>
  <conditionalFormatting sqref="C1016">
    <cfRule type="duplicateValues" dxfId="1098" priority="1721"/>
    <cfRule type="duplicateValues" dxfId="1097" priority="1722"/>
  </conditionalFormatting>
  <conditionalFormatting sqref="C1015">
    <cfRule type="duplicateValues" dxfId="1096" priority="1719"/>
    <cfRule type="duplicateValues" dxfId="1095" priority="1720"/>
  </conditionalFormatting>
  <conditionalFormatting sqref="C1015">
    <cfRule type="duplicateValues" dxfId="1094" priority="1718"/>
  </conditionalFormatting>
  <conditionalFormatting sqref="C1015">
    <cfRule type="duplicateValues" dxfId="1093" priority="1717"/>
  </conditionalFormatting>
  <conditionalFormatting sqref="C1015:C1016">
    <cfRule type="duplicateValues" dxfId="1092" priority="1716"/>
  </conditionalFormatting>
  <conditionalFormatting sqref="C1018">
    <cfRule type="duplicateValues" dxfId="1091" priority="1715"/>
  </conditionalFormatting>
  <conditionalFormatting sqref="C1017">
    <cfRule type="duplicateValues" dxfId="1090" priority="1713"/>
    <cfRule type="duplicateValues" dxfId="1089" priority="1714"/>
  </conditionalFormatting>
  <conditionalFormatting sqref="C1017">
    <cfRule type="duplicateValues" dxfId="1088" priority="1712"/>
  </conditionalFormatting>
  <conditionalFormatting sqref="C1017">
    <cfRule type="duplicateValues" dxfId="1087" priority="1711"/>
  </conditionalFormatting>
  <conditionalFormatting sqref="C1018">
    <cfRule type="duplicateValues" dxfId="1086" priority="1710"/>
  </conditionalFormatting>
  <conditionalFormatting sqref="C1018">
    <cfRule type="duplicateValues" dxfId="1085" priority="1708"/>
    <cfRule type="duplicateValues" dxfId="1084" priority="1709"/>
  </conditionalFormatting>
  <conditionalFormatting sqref="C1019">
    <cfRule type="duplicateValues" dxfId="1083" priority="1707"/>
  </conditionalFormatting>
  <conditionalFormatting sqref="C1019">
    <cfRule type="duplicateValues" dxfId="1082" priority="1706"/>
  </conditionalFormatting>
  <conditionalFormatting sqref="C1019">
    <cfRule type="duplicateValues" dxfId="1081" priority="1704"/>
    <cfRule type="duplicateValues" dxfId="1080" priority="1705"/>
  </conditionalFormatting>
  <conditionalFormatting sqref="C1020:C1021">
    <cfRule type="duplicateValues" dxfId="1079" priority="1701"/>
    <cfRule type="duplicateValues" dxfId="1078" priority="1702"/>
    <cfRule type="duplicateValues" dxfId="1077" priority="1703"/>
  </conditionalFormatting>
  <conditionalFormatting sqref="C1021">
    <cfRule type="duplicateValues" dxfId="1076" priority="1700"/>
  </conditionalFormatting>
  <conditionalFormatting sqref="C1021">
    <cfRule type="duplicateValues" dxfId="1075" priority="1698"/>
    <cfRule type="duplicateValues" dxfId="1074" priority="1699"/>
  </conditionalFormatting>
  <conditionalFormatting sqref="C1020">
    <cfRule type="duplicateValues" dxfId="1073" priority="1696"/>
    <cfRule type="duplicateValues" dxfId="1072" priority="1697"/>
  </conditionalFormatting>
  <conditionalFormatting sqref="C1020">
    <cfRule type="duplicateValues" dxfId="1071" priority="1695"/>
  </conditionalFormatting>
  <conditionalFormatting sqref="C1020">
    <cfRule type="duplicateValues" dxfId="1070" priority="1694"/>
  </conditionalFormatting>
  <conditionalFormatting sqref="C1020:C1021">
    <cfRule type="duplicateValues" dxfId="1069" priority="1693"/>
  </conditionalFormatting>
  <conditionalFormatting sqref="C1023">
    <cfRule type="duplicateValues" dxfId="1068" priority="1692"/>
  </conditionalFormatting>
  <conditionalFormatting sqref="C1023">
    <cfRule type="duplicateValues" dxfId="1067" priority="1690"/>
    <cfRule type="duplicateValues" dxfId="1066" priority="1691"/>
  </conditionalFormatting>
  <conditionalFormatting sqref="C1024">
    <cfRule type="duplicateValues" dxfId="1065" priority="1688"/>
    <cfRule type="duplicateValues" dxfId="1064" priority="1689"/>
  </conditionalFormatting>
  <conditionalFormatting sqref="C1024">
    <cfRule type="duplicateValues" dxfId="1063" priority="1687"/>
  </conditionalFormatting>
  <conditionalFormatting sqref="C1024">
    <cfRule type="duplicateValues" dxfId="1062" priority="1686"/>
  </conditionalFormatting>
  <conditionalFormatting sqref="C1025:C1026">
    <cfRule type="duplicateValues" dxfId="1061" priority="1683"/>
    <cfRule type="duplicateValues" dxfId="1060" priority="1684"/>
    <cfRule type="duplicateValues" dxfId="1059" priority="1685"/>
  </conditionalFormatting>
  <conditionalFormatting sqref="C1026">
    <cfRule type="duplicateValues" dxfId="1058" priority="1682"/>
  </conditionalFormatting>
  <conditionalFormatting sqref="C1026">
    <cfRule type="duplicateValues" dxfId="1057" priority="1680"/>
    <cfRule type="duplicateValues" dxfId="1056" priority="1681"/>
  </conditionalFormatting>
  <conditionalFormatting sqref="C1025">
    <cfRule type="duplicateValues" dxfId="1055" priority="1678"/>
    <cfRule type="duplicateValues" dxfId="1054" priority="1679"/>
  </conditionalFormatting>
  <conditionalFormatting sqref="C1025">
    <cfRule type="duplicateValues" dxfId="1053" priority="1677"/>
  </conditionalFormatting>
  <conditionalFormatting sqref="C1025">
    <cfRule type="duplicateValues" dxfId="1052" priority="1676"/>
  </conditionalFormatting>
  <conditionalFormatting sqref="C1025:C1026">
    <cfRule type="duplicateValues" dxfId="1051" priority="1675"/>
  </conditionalFormatting>
  <conditionalFormatting sqref="C1028">
    <cfRule type="duplicateValues" dxfId="1050" priority="1674"/>
  </conditionalFormatting>
  <conditionalFormatting sqref="C1027">
    <cfRule type="duplicateValues" dxfId="1049" priority="1672"/>
    <cfRule type="duplicateValues" dxfId="1048" priority="1673"/>
  </conditionalFormatting>
  <conditionalFormatting sqref="C1027">
    <cfRule type="duplicateValues" dxfId="1047" priority="1671"/>
  </conditionalFormatting>
  <conditionalFormatting sqref="C1027">
    <cfRule type="duplicateValues" dxfId="1046" priority="1670"/>
  </conditionalFormatting>
  <conditionalFormatting sqref="C1028">
    <cfRule type="duplicateValues" dxfId="1045" priority="1669"/>
  </conditionalFormatting>
  <conditionalFormatting sqref="C1028">
    <cfRule type="duplicateValues" dxfId="1044" priority="1667"/>
    <cfRule type="duplicateValues" dxfId="1043" priority="1668"/>
  </conditionalFormatting>
  <conditionalFormatting sqref="C1029:C1030">
    <cfRule type="duplicateValues" dxfId="1042" priority="1664"/>
    <cfRule type="duplicateValues" dxfId="1041" priority="1665"/>
    <cfRule type="duplicateValues" dxfId="1040" priority="1666"/>
  </conditionalFormatting>
  <conditionalFormatting sqref="C1030">
    <cfRule type="duplicateValues" dxfId="1039" priority="1663"/>
  </conditionalFormatting>
  <conditionalFormatting sqref="C1030">
    <cfRule type="duplicateValues" dxfId="1038" priority="1661"/>
    <cfRule type="duplicateValues" dxfId="1037" priority="1662"/>
  </conditionalFormatting>
  <conditionalFormatting sqref="C1029">
    <cfRule type="duplicateValues" dxfId="1036" priority="1659"/>
    <cfRule type="duplicateValues" dxfId="1035" priority="1660"/>
  </conditionalFormatting>
  <conditionalFormatting sqref="C1029">
    <cfRule type="duplicateValues" dxfId="1034" priority="1658"/>
  </conditionalFormatting>
  <conditionalFormatting sqref="C1029">
    <cfRule type="duplicateValues" dxfId="1033" priority="1657"/>
  </conditionalFormatting>
  <conditionalFormatting sqref="C1029:C1030">
    <cfRule type="duplicateValues" dxfId="1032" priority="1656"/>
  </conditionalFormatting>
  <conditionalFormatting sqref="C1032:C1033">
    <cfRule type="duplicateValues" dxfId="1031" priority="1653"/>
    <cfRule type="duplicateValues" dxfId="1030" priority="1654"/>
    <cfRule type="duplicateValues" dxfId="1029" priority="1655"/>
  </conditionalFormatting>
  <conditionalFormatting sqref="C1033">
    <cfRule type="duplicateValues" dxfId="1028" priority="1652"/>
  </conditionalFormatting>
  <conditionalFormatting sqref="C1033">
    <cfRule type="duplicateValues" dxfId="1027" priority="1650"/>
    <cfRule type="duplicateValues" dxfId="1026" priority="1651"/>
  </conditionalFormatting>
  <conditionalFormatting sqref="C1032">
    <cfRule type="duplicateValues" dxfId="1025" priority="1648"/>
    <cfRule type="duplicateValues" dxfId="1024" priority="1649"/>
  </conditionalFormatting>
  <conditionalFormatting sqref="C1032">
    <cfRule type="duplicateValues" dxfId="1023" priority="1647"/>
  </conditionalFormatting>
  <conditionalFormatting sqref="C1032">
    <cfRule type="duplicateValues" dxfId="1022" priority="1646"/>
  </conditionalFormatting>
  <conditionalFormatting sqref="C1032:C1033">
    <cfRule type="duplicateValues" dxfId="1021" priority="1645"/>
  </conditionalFormatting>
  <conditionalFormatting sqref="C1019">
    <cfRule type="duplicateValues" dxfId="1020" priority="1642"/>
    <cfRule type="duplicateValues" dxfId="1019" priority="1643"/>
    <cfRule type="duplicateValues" dxfId="1018" priority="1644"/>
  </conditionalFormatting>
  <conditionalFormatting sqref="C1027">
    <cfRule type="duplicateValues" dxfId="1017" priority="1639"/>
    <cfRule type="duplicateValues" dxfId="1016" priority="1640"/>
    <cfRule type="duplicateValues" dxfId="1015" priority="1641"/>
  </conditionalFormatting>
  <conditionalFormatting sqref="C1028">
    <cfRule type="duplicateValues" dxfId="1014" priority="1636"/>
    <cfRule type="duplicateValues" dxfId="1013" priority="1637"/>
    <cfRule type="duplicateValues" dxfId="1012" priority="1638"/>
  </conditionalFormatting>
  <conditionalFormatting sqref="C1027:C1033">
    <cfRule type="duplicateValues" dxfId="1011" priority="1635"/>
  </conditionalFormatting>
  <conditionalFormatting sqref="C1024">
    <cfRule type="duplicateValues" dxfId="1010" priority="1632"/>
    <cfRule type="duplicateValues" dxfId="1009" priority="1633"/>
    <cfRule type="duplicateValues" dxfId="1008" priority="1634"/>
  </conditionalFormatting>
  <conditionalFormatting sqref="C1023">
    <cfRule type="duplicateValues" dxfId="1007" priority="1629"/>
    <cfRule type="duplicateValues" dxfId="1006" priority="1630"/>
    <cfRule type="duplicateValues" dxfId="1005" priority="1631"/>
  </conditionalFormatting>
  <conditionalFormatting sqref="C1017">
    <cfRule type="duplicateValues" dxfId="1004" priority="1626"/>
    <cfRule type="duplicateValues" dxfId="1003" priority="1627"/>
    <cfRule type="duplicateValues" dxfId="1002" priority="1628"/>
  </conditionalFormatting>
  <conditionalFormatting sqref="C1018">
    <cfRule type="duplicateValues" dxfId="1001" priority="1623"/>
    <cfRule type="duplicateValues" dxfId="1000" priority="1624"/>
    <cfRule type="duplicateValues" dxfId="999" priority="1625"/>
  </conditionalFormatting>
  <conditionalFormatting sqref="C1013:C1017">
    <cfRule type="duplicateValues" dxfId="998" priority="1622"/>
  </conditionalFormatting>
  <conditionalFormatting sqref="C1018:C1019">
    <cfRule type="duplicateValues" dxfId="997" priority="1621"/>
  </conditionalFormatting>
  <conditionalFormatting sqref="C1035:C1036">
    <cfRule type="duplicateValues" dxfId="996" priority="1618"/>
    <cfRule type="duplicateValues" dxfId="995" priority="1619"/>
    <cfRule type="duplicateValues" dxfId="994" priority="1620"/>
  </conditionalFormatting>
  <conditionalFormatting sqref="C1035:C1036">
    <cfRule type="duplicateValues" dxfId="993" priority="1617"/>
  </conditionalFormatting>
  <conditionalFormatting sqref="C1035:C1036">
    <cfRule type="duplicateValues" dxfId="992" priority="1615"/>
    <cfRule type="duplicateValues" dxfId="991" priority="1616"/>
  </conditionalFormatting>
  <conditionalFormatting sqref="C1035:C1036">
    <cfRule type="duplicateValues" dxfId="990" priority="1614"/>
  </conditionalFormatting>
  <conditionalFormatting sqref="C1035:C1036">
    <cfRule type="duplicateValues" dxfId="989" priority="1609"/>
    <cfRule type="duplicateValues" dxfId="988" priority="1610"/>
    <cfRule type="duplicateValues" dxfId="987" priority="1611"/>
    <cfRule type="duplicateValues" dxfId="986" priority="1612"/>
    <cfRule type="duplicateValues" dxfId="985" priority="1613"/>
  </conditionalFormatting>
  <conditionalFormatting sqref="C1035:C1036">
    <cfRule type="duplicateValues" dxfId="984" priority="1603"/>
    <cfRule type="duplicateValues" dxfId="983" priority="1604"/>
    <cfRule type="duplicateValues" dxfId="982" priority="1605"/>
    <cfRule type="duplicateValues" dxfId="981" priority="1606"/>
    <cfRule type="duplicateValues" dxfId="980" priority="1607"/>
    <cfRule type="duplicateValues" dxfId="979" priority="1608"/>
  </conditionalFormatting>
  <conditionalFormatting sqref="C1035:C1036">
    <cfRule type="duplicateValues" dxfId="978" priority="1599"/>
    <cfRule type="duplicateValues" dxfId="977" priority="1600"/>
    <cfRule type="duplicateValues" dxfId="976" priority="1601"/>
    <cfRule type="duplicateValues" dxfId="975" priority="1602"/>
  </conditionalFormatting>
  <conditionalFormatting sqref="C1037:C1038">
    <cfRule type="duplicateValues" dxfId="974" priority="1596"/>
    <cfRule type="duplicateValues" dxfId="973" priority="1597"/>
    <cfRule type="duplicateValues" dxfId="972" priority="1598"/>
  </conditionalFormatting>
  <conditionalFormatting sqref="C1037:C1038">
    <cfRule type="duplicateValues" dxfId="971" priority="1595"/>
  </conditionalFormatting>
  <conditionalFormatting sqref="C1037:C1038">
    <cfRule type="duplicateValues" dxfId="970" priority="1593"/>
    <cfRule type="duplicateValues" dxfId="969" priority="1594"/>
  </conditionalFormatting>
  <conditionalFormatting sqref="C1037:C1038">
    <cfRule type="duplicateValues" dxfId="968" priority="1592"/>
  </conditionalFormatting>
  <conditionalFormatting sqref="C1037:C1038">
    <cfRule type="duplicateValues" dxfId="967" priority="1587"/>
    <cfRule type="duplicateValues" dxfId="966" priority="1588"/>
    <cfRule type="duplicateValues" dxfId="965" priority="1589"/>
    <cfRule type="duplicateValues" dxfId="964" priority="1590"/>
    <cfRule type="duplicateValues" dxfId="963" priority="1591"/>
  </conditionalFormatting>
  <conditionalFormatting sqref="C1037:C1038">
    <cfRule type="duplicateValues" dxfId="962" priority="1581"/>
    <cfRule type="duplicateValues" dxfId="961" priority="1582"/>
    <cfRule type="duplicateValues" dxfId="960" priority="1583"/>
    <cfRule type="duplicateValues" dxfId="959" priority="1584"/>
    <cfRule type="duplicateValues" dxfId="958" priority="1585"/>
    <cfRule type="duplicateValues" dxfId="957" priority="1586"/>
  </conditionalFormatting>
  <conditionalFormatting sqref="C1037:C1038">
    <cfRule type="duplicateValues" dxfId="956" priority="1577"/>
    <cfRule type="duplicateValues" dxfId="955" priority="1578"/>
    <cfRule type="duplicateValues" dxfId="954" priority="1579"/>
    <cfRule type="duplicateValues" dxfId="953" priority="1580"/>
  </conditionalFormatting>
  <conditionalFormatting sqref="C1039">
    <cfRule type="duplicateValues" dxfId="952" priority="1574"/>
    <cfRule type="duplicateValues" dxfId="951" priority="1575"/>
    <cfRule type="duplicateValues" dxfId="950" priority="1576"/>
  </conditionalFormatting>
  <conditionalFormatting sqref="C1039">
    <cfRule type="duplicateValues" dxfId="949" priority="1573"/>
  </conditionalFormatting>
  <conditionalFormatting sqref="C1039">
    <cfRule type="duplicateValues" dxfId="948" priority="1571"/>
    <cfRule type="duplicateValues" dxfId="947" priority="1572"/>
  </conditionalFormatting>
  <conditionalFormatting sqref="C1039">
    <cfRule type="duplicateValues" dxfId="946" priority="1570"/>
  </conditionalFormatting>
  <conditionalFormatting sqref="C1039">
    <cfRule type="duplicateValues" dxfId="945" priority="1565"/>
    <cfRule type="duplicateValues" dxfId="944" priority="1566"/>
    <cfRule type="duplicateValues" dxfId="943" priority="1567"/>
    <cfRule type="duplicateValues" dxfId="942" priority="1568"/>
    <cfRule type="duplicateValues" dxfId="941" priority="1569"/>
  </conditionalFormatting>
  <conditionalFormatting sqref="C1039">
    <cfRule type="duplicateValues" dxfId="940" priority="1559"/>
    <cfRule type="duplicateValues" dxfId="939" priority="1560"/>
    <cfRule type="duplicateValues" dxfId="938" priority="1561"/>
    <cfRule type="duplicateValues" dxfId="937" priority="1562"/>
    <cfRule type="duplicateValues" dxfId="936" priority="1563"/>
    <cfRule type="duplicateValues" dxfId="935" priority="1564"/>
  </conditionalFormatting>
  <conditionalFormatting sqref="C1039">
    <cfRule type="duplicateValues" dxfId="934" priority="1555"/>
    <cfRule type="duplicateValues" dxfId="933" priority="1556"/>
    <cfRule type="duplicateValues" dxfId="932" priority="1557"/>
    <cfRule type="duplicateValues" dxfId="931" priority="1558"/>
  </conditionalFormatting>
  <conditionalFormatting sqref="C1040:C1041">
    <cfRule type="duplicateValues" dxfId="930" priority="1552"/>
    <cfRule type="duplicateValues" dxfId="929" priority="1553"/>
    <cfRule type="duplicateValues" dxfId="928" priority="1554"/>
  </conditionalFormatting>
  <conditionalFormatting sqref="C1040:C1041">
    <cfRule type="duplicateValues" dxfId="927" priority="1551"/>
  </conditionalFormatting>
  <conditionalFormatting sqref="C1040:C1041">
    <cfRule type="duplicateValues" dxfId="926" priority="1549"/>
    <cfRule type="duplicateValues" dxfId="925" priority="1550"/>
  </conditionalFormatting>
  <conditionalFormatting sqref="C1040:C1041">
    <cfRule type="duplicateValues" dxfId="924" priority="1544"/>
    <cfRule type="duplicateValues" dxfId="923" priority="1545"/>
    <cfRule type="duplicateValues" dxfId="922" priority="1546"/>
    <cfRule type="duplicateValues" dxfId="921" priority="1547"/>
    <cfRule type="duplicateValues" dxfId="920" priority="1548"/>
  </conditionalFormatting>
  <conditionalFormatting sqref="C1040:C1041">
    <cfRule type="duplicateValues" dxfId="919" priority="1538"/>
    <cfRule type="duplicateValues" dxfId="918" priority="1539"/>
    <cfRule type="duplicateValues" dxfId="917" priority="1540"/>
    <cfRule type="duplicateValues" dxfId="916" priority="1541"/>
    <cfRule type="duplicateValues" dxfId="915" priority="1542"/>
    <cfRule type="duplicateValues" dxfId="914" priority="1543"/>
  </conditionalFormatting>
  <conditionalFormatting sqref="C1040:C1041">
    <cfRule type="duplicateValues" dxfId="913" priority="1534"/>
    <cfRule type="duplicateValues" dxfId="912" priority="1535"/>
    <cfRule type="duplicateValues" dxfId="911" priority="1536"/>
    <cfRule type="duplicateValues" dxfId="910" priority="1537"/>
  </conditionalFormatting>
  <conditionalFormatting sqref="C1042:C1057">
    <cfRule type="duplicateValues" dxfId="909" priority="1533"/>
  </conditionalFormatting>
  <conditionalFormatting sqref="C1042:C1057">
    <cfRule type="duplicateValues" dxfId="908" priority="1530"/>
    <cfRule type="duplicateValues" dxfId="907" priority="1531"/>
    <cfRule type="duplicateValues" dxfId="906" priority="1532"/>
  </conditionalFormatting>
  <conditionalFormatting sqref="C1034">
    <cfRule type="duplicateValues" dxfId="905" priority="1528"/>
    <cfRule type="duplicateValues" dxfId="904" priority="1529"/>
  </conditionalFormatting>
  <conditionalFormatting sqref="C1034">
    <cfRule type="duplicateValues" dxfId="903" priority="1527"/>
  </conditionalFormatting>
  <conditionalFormatting sqref="C1034">
    <cfRule type="duplicateValues" dxfId="902" priority="1524"/>
    <cfRule type="duplicateValues" dxfId="901" priority="1525"/>
    <cfRule type="duplicateValues" dxfId="900" priority="1526"/>
  </conditionalFormatting>
  <conditionalFormatting sqref="C1099">
    <cfRule type="duplicateValues" priority="1523"/>
  </conditionalFormatting>
  <conditionalFormatting sqref="C1102">
    <cfRule type="duplicateValues" priority="1522"/>
  </conditionalFormatting>
  <conditionalFormatting sqref="C1102">
    <cfRule type="duplicateValues" priority="1520"/>
    <cfRule type="duplicateValues" priority="1521"/>
  </conditionalFormatting>
  <conditionalFormatting sqref="C1106:C1107">
    <cfRule type="duplicateValues" priority="1518"/>
    <cfRule type="duplicateValues" priority="1519"/>
  </conditionalFormatting>
  <conditionalFormatting sqref="C1106:C1107">
    <cfRule type="duplicateValues" priority="1517"/>
  </conditionalFormatting>
  <conditionalFormatting sqref="C1103">
    <cfRule type="duplicateValues" priority="1516"/>
  </conditionalFormatting>
  <conditionalFormatting sqref="C1104">
    <cfRule type="duplicateValues" priority="1515"/>
  </conditionalFormatting>
  <conditionalFormatting sqref="C1105">
    <cfRule type="duplicateValues" priority="1514"/>
  </conditionalFormatting>
  <conditionalFormatting sqref="C1097:C1099">
    <cfRule type="duplicateValues" priority="1513"/>
  </conditionalFormatting>
  <conditionalFormatting sqref="C1100:C1101">
    <cfRule type="duplicateValues" priority="1511"/>
    <cfRule type="duplicateValues" priority="1512"/>
  </conditionalFormatting>
  <conditionalFormatting sqref="C1100:C1101">
    <cfRule type="duplicateValues" priority="1510"/>
  </conditionalFormatting>
  <conditionalFormatting sqref="C1104">
    <cfRule type="duplicateValues" priority="1507"/>
    <cfRule type="duplicateValues" priority="1508"/>
    <cfRule type="duplicateValues" priority="1509"/>
  </conditionalFormatting>
  <conditionalFormatting sqref="C1103:C1104">
    <cfRule type="duplicateValues" priority="1506"/>
  </conditionalFormatting>
  <conditionalFormatting sqref="C1105:C1107">
    <cfRule type="duplicateValues" priority="1505"/>
  </conditionalFormatting>
  <conditionalFormatting sqref="C1031">
    <cfRule type="duplicateValues" dxfId="899" priority="1504"/>
  </conditionalFormatting>
  <conditionalFormatting sqref="C1031">
    <cfRule type="duplicateValues" dxfId="898" priority="1502"/>
    <cfRule type="duplicateValues" dxfId="897" priority="1503"/>
  </conditionalFormatting>
  <conditionalFormatting sqref="C1031">
    <cfRule type="duplicateValues" dxfId="896" priority="1499"/>
    <cfRule type="duplicateValues" dxfId="895" priority="1500"/>
    <cfRule type="duplicateValues" dxfId="894" priority="1501"/>
  </conditionalFormatting>
  <conditionalFormatting sqref="C1022">
    <cfRule type="duplicateValues" dxfId="893" priority="1497"/>
    <cfRule type="duplicateValues" dxfId="892" priority="1498"/>
  </conditionalFormatting>
  <conditionalFormatting sqref="C1022">
    <cfRule type="duplicateValues" dxfId="891" priority="1496"/>
  </conditionalFormatting>
  <conditionalFormatting sqref="C1023:C1026">
    <cfRule type="duplicateValues" dxfId="890" priority="1495"/>
  </conditionalFormatting>
  <conditionalFormatting sqref="C1022">
    <cfRule type="duplicateValues" dxfId="889" priority="1492"/>
    <cfRule type="duplicateValues" dxfId="888" priority="1493"/>
    <cfRule type="duplicateValues" dxfId="887" priority="1494"/>
  </conditionalFormatting>
  <conditionalFormatting sqref="C1020:C1022">
    <cfRule type="duplicateValues" dxfId="886" priority="1491"/>
  </conditionalFormatting>
  <conditionalFormatting sqref="C1013:C1034">
    <cfRule type="duplicateValues" dxfId="885" priority="1490"/>
  </conditionalFormatting>
  <conditionalFormatting sqref="C932:C945">
    <cfRule type="duplicateValues" dxfId="884" priority="1489"/>
  </conditionalFormatting>
  <conditionalFormatting sqref="C932:C945">
    <cfRule type="duplicateValues" dxfId="883" priority="1486"/>
    <cfRule type="duplicateValues" dxfId="882" priority="1487"/>
    <cfRule type="duplicateValues" dxfId="881" priority="1488"/>
  </conditionalFormatting>
  <conditionalFormatting sqref="C1109">
    <cfRule type="duplicateValues" dxfId="880" priority="1485"/>
  </conditionalFormatting>
  <conditionalFormatting sqref="C1109">
    <cfRule type="duplicateValues" dxfId="879" priority="1483"/>
    <cfRule type="duplicateValues" dxfId="878" priority="1484"/>
  </conditionalFormatting>
  <conditionalFormatting sqref="C1111">
    <cfRule type="duplicateValues" dxfId="877" priority="1482"/>
  </conditionalFormatting>
  <conditionalFormatting sqref="C1110">
    <cfRule type="duplicateValues" dxfId="876" priority="1480"/>
    <cfRule type="duplicateValues" dxfId="875" priority="1481"/>
  </conditionalFormatting>
  <conditionalFormatting sqref="C1110">
    <cfRule type="duplicateValues" dxfId="874" priority="1479"/>
  </conditionalFormatting>
  <conditionalFormatting sqref="C1110">
    <cfRule type="duplicateValues" dxfId="873" priority="1478"/>
  </conditionalFormatting>
  <conditionalFormatting sqref="C1111">
    <cfRule type="duplicateValues" dxfId="872" priority="1477"/>
  </conditionalFormatting>
  <conditionalFormatting sqref="C1111">
    <cfRule type="duplicateValues" dxfId="871" priority="1475"/>
    <cfRule type="duplicateValues" dxfId="870" priority="1476"/>
  </conditionalFormatting>
  <conditionalFormatting sqref="C1112">
    <cfRule type="duplicateValues" dxfId="869" priority="1474"/>
  </conditionalFormatting>
  <conditionalFormatting sqref="C1112">
    <cfRule type="duplicateValues" dxfId="868" priority="1473"/>
  </conditionalFormatting>
  <conditionalFormatting sqref="C1112">
    <cfRule type="duplicateValues" dxfId="867" priority="1471"/>
    <cfRule type="duplicateValues" dxfId="866" priority="1472"/>
  </conditionalFormatting>
  <conditionalFormatting sqref="C1113:C1114">
    <cfRule type="duplicateValues" dxfId="865" priority="1468"/>
    <cfRule type="duplicateValues" dxfId="864" priority="1469"/>
    <cfRule type="duplicateValues" dxfId="863" priority="1470"/>
  </conditionalFormatting>
  <conditionalFormatting sqref="C1114">
    <cfRule type="duplicateValues" dxfId="862" priority="1467"/>
  </conditionalFormatting>
  <conditionalFormatting sqref="C1114">
    <cfRule type="duplicateValues" dxfId="861" priority="1465"/>
    <cfRule type="duplicateValues" dxfId="860" priority="1466"/>
  </conditionalFormatting>
  <conditionalFormatting sqref="C1113">
    <cfRule type="duplicateValues" dxfId="859" priority="1463"/>
    <cfRule type="duplicateValues" dxfId="858" priority="1464"/>
  </conditionalFormatting>
  <conditionalFormatting sqref="C1113">
    <cfRule type="duplicateValues" dxfId="857" priority="1462"/>
  </conditionalFormatting>
  <conditionalFormatting sqref="C1113">
    <cfRule type="duplicateValues" dxfId="856" priority="1461"/>
  </conditionalFormatting>
  <conditionalFormatting sqref="C1113:C1114">
    <cfRule type="duplicateValues" dxfId="855" priority="1460"/>
  </conditionalFormatting>
  <conditionalFormatting sqref="C1115:C1116">
    <cfRule type="duplicateValues" dxfId="854" priority="1457"/>
    <cfRule type="duplicateValues" dxfId="853" priority="1458"/>
    <cfRule type="duplicateValues" dxfId="852" priority="1459"/>
  </conditionalFormatting>
  <conditionalFormatting sqref="C1116">
    <cfRule type="duplicateValues" dxfId="851" priority="1456"/>
  </conditionalFormatting>
  <conditionalFormatting sqref="C1116">
    <cfRule type="duplicateValues" dxfId="850" priority="1454"/>
    <cfRule type="duplicateValues" dxfId="849" priority="1455"/>
  </conditionalFormatting>
  <conditionalFormatting sqref="C1115">
    <cfRule type="duplicateValues" dxfId="848" priority="1452"/>
    <cfRule type="duplicateValues" dxfId="847" priority="1453"/>
  </conditionalFormatting>
  <conditionalFormatting sqref="C1115">
    <cfRule type="duplicateValues" dxfId="846" priority="1451"/>
  </conditionalFormatting>
  <conditionalFormatting sqref="C1115">
    <cfRule type="duplicateValues" dxfId="845" priority="1450"/>
  </conditionalFormatting>
  <conditionalFormatting sqref="C1115:C1116">
    <cfRule type="duplicateValues" dxfId="844" priority="1449"/>
  </conditionalFormatting>
  <conditionalFormatting sqref="C1117:C1118">
    <cfRule type="duplicateValues" dxfId="843" priority="1446"/>
    <cfRule type="duplicateValues" dxfId="842" priority="1447"/>
    <cfRule type="duplicateValues" dxfId="841" priority="1448"/>
  </conditionalFormatting>
  <conditionalFormatting sqref="C1118">
    <cfRule type="duplicateValues" dxfId="840" priority="1445"/>
  </conditionalFormatting>
  <conditionalFormatting sqref="C1118">
    <cfRule type="duplicateValues" dxfId="839" priority="1443"/>
    <cfRule type="duplicateValues" dxfId="838" priority="1444"/>
  </conditionalFormatting>
  <conditionalFormatting sqref="C1117">
    <cfRule type="duplicateValues" dxfId="837" priority="1441"/>
    <cfRule type="duplicateValues" dxfId="836" priority="1442"/>
  </conditionalFormatting>
  <conditionalFormatting sqref="C1117">
    <cfRule type="duplicateValues" dxfId="835" priority="1440"/>
  </conditionalFormatting>
  <conditionalFormatting sqref="C1117">
    <cfRule type="duplicateValues" dxfId="834" priority="1439"/>
  </conditionalFormatting>
  <conditionalFormatting sqref="C1117:C1118">
    <cfRule type="duplicateValues" dxfId="833" priority="1438"/>
  </conditionalFormatting>
  <conditionalFormatting sqref="C1119:C1120">
    <cfRule type="duplicateValues" dxfId="832" priority="1435"/>
    <cfRule type="duplicateValues" dxfId="831" priority="1436"/>
    <cfRule type="duplicateValues" dxfId="830" priority="1437"/>
  </conditionalFormatting>
  <conditionalFormatting sqref="C1120">
    <cfRule type="duplicateValues" dxfId="829" priority="1434"/>
  </conditionalFormatting>
  <conditionalFormatting sqref="C1120">
    <cfRule type="duplicateValues" dxfId="828" priority="1432"/>
    <cfRule type="duplicateValues" dxfId="827" priority="1433"/>
  </conditionalFormatting>
  <conditionalFormatting sqref="C1119">
    <cfRule type="duplicateValues" dxfId="826" priority="1430"/>
    <cfRule type="duplicateValues" dxfId="825" priority="1431"/>
  </conditionalFormatting>
  <conditionalFormatting sqref="C1119">
    <cfRule type="duplicateValues" dxfId="824" priority="1429"/>
  </conditionalFormatting>
  <conditionalFormatting sqref="C1119">
    <cfRule type="duplicateValues" dxfId="823" priority="1428"/>
  </conditionalFormatting>
  <conditionalFormatting sqref="C1119:C1120">
    <cfRule type="duplicateValues" dxfId="822" priority="1427"/>
  </conditionalFormatting>
  <conditionalFormatting sqref="C1122">
    <cfRule type="duplicateValues" dxfId="821" priority="1426"/>
  </conditionalFormatting>
  <conditionalFormatting sqref="C1122">
    <cfRule type="duplicateValues" dxfId="820" priority="1424"/>
    <cfRule type="duplicateValues" dxfId="819" priority="1425"/>
  </conditionalFormatting>
  <conditionalFormatting sqref="C1121:C1122">
    <cfRule type="duplicateValues" dxfId="818" priority="1423"/>
  </conditionalFormatting>
  <conditionalFormatting sqref="C1124">
    <cfRule type="duplicateValues" dxfId="817" priority="1422"/>
  </conditionalFormatting>
  <conditionalFormatting sqref="C1124">
    <cfRule type="duplicateValues" dxfId="816" priority="1420"/>
    <cfRule type="duplicateValues" dxfId="815" priority="1421"/>
  </conditionalFormatting>
  <conditionalFormatting sqref="C1127">
    <cfRule type="duplicateValues" dxfId="814" priority="1419"/>
  </conditionalFormatting>
  <conditionalFormatting sqref="C1127">
    <cfRule type="duplicateValues" dxfId="813" priority="1417"/>
    <cfRule type="duplicateValues" dxfId="812" priority="1418"/>
  </conditionalFormatting>
  <conditionalFormatting sqref="C1128:C1129">
    <cfRule type="duplicateValues" dxfId="811" priority="1414"/>
    <cfRule type="duplicateValues" dxfId="810" priority="1415"/>
    <cfRule type="duplicateValues" dxfId="809" priority="1416"/>
  </conditionalFormatting>
  <conditionalFormatting sqref="C1129">
    <cfRule type="duplicateValues" dxfId="808" priority="1413"/>
  </conditionalFormatting>
  <conditionalFormatting sqref="C1129">
    <cfRule type="duplicateValues" dxfId="807" priority="1411"/>
    <cfRule type="duplicateValues" dxfId="806" priority="1412"/>
  </conditionalFormatting>
  <conditionalFormatting sqref="C1128">
    <cfRule type="duplicateValues" dxfId="805" priority="1409"/>
    <cfRule type="duplicateValues" dxfId="804" priority="1410"/>
  </conditionalFormatting>
  <conditionalFormatting sqref="C1128">
    <cfRule type="duplicateValues" dxfId="803" priority="1408"/>
  </conditionalFormatting>
  <conditionalFormatting sqref="C1128">
    <cfRule type="duplicateValues" dxfId="802" priority="1407"/>
  </conditionalFormatting>
  <conditionalFormatting sqref="C1128:C1129">
    <cfRule type="duplicateValues" dxfId="801" priority="1406"/>
  </conditionalFormatting>
  <conditionalFormatting sqref="C1130:C1131">
    <cfRule type="duplicateValues" dxfId="800" priority="1403"/>
    <cfRule type="duplicateValues" dxfId="799" priority="1404"/>
    <cfRule type="duplicateValues" dxfId="798" priority="1405"/>
  </conditionalFormatting>
  <conditionalFormatting sqref="C1131">
    <cfRule type="duplicateValues" dxfId="797" priority="1402"/>
  </conditionalFormatting>
  <conditionalFormatting sqref="C1131">
    <cfRule type="duplicateValues" dxfId="796" priority="1400"/>
    <cfRule type="duplicateValues" dxfId="795" priority="1401"/>
  </conditionalFormatting>
  <conditionalFormatting sqref="C1130">
    <cfRule type="duplicateValues" dxfId="794" priority="1398"/>
    <cfRule type="duplicateValues" dxfId="793" priority="1399"/>
  </conditionalFormatting>
  <conditionalFormatting sqref="C1130">
    <cfRule type="duplicateValues" dxfId="792" priority="1397"/>
  </conditionalFormatting>
  <conditionalFormatting sqref="C1130">
    <cfRule type="duplicateValues" dxfId="791" priority="1396"/>
  </conditionalFormatting>
  <conditionalFormatting sqref="C1130:C1131">
    <cfRule type="duplicateValues" dxfId="790" priority="1395"/>
  </conditionalFormatting>
  <conditionalFormatting sqref="C1133">
    <cfRule type="duplicateValues" dxfId="789" priority="1394"/>
  </conditionalFormatting>
  <conditionalFormatting sqref="C1133">
    <cfRule type="duplicateValues" dxfId="788" priority="1392"/>
    <cfRule type="duplicateValues" dxfId="787" priority="1393"/>
  </conditionalFormatting>
  <conditionalFormatting sqref="C1132:C1133">
    <cfRule type="duplicateValues" dxfId="786" priority="1391"/>
  </conditionalFormatting>
  <conditionalFormatting sqref="C1134:C1135">
    <cfRule type="duplicateValues" dxfId="785" priority="1388"/>
    <cfRule type="duplicateValues" dxfId="784" priority="1389"/>
    <cfRule type="duplicateValues" dxfId="783" priority="1390"/>
  </conditionalFormatting>
  <conditionalFormatting sqref="C1135">
    <cfRule type="duplicateValues" dxfId="782" priority="1387"/>
  </conditionalFormatting>
  <conditionalFormatting sqref="C1135">
    <cfRule type="duplicateValues" dxfId="781" priority="1385"/>
    <cfRule type="duplicateValues" dxfId="780" priority="1386"/>
  </conditionalFormatting>
  <conditionalFormatting sqref="C1134">
    <cfRule type="duplicateValues" dxfId="779" priority="1383"/>
    <cfRule type="duplicateValues" dxfId="778" priority="1384"/>
  </conditionalFormatting>
  <conditionalFormatting sqref="C1134">
    <cfRule type="duplicateValues" dxfId="777" priority="1382"/>
  </conditionalFormatting>
  <conditionalFormatting sqref="C1134">
    <cfRule type="duplicateValues" dxfId="776" priority="1381"/>
  </conditionalFormatting>
  <conditionalFormatting sqref="C1134:C1135">
    <cfRule type="duplicateValues" dxfId="775" priority="1380"/>
  </conditionalFormatting>
  <conditionalFormatting sqref="C1136">
    <cfRule type="duplicateValues" dxfId="774" priority="1379"/>
  </conditionalFormatting>
  <conditionalFormatting sqref="C1136">
    <cfRule type="duplicateValues" dxfId="773" priority="1377"/>
    <cfRule type="duplicateValues" dxfId="772" priority="1378"/>
  </conditionalFormatting>
  <conditionalFormatting sqref="C1137">
    <cfRule type="duplicateValues" dxfId="771" priority="1375"/>
    <cfRule type="duplicateValues" dxfId="770" priority="1376"/>
  </conditionalFormatting>
  <conditionalFormatting sqref="C1137">
    <cfRule type="duplicateValues" dxfId="769" priority="1374"/>
  </conditionalFormatting>
  <conditionalFormatting sqref="C1137">
    <cfRule type="duplicateValues" dxfId="768" priority="1373"/>
  </conditionalFormatting>
  <conditionalFormatting sqref="C1138:C1139">
    <cfRule type="duplicateValues" dxfId="767" priority="1370"/>
    <cfRule type="duplicateValues" dxfId="766" priority="1371"/>
    <cfRule type="duplicateValues" dxfId="765" priority="1372"/>
  </conditionalFormatting>
  <conditionalFormatting sqref="C1139">
    <cfRule type="duplicateValues" dxfId="764" priority="1369"/>
  </conditionalFormatting>
  <conditionalFormatting sqref="C1139">
    <cfRule type="duplicateValues" dxfId="763" priority="1367"/>
    <cfRule type="duplicateValues" dxfId="762" priority="1368"/>
  </conditionalFormatting>
  <conditionalFormatting sqref="C1138">
    <cfRule type="duplicateValues" dxfId="761" priority="1365"/>
    <cfRule type="duplicateValues" dxfId="760" priority="1366"/>
  </conditionalFormatting>
  <conditionalFormatting sqref="C1138">
    <cfRule type="duplicateValues" dxfId="759" priority="1364"/>
  </conditionalFormatting>
  <conditionalFormatting sqref="C1138">
    <cfRule type="duplicateValues" dxfId="758" priority="1363"/>
  </conditionalFormatting>
  <conditionalFormatting sqref="C1138:C1139">
    <cfRule type="duplicateValues" dxfId="757" priority="1362"/>
  </conditionalFormatting>
  <conditionalFormatting sqref="C1141">
    <cfRule type="duplicateValues" dxfId="756" priority="1361"/>
  </conditionalFormatting>
  <conditionalFormatting sqref="C1140">
    <cfRule type="duplicateValues" dxfId="755" priority="1359"/>
    <cfRule type="duplicateValues" dxfId="754" priority="1360"/>
  </conditionalFormatting>
  <conditionalFormatting sqref="C1140">
    <cfRule type="duplicateValues" dxfId="753" priority="1358"/>
  </conditionalFormatting>
  <conditionalFormatting sqref="C1140">
    <cfRule type="duplicateValues" dxfId="752" priority="1357"/>
  </conditionalFormatting>
  <conditionalFormatting sqref="C1141">
    <cfRule type="duplicateValues" dxfId="751" priority="1356"/>
  </conditionalFormatting>
  <conditionalFormatting sqref="C1141">
    <cfRule type="duplicateValues" dxfId="750" priority="1354"/>
    <cfRule type="duplicateValues" dxfId="749" priority="1355"/>
  </conditionalFormatting>
  <conditionalFormatting sqref="C1142:C1143">
    <cfRule type="duplicateValues" dxfId="748" priority="1351"/>
    <cfRule type="duplicateValues" dxfId="747" priority="1352"/>
    <cfRule type="duplicateValues" dxfId="746" priority="1353"/>
  </conditionalFormatting>
  <conditionalFormatting sqref="C1143">
    <cfRule type="duplicateValues" dxfId="745" priority="1350"/>
  </conditionalFormatting>
  <conditionalFormatting sqref="C1143">
    <cfRule type="duplicateValues" dxfId="744" priority="1348"/>
    <cfRule type="duplicateValues" dxfId="743" priority="1349"/>
  </conditionalFormatting>
  <conditionalFormatting sqref="C1142">
    <cfRule type="duplicateValues" dxfId="742" priority="1346"/>
    <cfRule type="duplicateValues" dxfId="741" priority="1347"/>
  </conditionalFormatting>
  <conditionalFormatting sqref="C1142">
    <cfRule type="duplicateValues" dxfId="740" priority="1345"/>
  </conditionalFormatting>
  <conditionalFormatting sqref="C1142">
    <cfRule type="duplicateValues" dxfId="739" priority="1344"/>
  </conditionalFormatting>
  <conditionalFormatting sqref="C1142:C1143">
    <cfRule type="duplicateValues" dxfId="738" priority="1343"/>
  </conditionalFormatting>
  <conditionalFormatting sqref="C1144">
    <cfRule type="duplicateValues" dxfId="737" priority="1342"/>
  </conditionalFormatting>
  <conditionalFormatting sqref="C1144">
    <cfRule type="duplicateValues" dxfId="736" priority="1340"/>
    <cfRule type="duplicateValues" dxfId="735" priority="1341"/>
  </conditionalFormatting>
  <conditionalFormatting sqref="C1145:C1146">
    <cfRule type="duplicateValues" dxfId="734" priority="1337"/>
    <cfRule type="duplicateValues" dxfId="733" priority="1338"/>
    <cfRule type="duplicateValues" dxfId="732" priority="1339"/>
  </conditionalFormatting>
  <conditionalFormatting sqref="C1146">
    <cfRule type="duplicateValues" dxfId="731" priority="1336"/>
  </conditionalFormatting>
  <conditionalFormatting sqref="C1146">
    <cfRule type="duplicateValues" dxfId="730" priority="1334"/>
    <cfRule type="duplicateValues" dxfId="729" priority="1335"/>
  </conditionalFormatting>
  <conditionalFormatting sqref="C1145">
    <cfRule type="duplicateValues" dxfId="728" priority="1332"/>
    <cfRule type="duplicateValues" dxfId="727" priority="1333"/>
  </conditionalFormatting>
  <conditionalFormatting sqref="C1145">
    <cfRule type="duplicateValues" dxfId="726" priority="1331"/>
  </conditionalFormatting>
  <conditionalFormatting sqref="C1145">
    <cfRule type="duplicateValues" dxfId="725" priority="1330"/>
  </conditionalFormatting>
  <conditionalFormatting sqref="C1145:C1146">
    <cfRule type="duplicateValues" dxfId="724" priority="1329"/>
  </conditionalFormatting>
  <conditionalFormatting sqref="C1148">
    <cfRule type="duplicateValues" dxfId="723" priority="1328"/>
  </conditionalFormatting>
  <conditionalFormatting sqref="C1148">
    <cfRule type="duplicateValues" dxfId="722" priority="1326"/>
    <cfRule type="duplicateValues" dxfId="721" priority="1327"/>
  </conditionalFormatting>
  <conditionalFormatting sqref="C1147:C1148">
    <cfRule type="duplicateValues" dxfId="720" priority="1325"/>
  </conditionalFormatting>
  <conditionalFormatting sqref="C1149">
    <cfRule type="duplicateValues" dxfId="719" priority="1324"/>
  </conditionalFormatting>
  <conditionalFormatting sqref="C1149">
    <cfRule type="duplicateValues" dxfId="718" priority="1322"/>
    <cfRule type="duplicateValues" dxfId="717" priority="1323"/>
  </conditionalFormatting>
  <conditionalFormatting sqref="C1151">
    <cfRule type="duplicateValues" dxfId="716" priority="1321"/>
  </conditionalFormatting>
  <conditionalFormatting sqref="C1151">
    <cfRule type="duplicateValues" dxfId="715" priority="1319"/>
    <cfRule type="duplicateValues" dxfId="714" priority="1320"/>
  </conditionalFormatting>
  <conditionalFormatting sqref="C1150:C1151">
    <cfRule type="duplicateValues" dxfId="713" priority="1318"/>
  </conditionalFormatting>
  <conditionalFormatting sqref="C1152:C1153">
    <cfRule type="duplicateValues" dxfId="712" priority="1315"/>
    <cfRule type="duplicateValues" dxfId="711" priority="1316"/>
    <cfRule type="duplicateValues" dxfId="710" priority="1317"/>
  </conditionalFormatting>
  <conditionalFormatting sqref="C1153">
    <cfRule type="duplicateValues" dxfId="709" priority="1314"/>
  </conditionalFormatting>
  <conditionalFormatting sqref="C1153">
    <cfRule type="duplicateValues" dxfId="708" priority="1312"/>
    <cfRule type="duplicateValues" dxfId="707" priority="1313"/>
  </conditionalFormatting>
  <conditionalFormatting sqref="C1152">
    <cfRule type="duplicateValues" dxfId="706" priority="1310"/>
    <cfRule type="duplicateValues" dxfId="705" priority="1311"/>
  </conditionalFormatting>
  <conditionalFormatting sqref="C1152">
    <cfRule type="duplicateValues" dxfId="704" priority="1309"/>
  </conditionalFormatting>
  <conditionalFormatting sqref="C1152">
    <cfRule type="duplicateValues" dxfId="703" priority="1308"/>
  </conditionalFormatting>
  <conditionalFormatting sqref="C1152:C1153">
    <cfRule type="duplicateValues" dxfId="702" priority="1307"/>
  </conditionalFormatting>
  <conditionalFormatting sqref="C1154">
    <cfRule type="duplicateValues" dxfId="701" priority="1305"/>
    <cfRule type="duplicateValues" dxfId="700" priority="1306"/>
  </conditionalFormatting>
  <conditionalFormatting sqref="C1154">
    <cfRule type="duplicateValues" dxfId="699" priority="1304"/>
  </conditionalFormatting>
  <conditionalFormatting sqref="C1154">
    <cfRule type="duplicateValues" dxfId="698" priority="1303"/>
  </conditionalFormatting>
  <conditionalFormatting sqref="C1155">
    <cfRule type="duplicateValues" dxfId="697" priority="1302"/>
  </conditionalFormatting>
  <conditionalFormatting sqref="C1155">
    <cfRule type="duplicateValues" dxfId="696" priority="1300"/>
    <cfRule type="duplicateValues" dxfId="695" priority="1301"/>
  </conditionalFormatting>
  <conditionalFormatting sqref="C1156">
    <cfRule type="duplicateValues" dxfId="694" priority="1298"/>
    <cfRule type="duplicateValues" dxfId="693" priority="1299"/>
  </conditionalFormatting>
  <conditionalFormatting sqref="C1156">
    <cfRule type="duplicateValues" dxfId="692" priority="1297"/>
  </conditionalFormatting>
  <conditionalFormatting sqref="C1156">
    <cfRule type="duplicateValues" dxfId="691" priority="1296"/>
  </conditionalFormatting>
  <conditionalFormatting sqref="C1147:C1148">
    <cfRule type="duplicateValues" dxfId="690" priority="1293"/>
    <cfRule type="duplicateValues" dxfId="689" priority="1294"/>
    <cfRule type="duplicateValues" dxfId="688" priority="1295"/>
  </conditionalFormatting>
  <conditionalFormatting sqref="C1147">
    <cfRule type="duplicateValues" dxfId="687" priority="1291"/>
    <cfRule type="duplicateValues" dxfId="686" priority="1292"/>
  </conditionalFormatting>
  <conditionalFormatting sqref="C1147">
    <cfRule type="duplicateValues" dxfId="685" priority="1290"/>
  </conditionalFormatting>
  <conditionalFormatting sqref="C1125:C1127">
    <cfRule type="duplicateValues" dxfId="684" priority="1289"/>
  </conditionalFormatting>
  <conditionalFormatting sqref="C1121:C1122">
    <cfRule type="duplicateValues" dxfId="683" priority="1286"/>
    <cfRule type="duplicateValues" dxfId="682" priority="1287"/>
    <cfRule type="duplicateValues" dxfId="681" priority="1288"/>
  </conditionalFormatting>
  <conditionalFormatting sqref="C1121">
    <cfRule type="duplicateValues" dxfId="680" priority="1284"/>
    <cfRule type="duplicateValues" dxfId="679" priority="1285"/>
  </conditionalFormatting>
  <conditionalFormatting sqref="C1121">
    <cfRule type="duplicateValues" dxfId="678" priority="1283"/>
  </conditionalFormatting>
  <conditionalFormatting sqref="C1150:C1151">
    <cfRule type="duplicateValues" dxfId="677" priority="1280"/>
    <cfRule type="duplicateValues" dxfId="676" priority="1281"/>
    <cfRule type="duplicateValues" dxfId="675" priority="1282"/>
  </conditionalFormatting>
  <conditionalFormatting sqref="C1150">
    <cfRule type="duplicateValues" dxfId="674" priority="1278"/>
    <cfRule type="duplicateValues" dxfId="673" priority="1279"/>
  </conditionalFormatting>
  <conditionalFormatting sqref="C1150">
    <cfRule type="duplicateValues" dxfId="672" priority="1277"/>
  </conditionalFormatting>
  <conditionalFormatting sqref="C1132:C1133">
    <cfRule type="duplicateValues" dxfId="671" priority="1274"/>
    <cfRule type="duplicateValues" dxfId="670" priority="1275"/>
    <cfRule type="duplicateValues" dxfId="669" priority="1276"/>
  </conditionalFormatting>
  <conditionalFormatting sqref="C1132">
    <cfRule type="duplicateValues" dxfId="668" priority="1272"/>
    <cfRule type="duplicateValues" dxfId="667" priority="1273"/>
  </conditionalFormatting>
  <conditionalFormatting sqref="C1132">
    <cfRule type="duplicateValues" dxfId="666" priority="1271"/>
  </conditionalFormatting>
  <conditionalFormatting sqref="C1125:C1127">
    <cfRule type="duplicateValues" dxfId="665" priority="1268"/>
    <cfRule type="duplicateValues" dxfId="664" priority="1269"/>
    <cfRule type="duplicateValues" dxfId="663" priority="1270"/>
  </conditionalFormatting>
  <conditionalFormatting sqref="C1125:C1126">
    <cfRule type="duplicateValues" dxfId="662" priority="1266"/>
    <cfRule type="duplicateValues" dxfId="661" priority="1267"/>
  </conditionalFormatting>
  <conditionalFormatting sqref="C1125:C1126">
    <cfRule type="duplicateValues" dxfId="660" priority="1265"/>
  </conditionalFormatting>
  <conditionalFormatting sqref="C1112">
    <cfRule type="duplicateValues" dxfId="659" priority="1262"/>
    <cfRule type="duplicateValues" dxfId="658" priority="1263"/>
    <cfRule type="duplicateValues" dxfId="657" priority="1264"/>
  </conditionalFormatting>
  <conditionalFormatting sqref="C1156">
    <cfRule type="duplicateValues" dxfId="656" priority="1259"/>
    <cfRule type="duplicateValues" dxfId="655" priority="1260"/>
    <cfRule type="duplicateValues" dxfId="654" priority="1261"/>
  </conditionalFormatting>
  <conditionalFormatting sqref="C1144">
    <cfRule type="duplicateValues" dxfId="653" priority="1256"/>
    <cfRule type="duplicateValues" dxfId="652" priority="1257"/>
    <cfRule type="duplicateValues" dxfId="651" priority="1258"/>
  </conditionalFormatting>
  <conditionalFormatting sqref="C1140">
    <cfRule type="duplicateValues" dxfId="650" priority="1253"/>
    <cfRule type="duplicateValues" dxfId="649" priority="1254"/>
    <cfRule type="duplicateValues" dxfId="648" priority="1255"/>
  </conditionalFormatting>
  <conditionalFormatting sqref="C1141">
    <cfRule type="duplicateValues" dxfId="647" priority="1250"/>
    <cfRule type="duplicateValues" dxfId="646" priority="1251"/>
    <cfRule type="duplicateValues" dxfId="645" priority="1252"/>
  </conditionalFormatting>
  <conditionalFormatting sqref="C1140:C1146">
    <cfRule type="duplicateValues" dxfId="644" priority="1249"/>
  </conditionalFormatting>
  <conditionalFormatting sqref="C1137">
    <cfRule type="duplicateValues" dxfId="643" priority="1246"/>
    <cfRule type="duplicateValues" dxfId="642" priority="1247"/>
    <cfRule type="duplicateValues" dxfId="641" priority="1248"/>
  </conditionalFormatting>
  <conditionalFormatting sqref="C1136">
    <cfRule type="duplicateValues" dxfId="640" priority="1243"/>
    <cfRule type="duplicateValues" dxfId="639" priority="1244"/>
    <cfRule type="duplicateValues" dxfId="638" priority="1245"/>
  </conditionalFormatting>
  <conditionalFormatting sqref="C1132:C1139">
    <cfRule type="duplicateValues" dxfId="637" priority="1242"/>
  </conditionalFormatting>
  <conditionalFormatting sqref="C1110">
    <cfRule type="duplicateValues" dxfId="636" priority="1239"/>
    <cfRule type="duplicateValues" dxfId="635" priority="1240"/>
    <cfRule type="duplicateValues" dxfId="634" priority="1241"/>
  </conditionalFormatting>
  <conditionalFormatting sqref="C1111">
    <cfRule type="duplicateValues" dxfId="633" priority="1236"/>
    <cfRule type="duplicateValues" dxfId="632" priority="1237"/>
    <cfRule type="duplicateValues" dxfId="631" priority="1238"/>
  </conditionalFormatting>
  <conditionalFormatting sqref="C1111:C1118">
    <cfRule type="duplicateValues" dxfId="630" priority="1235"/>
  </conditionalFormatting>
  <conditionalFormatting sqref="C1184:C1192">
    <cfRule type="duplicateValues" dxfId="629" priority="1232"/>
    <cfRule type="duplicateValues" dxfId="628" priority="1233"/>
    <cfRule type="duplicateValues" dxfId="627" priority="1234"/>
  </conditionalFormatting>
  <conditionalFormatting sqref="C1184:C1192">
    <cfRule type="duplicateValues" dxfId="626" priority="1231"/>
  </conditionalFormatting>
  <conditionalFormatting sqref="C1184:C1192">
    <cfRule type="duplicateValues" dxfId="625" priority="1229"/>
    <cfRule type="duplicateValues" dxfId="624" priority="1230"/>
  </conditionalFormatting>
  <conditionalFormatting sqref="C1149">
    <cfRule type="duplicateValues" dxfId="623" priority="1226"/>
    <cfRule type="duplicateValues" dxfId="622" priority="1227"/>
    <cfRule type="duplicateValues" dxfId="621" priority="1228"/>
  </conditionalFormatting>
  <conditionalFormatting sqref="C1155">
    <cfRule type="duplicateValues" dxfId="620" priority="1223"/>
    <cfRule type="duplicateValues" dxfId="619" priority="1224"/>
    <cfRule type="duplicateValues" dxfId="618" priority="1225"/>
  </conditionalFormatting>
  <conditionalFormatting sqref="C1154">
    <cfRule type="duplicateValues" dxfId="617" priority="1220"/>
    <cfRule type="duplicateValues" dxfId="616" priority="1221"/>
    <cfRule type="duplicateValues" dxfId="615" priority="1222"/>
  </conditionalFormatting>
  <conditionalFormatting sqref="C1147:C1154">
    <cfRule type="duplicateValues" dxfId="614" priority="1219"/>
  </conditionalFormatting>
  <conditionalFormatting sqref="C1155:C1156">
    <cfRule type="duplicateValues" dxfId="613" priority="1218"/>
  </conditionalFormatting>
  <conditionalFormatting sqref="C1157:C1183">
    <cfRule type="duplicateValues" dxfId="612" priority="1217"/>
  </conditionalFormatting>
  <conditionalFormatting sqref="C1123:C1124">
    <cfRule type="duplicateValues" dxfId="611" priority="1216"/>
  </conditionalFormatting>
  <conditionalFormatting sqref="C1109">
    <cfRule type="duplicateValues" dxfId="610" priority="1213"/>
    <cfRule type="duplicateValues" dxfId="609" priority="1214"/>
    <cfRule type="duplicateValues" dxfId="608" priority="1215"/>
  </conditionalFormatting>
  <conditionalFormatting sqref="C1109:C1110">
    <cfRule type="duplicateValues" dxfId="607" priority="1212"/>
  </conditionalFormatting>
  <conditionalFormatting sqref="C1218">
    <cfRule type="duplicateValues" dxfId="606" priority="1211"/>
  </conditionalFormatting>
  <conditionalFormatting sqref="C1218">
    <cfRule type="duplicateValues" dxfId="605" priority="1209"/>
    <cfRule type="duplicateValues" dxfId="604" priority="1210"/>
  </conditionalFormatting>
  <conditionalFormatting sqref="C1219">
    <cfRule type="duplicateValues" dxfId="603" priority="1208"/>
  </conditionalFormatting>
  <conditionalFormatting sqref="C1220">
    <cfRule type="duplicateValues" dxfId="602" priority="1207"/>
  </conditionalFormatting>
  <conditionalFormatting sqref="C1220">
    <cfRule type="duplicateValues" dxfId="601" priority="1205"/>
    <cfRule type="duplicateValues" dxfId="600" priority="1206"/>
  </conditionalFormatting>
  <conditionalFormatting sqref="C1222">
    <cfRule type="duplicateValues" dxfId="599" priority="1204"/>
  </conditionalFormatting>
  <conditionalFormatting sqref="C1222">
    <cfRule type="duplicateValues" dxfId="598" priority="1202"/>
    <cfRule type="duplicateValues" dxfId="597" priority="1203"/>
  </conditionalFormatting>
  <conditionalFormatting sqref="C1223:C1224">
    <cfRule type="duplicateValues" dxfId="596" priority="1201"/>
  </conditionalFormatting>
  <conditionalFormatting sqref="C1226">
    <cfRule type="duplicateValues" dxfId="595" priority="1200"/>
  </conditionalFormatting>
  <conditionalFormatting sqref="C1226">
    <cfRule type="duplicateValues" dxfId="594" priority="1198"/>
    <cfRule type="duplicateValues" dxfId="593" priority="1199"/>
  </conditionalFormatting>
  <conditionalFormatting sqref="C1228">
    <cfRule type="duplicateValues" dxfId="592" priority="1197"/>
  </conditionalFormatting>
  <conditionalFormatting sqref="C1228">
    <cfRule type="duplicateValues" dxfId="591" priority="1195"/>
    <cfRule type="duplicateValues" dxfId="590" priority="1196"/>
  </conditionalFormatting>
  <conditionalFormatting sqref="C1229">
    <cfRule type="duplicateValues" dxfId="589" priority="1194"/>
  </conditionalFormatting>
  <conditionalFormatting sqref="C1230">
    <cfRule type="duplicateValues" dxfId="588" priority="1193"/>
  </conditionalFormatting>
  <conditionalFormatting sqref="C1232">
    <cfRule type="duplicateValues" dxfId="587" priority="1192"/>
  </conditionalFormatting>
  <conditionalFormatting sqref="C1232">
    <cfRule type="duplicateValues" dxfId="586" priority="1191"/>
  </conditionalFormatting>
  <conditionalFormatting sqref="C1233:C1234">
    <cfRule type="duplicateValues" dxfId="585" priority="1189"/>
    <cfRule type="duplicateValues" dxfId="584" priority="1190"/>
  </conditionalFormatting>
  <conditionalFormatting sqref="C1233:C1234">
    <cfRule type="duplicateValues" dxfId="583" priority="1188"/>
  </conditionalFormatting>
  <conditionalFormatting sqref="C1233:C1234">
    <cfRule type="duplicateValues" dxfId="582" priority="1187"/>
  </conditionalFormatting>
  <conditionalFormatting sqref="C1237">
    <cfRule type="duplicateValues" dxfId="581" priority="1186"/>
  </conditionalFormatting>
  <conditionalFormatting sqref="C1236">
    <cfRule type="duplicateValues" dxfId="580" priority="1185"/>
  </conditionalFormatting>
  <conditionalFormatting sqref="C1235">
    <cfRule type="duplicateValues" dxfId="579" priority="1183"/>
    <cfRule type="duplicateValues" dxfId="578" priority="1184"/>
  </conditionalFormatting>
  <conditionalFormatting sqref="C1235">
    <cfRule type="duplicateValues" dxfId="577" priority="1182"/>
  </conditionalFormatting>
  <conditionalFormatting sqref="C1232:C1234">
    <cfRule type="duplicateValues" dxfId="576" priority="1179"/>
    <cfRule type="duplicateValues" dxfId="575" priority="1180"/>
    <cfRule type="duplicateValues" dxfId="574" priority="1181"/>
  </conditionalFormatting>
  <conditionalFormatting sqref="C1232:C1234">
    <cfRule type="duplicateValues" dxfId="573" priority="1178"/>
  </conditionalFormatting>
  <conditionalFormatting sqref="C1231">
    <cfRule type="duplicateValues" dxfId="572" priority="1177"/>
  </conditionalFormatting>
  <conditionalFormatting sqref="C1229:C1230">
    <cfRule type="duplicateValues" dxfId="571" priority="1176"/>
  </conditionalFormatting>
  <conditionalFormatting sqref="C1229:C1230">
    <cfRule type="duplicateValues" dxfId="570" priority="1173"/>
    <cfRule type="duplicateValues" dxfId="569" priority="1174"/>
    <cfRule type="duplicateValues" dxfId="568" priority="1175"/>
  </conditionalFormatting>
  <conditionalFormatting sqref="C1227">
    <cfRule type="duplicateValues" dxfId="567" priority="1171"/>
    <cfRule type="duplicateValues" dxfId="566" priority="1172"/>
  </conditionalFormatting>
  <conditionalFormatting sqref="C1227">
    <cfRule type="duplicateValues" dxfId="565" priority="1170"/>
  </conditionalFormatting>
  <conditionalFormatting sqref="C1227:C1230">
    <cfRule type="duplicateValues" dxfId="564" priority="1169"/>
  </conditionalFormatting>
  <conditionalFormatting sqref="C1225">
    <cfRule type="duplicateValues" dxfId="563" priority="1167"/>
    <cfRule type="duplicateValues" dxfId="562" priority="1168"/>
  </conditionalFormatting>
  <conditionalFormatting sqref="C1225">
    <cfRule type="duplicateValues" dxfId="561" priority="1166"/>
  </conditionalFormatting>
  <conditionalFormatting sqref="C1223:C1226">
    <cfRule type="duplicateValues" dxfId="560" priority="1163"/>
    <cfRule type="duplicateValues" dxfId="559" priority="1164"/>
    <cfRule type="duplicateValues" dxfId="558" priority="1165"/>
  </conditionalFormatting>
  <conditionalFormatting sqref="C1221">
    <cfRule type="duplicateValues" dxfId="557" priority="1161"/>
    <cfRule type="duplicateValues" dxfId="556" priority="1162"/>
  </conditionalFormatting>
  <conditionalFormatting sqref="C1221">
    <cfRule type="duplicateValues" dxfId="555" priority="1160"/>
  </conditionalFormatting>
  <conditionalFormatting sqref="C1221:C1226">
    <cfRule type="duplicateValues" dxfId="554" priority="1159"/>
  </conditionalFormatting>
  <conditionalFormatting sqref="C1219:C1220">
    <cfRule type="duplicateValues" dxfId="553" priority="1156"/>
    <cfRule type="duplicateValues" dxfId="552" priority="1157"/>
    <cfRule type="duplicateValues" dxfId="551" priority="1158"/>
  </conditionalFormatting>
  <conditionalFormatting sqref="C1217">
    <cfRule type="duplicateValues" dxfId="550" priority="1154"/>
    <cfRule type="duplicateValues" dxfId="549" priority="1155"/>
  </conditionalFormatting>
  <conditionalFormatting sqref="C1217">
    <cfRule type="duplicateValues" dxfId="548" priority="1153"/>
  </conditionalFormatting>
  <conditionalFormatting sqref="C1217:C1220">
    <cfRule type="duplicateValues" dxfId="547" priority="1152"/>
  </conditionalFormatting>
  <conditionalFormatting sqref="C1244">
    <cfRule type="duplicateValues" dxfId="546" priority="1151"/>
  </conditionalFormatting>
  <conditionalFormatting sqref="C1246">
    <cfRule type="duplicateValues" dxfId="545" priority="1150"/>
  </conditionalFormatting>
  <conditionalFormatting sqref="C1250">
    <cfRule type="duplicateValues" dxfId="544" priority="1149"/>
  </conditionalFormatting>
  <conditionalFormatting sqref="C1250">
    <cfRule type="duplicateValues" dxfId="543" priority="1147"/>
    <cfRule type="duplicateValues" dxfId="542" priority="1148"/>
  </conditionalFormatting>
  <conditionalFormatting sqref="C1239">
    <cfRule type="duplicateValues" dxfId="541" priority="1146"/>
  </conditionalFormatting>
  <conditionalFormatting sqref="C1239">
    <cfRule type="duplicateValues" dxfId="540" priority="1144"/>
    <cfRule type="duplicateValues" dxfId="539" priority="1145"/>
  </conditionalFormatting>
  <conditionalFormatting sqref="C1240">
    <cfRule type="duplicateValues" dxfId="538" priority="1143"/>
  </conditionalFormatting>
  <conditionalFormatting sqref="C1241">
    <cfRule type="duplicateValues" dxfId="537" priority="1142"/>
  </conditionalFormatting>
  <conditionalFormatting sqref="C1243">
    <cfRule type="duplicateValues" dxfId="536" priority="1141"/>
  </conditionalFormatting>
  <conditionalFormatting sqref="C1243">
    <cfRule type="duplicateValues" dxfId="535" priority="1139"/>
    <cfRule type="duplicateValues" dxfId="534" priority="1140"/>
  </conditionalFormatting>
  <conditionalFormatting sqref="C1251">
    <cfRule type="duplicateValues" dxfId="533" priority="1138"/>
  </conditionalFormatting>
  <conditionalFormatting sqref="C1252">
    <cfRule type="duplicateValues" dxfId="532" priority="1137"/>
  </conditionalFormatting>
  <conditionalFormatting sqref="C1253">
    <cfRule type="duplicateValues" dxfId="531" priority="1136"/>
  </conditionalFormatting>
  <conditionalFormatting sqref="C1253">
    <cfRule type="duplicateValues" dxfId="530" priority="1135"/>
  </conditionalFormatting>
  <conditionalFormatting sqref="C1253">
    <cfRule type="duplicateValues" dxfId="529" priority="1134"/>
  </conditionalFormatting>
  <conditionalFormatting sqref="C1253">
    <cfRule type="duplicateValues" dxfId="528" priority="1132"/>
    <cfRule type="duplicateValues" dxfId="527" priority="1133"/>
  </conditionalFormatting>
  <conditionalFormatting sqref="C1255">
    <cfRule type="duplicateValues" dxfId="526" priority="1131"/>
  </conditionalFormatting>
  <conditionalFormatting sqref="C1255">
    <cfRule type="duplicateValues" dxfId="525" priority="1129"/>
    <cfRule type="duplicateValues" dxfId="524" priority="1130"/>
  </conditionalFormatting>
  <conditionalFormatting sqref="C1254:C1255">
    <cfRule type="duplicateValues" dxfId="523" priority="1128"/>
  </conditionalFormatting>
  <conditionalFormatting sqref="C1256">
    <cfRule type="duplicateValues" dxfId="522" priority="1127"/>
  </conditionalFormatting>
  <conditionalFormatting sqref="C1256">
    <cfRule type="duplicateValues" dxfId="521" priority="1125"/>
    <cfRule type="duplicateValues" dxfId="520" priority="1126"/>
  </conditionalFormatting>
  <conditionalFormatting sqref="C1257">
    <cfRule type="duplicateValues" dxfId="519" priority="1123"/>
    <cfRule type="duplicateValues" dxfId="518" priority="1124"/>
  </conditionalFormatting>
  <conditionalFormatting sqref="C1257">
    <cfRule type="duplicateValues" dxfId="517" priority="1122"/>
  </conditionalFormatting>
  <conditionalFormatting sqref="C1257">
    <cfRule type="duplicateValues" dxfId="516" priority="1121"/>
  </conditionalFormatting>
  <conditionalFormatting sqref="C1258">
    <cfRule type="duplicateValues" dxfId="515" priority="1119"/>
    <cfRule type="duplicateValues" dxfId="514" priority="1120"/>
  </conditionalFormatting>
  <conditionalFormatting sqref="C1258">
    <cfRule type="duplicateValues" dxfId="513" priority="1118"/>
  </conditionalFormatting>
  <conditionalFormatting sqref="C1258">
    <cfRule type="duplicateValues" dxfId="512" priority="1117"/>
  </conditionalFormatting>
  <conditionalFormatting sqref="C1259">
    <cfRule type="duplicateValues" dxfId="511" priority="1115"/>
    <cfRule type="duplicateValues" dxfId="510" priority="1116"/>
  </conditionalFormatting>
  <conditionalFormatting sqref="C1259">
    <cfRule type="duplicateValues" dxfId="509" priority="1114"/>
  </conditionalFormatting>
  <conditionalFormatting sqref="C1259">
    <cfRule type="duplicateValues" dxfId="508" priority="1113"/>
  </conditionalFormatting>
  <conditionalFormatting sqref="C1260">
    <cfRule type="duplicateValues" dxfId="507" priority="1111"/>
    <cfRule type="duplicateValues" dxfId="506" priority="1112"/>
  </conditionalFormatting>
  <conditionalFormatting sqref="C1260">
    <cfRule type="duplicateValues" dxfId="505" priority="1110"/>
  </conditionalFormatting>
  <conditionalFormatting sqref="C1260">
    <cfRule type="duplicateValues" dxfId="504" priority="1109"/>
  </conditionalFormatting>
  <conditionalFormatting sqref="C1261">
    <cfRule type="duplicateValues" dxfId="503" priority="1107"/>
    <cfRule type="duplicateValues" dxfId="502" priority="1108"/>
  </conditionalFormatting>
  <conditionalFormatting sqref="C1261">
    <cfRule type="duplicateValues" dxfId="501" priority="1106"/>
  </conditionalFormatting>
  <conditionalFormatting sqref="C1261">
    <cfRule type="duplicateValues" dxfId="500" priority="1105"/>
  </conditionalFormatting>
  <conditionalFormatting sqref="C1262">
    <cfRule type="duplicateValues" dxfId="499" priority="1103"/>
    <cfRule type="duplicateValues" dxfId="498" priority="1104"/>
  </conditionalFormatting>
  <conditionalFormatting sqref="C1262">
    <cfRule type="duplicateValues" dxfId="497" priority="1102"/>
  </conditionalFormatting>
  <conditionalFormatting sqref="C1262">
    <cfRule type="duplicateValues" dxfId="496" priority="1101"/>
  </conditionalFormatting>
  <conditionalFormatting sqref="C1264">
    <cfRule type="duplicateValues" dxfId="495" priority="1100"/>
  </conditionalFormatting>
  <conditionalFormatting sqref="C1264">
    <cfRule type="duplicateValues" dxfId="494" priority="1098"/>
    <cfRule type="duplicateValues" dxfId="493" priority="1099"/>
  </conditionalFormatting>
  <conditionalFormatting sqref="C1265:C1266">
    <cfRule type="duplicateValues" dxfId="492" priority="1095"/>
    <cfRule type="duplicateValues" dxfId="491" priority="1096"/>
    <cfRule type="duplicateValues" dxfId="490" priority="1097"/>
  </conditionalFormatting>
  <conditionalFormatting sqref="C1266">
    <cfRule type="duplicateValues" dxfId="489" priority="1094"/>
  </conditionalFormatting>
  <conditionalFormatting sqref="C1266">
    <cfRule type="duplicateValues" dxfId="488" priority="1092"/>
    <cfRule type="duplicateValues" dxfId="487" priority="1093"/>
  </conditionalFormatting>
  <conditionalFormatting sqref="C1265">
    <cfRule type="duplicateValues" dxfId="486" priority="1090"/>
    <cfRule type="duplicateValues" dxfId="485" priority="1091"/>
  </conditionalFormatting>
  <conditionalFormatting sqref="C1265">
    <cfRule type="duplicateValues" dxfId="484" priority="1089"/>
  </conditionalFormatting>
  <conditionalFormatting sqref="C1265">
    <cfRule type="duplicateValues" dxfId="483" priority="1088"/>
  </conditionalFormatting>
  <conditionalFormatting sqref="C1265:C1266">
    <cfRule type="duplicateValues" dxfId="482" priority="1087"/>
  </conditionalFormatting>
  <conditionalFormatting sqref="C1268:C1269">
    <cfRule type="duplicateValues" dxfId="481" priority="1084"/>
    <cfRule type="duplicateValues" dxfId="480" priority="1085"/>
    <cfRule type="duplicateValues" dxfId="479" priority="1086"/>
  </conditionalFormatting>
  <conditionalFormatting sqref="C1269">
    <cfRule type="duplicateValues" dxfId="478" priority="1083"/>
  </conditionalFormatting>
  <conditionalFormatting sqref="C1269">
    <cfRule type="duplicateValues" dxfId="477" priority="1081"/>
    <cfRule type="duplicateValues" dxfId="476" priority="1082"/>
  </conditionalFormatting>
  <conditionalFormatting sqref="C1268">
    <cfRule type="duplicateValues" dxfId="475" priority="1079"/>
    <cfRule type="duplicateValues" dxfId="474" priority="1080"/>
  </conditionalFormatting>
  <conditionalFormatting sqref="C1268">
    <cfRule type="duplicateValues" dxfId="473" priority="1078"/>
  </conditionalFormatting>
  <conditionalFormatting sqref="C1268">
    <cfRule type="duplicateValues" dxfId="472" priority="1077"/>
  </conditionalFormatting>
  <conditionalFormatting sqref="C1268:C1269">
    <cfRule type="duplicateValues" dxfId="471" priority="1076"/>
  </conditionalFormatting>
  <conditionalFormatting sqref="C1270:C1271">
    <cfRule type="duplicateValues" dxfId="470" priority="1073"/>
    <cfRule type="duplicateValues" dxfId="469" priority="1074"/>
    <cfRule type="duplicateValues" dxfId="468" priority="1075"/>
  </conditionalFormatting>
  <conditionalFormatting sqref="C1271">
    <cfRule type="duplicateValues" dxfId="467" priority="1072"/>
  </conditionalFormatting>
  <conditionalFormatting sqref="C1271">
    <cfRule type="duplicateValues" dxfId="466" priority="1070"/>
    <cfRule type="duplicateValues" dxfId="465" priority="1071"/>
  </conditionalFormatting>
  <conditionalFormatting sqref="C1270">
    <cfRule type="duplicateValues" dxfId="464" priority="1068"/>
    <cfRule type="duplicateValues" dxfId="463" priority="1069"/>
  </conditionalFormatting>
  <conditionalFormatting sqref="C1270">
    <cfRule type="duplicateValues" dxfId="462" priority="1067"/>
  </conditionalFormatting>
  <conditionalFormatting sqref="C1270">
    <cfRule type="duplicateValues" dxfId="461" priority="1066"/>
  </conditionalFormatting>
  <conditionalFormatting sqref="C1270:C1271">
    <cfRule type="duplicateValues" dxfId="460" priority="1065"/>
  </conditionalFormatting>
  <conditionalFormatting sqref="C1272">
    <cfRule type="duplicateValues" dxfId="459" priority="1063"/>
    <cfRule type="duplicateValues" dxfId="458" priority="1064"/>
  </conditionalFormatting>
  <conditionalFormatting sqref="C1272">
    <cfRule type="duplicateValues" dxfId="457" priority="1062"/>
  </conditionalFormatting>
  <conditionalFormatting sqref="C1272">
    <cfRule type="duplicateValues" dxfId="456" priority="1061"/>
  </conditionalFormatting>
  <conditionalFormatting sqref="C1254:C1255">
    <cfRule type="duplicateValues" dxfId="455" priority="1058"/>
    <cfRule type="duplicateValues" dxfId="454" priority="1059"/>
    <cfRule type="duplicateValues" dxfId="453" priority="1060"/>
  </conditionalFormatting>
  <conditionalFormatting sqref="C1254">
    <cfRule type="duplicateValues" dxfId="452" priority="1056"/>
    <cfRule type="duplicateValues" dxfId="451" priority="1057"/>
  </conditionalFormatting>
  <conditionalFormatting sqref="C1254">
    <cfRule type="duplicateValues" dxfId="450" priority="1055"/>
  </conditionalFormatting>
  <conditionalFormatting sqref="C1272">
    <cfRule type="duplicateValues" dxfId="449" priority="1052"/>
    <cfRule type="duplicateValues" dxfId="448" priority="1053"/>
    <cfRule type="duplicateValues" dxfId="447" priority="1054"/>
  </conditionalFormatting>
  <conditionalFormatting sqref="C1264">
    <cfRule type="duplicateValues" dxfId="446" priority="1049"/>
    <cfRule type="duplicateValues" dxfId="445" priority="1050"/>
    <cfRule type="duplicateValues" dxfId="444" priority="1051"/>
  </conditionalFormatting>
  <conditionalFormatting sqref="C1261">
    <cfRule type="duplicateValues" dxfId="443" priority="1046"/>
    <cfRule type="duplicateValues" dxfId="442" priority="1047"/>
    <cfRule type="duplicateValues" dxfId="441" priority="1048"/>
  </conditionalFormatting>
  <conditionalFormatting sqref="C1260">
    <cfRule type="duplicateValues" dxfId="440" priority="1043"/>
    <cfRule type="duplicateValues" dxfId="439" priority="1044"/>
    <cfRule type="duplicateValues" dxfId="438" priority="1045"/>
  </conditionalFormatting>
  <conditionalFormatting sqref="C1259">
    <cfRule type="duplicateValues" dxfId="437" priority="1040"/>
    <cfRule type="duplicateValues" dxfId="436" priority="1041"/>
    <cfRule type="duplicateValues" dxfId="435" priority="1042"/>
  </conditionalFormatting>
  <conditionalFormatting sqref="C1258">
    <cfRule type="duplicateValues" dxfId="434" priority="1037"/>
    <cfRule type="duplicateValues" dxfId="433" priority="1038"/>
    <cfRule type="duplicateValues" dxfId="432" priority="1039"/>
  </conditionalFormatting>
  <conditionalFormatting sqref="C1257">
    <cfRule type="duplicateValues" dxfId="431" priority="1034"/>
    <cfRule type="duplicateValues" dxfId="430" priority="1035"/>
    <cfRule type="duplicateValues" dxfId="429" priority="1036"/>
  </conditionalFormatting>
  <conditionalFormatting sqref="C1256">
    <cfRule type="duplicateValues" dxfId="428" priority="1031"/>
    <cfRule type="duplicateValues" dxfId="427" priority="1032"/>
    <cfRule type="duplicateValues" dxfId="426" priority="1033"/>
  </conditionalFormatting>
  <conditionalFormatting sqref="C1254:C1258">
    <cfRule type="duplicateValues" dxfId="425" priority="1030"/>
  </conditionalFormatting>
  <conditionalFormatting sqref="C1253">
    <cfRule type="duplicateValues" dxfId="424" priority="1027"/>
    <cfRule type="duplicateValues" dxfId="423" priority="1028"/>
    <cfRule type="duplicateValues" dxfId="422" priority="1029"/>
  </conditionalFormatting>
  <conditionalFormatting sqref="C1251:C1252">
    <cfRule type="duplicateValues" dxfId="421" priority="1026"/>
  </conditionalFormatting>
  <conditionalFormatting sqref="C1245">
    <cfRule type="duplicateValues" dxfId="420" priority="1024"/>
    <cfRule type="duplicateValues" dxfId="419" priority="1025"/>
  </conditionalFormatting>
  <conditionalFormatting sqref="C1245">
    <cfRule type="duplicateValues" dxfId="418" priority="1023"/>
  </conditionalFormatting>
  <conditionalFormatting sqref="C1244:C1245">
    <cfRule type="duplicateValues" dxfId="417" priority="1022"/>
  </conditionalFormatting>
  <conditionalFormatting sqref="C1242">
    <cfRule type="duplicateValues" dxfId="416" priority="1020"/>
    <cfRule type="duplicateValues" dxfId="415" priority="1021"/>
  </conditionalFormatting>
  <conditionalFormatting sqref="C1242">
    <cfRule type="duplicateValues" dxfId="414" priority="1019"/>
  </conditionalFormatting>
  <conditionalFormatting sqref="C1240:C1241">
    <cfRule type="duplicateValues" dxfId="413" priority="1018"/>
  </conditionalFormatting>
  <conditionalFormatting sqref="C1240:C1243">
    <cfRule type="duplicateValues" dxfId="412" priority="1015"/>
    <cfRule type="duplicateValues" dxfId="411" priority="1016"/>
    <cfRule type="duplicateValues" dxfId="410" priority="1017"/>
  </conditionalFormatting>
  <conditionalFormatting sqref="C1267">
    <cfRule type="duplicateValues" dxfId="409" priority="1014"/>
  </conditionalFormatting>
  <conditionalFormatting sqref="C1267">
    <cfRule type="duplicateValues" dxfId="408" priority="1012"/>
    <cfRule type="duplicateValues" dxfId="407" priority="1013"/>
  </conditionalFormatting>
  <conditionalFormatting sqref="C1267">
    <cfRule type="duplicateValues" dxfId="406" priority="1009"/>
    <cfRule type="duplicateValues" dxfId="405" priority="1010"/>
    <cfRule type="duplicateValues" dxfId="404" priority="1011"/>
  </conditionalFormatting>
  <conditionalFormatting sqref="C1262:C1263">
    <cfRule type="duplicateValues" dxfId="403" priority="1006"/>
    <cfRule type="duplicateValues" dxfId="402" priority="1007"/>
    <cfRule type="duplicateValues" dxfId="401" priority="1008"/>
  </conditionalFormatting>
  <conditionalFormatting sqref="C1263">
    <cfRule type="duplicateValues" dxfId="400" priority="1005"/>
  </conditionalFormatting>
  <conditionalFormatting sqref="C1263">
    <cfRule type="duplicateValues" dxfId="399" priority="1003"/>
    <cfRule type="duplicateValues" dxfId="398" priority="1004"/>
  </conditionalFormatting>
  <conditionalFormatting sqref="C1262:C1263">
    <cfRule type="duplicateValues" dxfId="397" priority="1002"/>
  </conditionalFormatting>
  <conditionalFormatting sqref="C1259:C1266">
    <cfRule type="duplicateValues" dxfId="396" priority="1001"/>
  </conditionalFormatting>
  <conditionalFormatting sqref="C1247">
    <cfRule type="duplicateValues" dxfId="395" priority="1000"/>
  </conditionalFormatting>
  <conditionalFormatting sqref="C1246:C1247">
    <cfRule type="duplicateValues" dxfId="394" priority="999"/>
  </conditionalFormatting>
  <conditionalFormatting sqref="C1248:C1249">
    <cfRule type="duplicateValues" dxfId="393" priority="997"/>
    <cfRule type="duplicateValues" dxfId="392" priority="998"/>
  </conditionalFormatting>
  <conditionalFormatting sqref="C1248:C1249">
    <cfRule type="duplicateValues" dxfId="391" priority="996"/>
  </conditionalFormatting>
  <conditionalFormatting sqref="C1246:C1250">
    <cfRule type="duplicateValues" dxfId="390" priority="993"/>
    <cfRule type="duplicateValues" dxfId="389" priority="994"/>
    <cfRule type="duplicateValues" dxfId="388" priority="995"/>
  </conditionalFormatting>
  <conditionalFormatting sqref="C1244:C1250">
    <cfRule type="duplicateValues" dxfId="387" priority="992"/>
  </conditionalFormatting>
  <conditionalFormatting sqref="C1236:C1238">
    <cfRule type="duplicateValues" dxfId="386" priority="991"/>
  </conditionalFormatting>
  <conditionalFormatting sqref="C1238">
    <cfRule type="duplicateValues" dxfId="385" priority="990"/>
  </conditionalFormatting>
  <conditionalFormatting sqref="C1231">
    <cfRule type="duplicateValues" dxfId="384" priority="989"/>
  </conditionalFormatting>
  <conditionalFormatting sqref="C1236:C1238">
    <cfRule type="duplicateValues" dxfId="383" priority="986"/>
    <cfRule type="duplicateValues" dxfId="382" priority="987"/>
    <cfRule type="duplicateValues" dxfId="381" priority="988"/>
  </conditionalFormatting>
  <conditionalFormatting sqref="C1235:C1238">
    <cfRule type="duplicateValues" dxfId="380" priority="985"/>
  </conditionalFormatting>
  <conditionalFormatting sqref="C1267:C1272">
    <cfRule type="duplicateValues" dxfId="379" priority="984"/>
  </conditionalFormatting>
  <conditionalFormatting sqref="C1251:C1252">
    <cfRule type="duplicateValues" dxfId="378" priority="981"/>
    <cfRule type="duplicateValues" dxfId="377" priority="982"/>
    <cfRule type="duplicateValues" dxfId="376" priority="983"/>
  </conditionalFormatting>
  <conditionalFormatting sqref="C1253:C1272">
    <cfRule type="duplicateValues" dxfId="375" priority="980"/>
  </conditionalFormatting>
  <conditionalFormatting sqref="C1239:C1243">
    <cfRule type="duplicateValues" dxfId="374" priority="979"/>
  </conditionalFormatting>
  <conditionalFormatting sqref="C1216">
    <cfRule type="duplicateValues" dxfId="373" priority="976"/>
    <cfRule type="duplicateValues" dxfId="372" priority="977"/>
    <cfRule type="duplicateValues" dxfId="371" priority="978"/>
  </conditionalFormatting>
  <conditionalFormatting sqref="C1216">
    <cfRule type="duplicateValues" dxfId="370" priority="975"/>
  </conditionalFormatting>
  <conditionalFormatting sqref="C1216">
    <cfRule type="duplicateValues" dxfId="369" priority="973"/>
    <cfRule type="duplicateValues" dxfId="368" priority="974"/>
  </conditionalFormatting>
  <conditionalFormatting sqref="C1216">
    <cfRule type="duplicateValues" dxfId="367" priority="972"/>
  </conditionalFormatting>
  <conditionalFormatting sqref="C1216">
    <cfRule type="duplicateValues" dxfId="366" priority="967"/>
    <cfRule type="duplicateValues" dxfId="365" priority="968"/>
    <cfRule type="duplicateValues" dxfId="364" priority="969"/>
    <cfRule type="duplicateValues" dxfId="363" priority="970"/>
    <cfRule type="duplicateValues" dxfId="362" priority="971"/>
  </conditionalFormatting>
  <conditionalFormatting sqref="C1216">
    <cfRule type="duplicateValues" dxfId="361" priority="961"/>
    <cfRule type="duplicateValues" dxfId="360" priority="962"/>
    <cfRule type="duplicateValues" dxfId="359" priority="963"/>
    <cfRule type="duplicateValues" dxfId="358" priority="964"/>
    <cfRule type="duplicateValues" dxfId="357" priority="965"/>
    <cfRule type="duplicateValues" dxfId="356" priority="966"/>
  </conditionalFormatting>
  <conditionalFormatting sqref="C1216">
    <cfRule type="duplicateValues" dxfId="355" priority="957"/>
    <cfRule type="duplicateValues" dxfId="354" priority="958"/>
    <cfRule type="duplicateValues" dxfId="353" priority="959"/>
    <cfRule type="duplicateValues" dxfId="352" priority="960"/>
  </conditionalFormatting>
  <conditionalFormatting sqref="C1217:C1238">
    <cfRule type="duplicateValues" dxfId="351" priority="956"/>
  </conditionalFormatting>
  <conditionalFormatting sqref="C1279:C1280">
    <cfRule type="duplicateValues" dxfId="350" priority="955"/>
  </conditionalFormatting>
  <conditionalFormatting sqref="C1278">
    <cfRule type="duplicateValues" dxfId="349" priority="954"/>
  </conditionalFormatting>
  <conditionalFormatting sqref="C1274">
    <cfRule type="duplicateValues" dxfId="348" priority="953"/>
  </conditionalFormatting>
  <conditionalFormatting sqref="C1274">
    <cfRule type="duplicateValues" dxfId="347" priority="951"/>
    <cfRule type="duplicateValues" dxfId="346" priority="952"/>
  </conditionalFormatting>
  <conditionalFormatting sqref="C1275">
    <cfRule type="duplicateValues" dxfId="345" priority="950"/>
  </conditionalFormatting>
  <conditionalFormatting sqref="C1276:C1277">
    <cfRule type="duplicateValues" dxfId="344" priority="948"/>
    <cfRule type="duplicateValues" dxfId="343" priority="949"/>
  </conditionalFormatting>
  <conditionalFormatting sqref="C1276:C1277">
    <cfRule type="duplicateValues" dxfId="342" priority="947"/>
  </conditionalFormatting>
  <conditionalFormatting sqref="C1276:C1277">
    <cfRule type="duplicateValues" dxfId="341" priority="946"/>
  </conditionalFormatting>
  <conditionalFormatting sqref="C1283">
    <cfRule type="duplicateValues" dxfId="340" priority="945"/>
  </conditionalFormatting>
  <conditionalFormatting sqref="C1283">
    <cfRule type="duplicateValues" dxfId="339" priority="943"/>
    <cfRule type="duplicateValues" dxfId="338" priority="944"/>
  </conditionalFormatting>
  <conditionalFormatting sqref="C1281:C1282">
    <cfRule type="duplicateValues" dxfId="337" priority="941"/>
    <cfRule type="duplicateValues" dxfId="336" priority="942"/>
  </conditionalFormatting>
  <conditionalFormatting sqref="C1281:C1282">
    <cfRule type="duplicateValues" dxfId="335" priority="940"/>
  </conditionalFormatting>
  <conditionalFormatting sqref="C1281:C1282">
    <cfRule type="duplicateValues" dxfId="334" priority="939"/>
  </conditionalFormatting>
  <conditionalFormatting sqref="C1286">
    <cfRule type="duplicateValues" dxfId="333" priority="938"/>
  </conditionalFormatting>
  <conditionalFormatting sqref="C1286">
    <cfRule type="duplicateValues" dxfId="332" priority="936"/>
    <cfRule type="duplicateValues" dxfId="331" priority="937"/>
  </conditionalFormatting>
  <conditionalFormatting sqref="C1287">
    <cfRule type="duplicateValues" dxfId="330" priority="935"/>
  </conditionalFormatting>
  <conditionalFormatting sqref="C1289">
    <cfRule type="duplicateValues" dxfId="329" priority="934"/>
  </conditionalFormatting>
  <conditionalFormatting sqref="C1289">
    <cfRule type="duplicateValues" dxfId="328" priority="932"/>
    <cfRule type="duplicateValues" dxfId="327" priority="933"/>
  </conditionalFormatting>
  <conditionalFormatting sqref="C1291">
    <cfRule type="duplicateValues" dxfId="326" priority="931"/>
  </conditionalFormatting>
  <conditionalFormatting sqref="C1291">
    <cfRule type="duplicateValues" dxfId="325" priority="929"/>
    <cfRule type="duplicateValues" dxfId="324" priority="930"/>
  </conditionalFormatting>
  <conditionalFormatting sqref="C1292">
    <cfRule type="duplicateValues" dxfId="323" priority="928"/>
  </conditionalFormatting>
  <conditionalFormatting sqref="C1293">
    <cfRule type="duplicateValues" dxfId="322" priority="927"/>
  </conditionalFormatting>
  <conditionalFormatting sqref="C1302">
    <cfRule type="duplicateValues" dxfId="321" priority="925"/>
    <cfRule type="duplicateValues" dxfId="320" priority="926"/>
  </conditionalFormatting>
  <conditionalFormatting sqref="C1302">
    <cfRule type="duplicateValues" dxfId="319" priority="924"/>
  </conditionalFormatting>
  <conditionalFormatting sqref="C1302">
    <cfRule type="duplicateValues" dxfId="318" priority="923"/>
  </conditionalFormatting>
  <conditionalFormatting sqref="C1302">
    <cfRule type="duplicateValues" dxfId="317" priority="922"/>
  </conditionalFormatting>
  <conditionalFormatting sqref="C1301">
    <cfRule type="duplicateValues" dxfId="316" priority="921"/>
  </conditionalFormatting>
  <conditionalFormatting sqref="C1295">
    <cfRule type="duplicateValues" dxfId="315" priority="920"/>
  </conditionalFormatting>
  <conditionalFormatting sqref="C1295">
    <cfRule type="duplicateValues" dxfId="314" priority="918"/>
    <cfRule type="duplicateValues" dxfId="313" priority="919"/>
  </conditionalFormatting>
  <conditionalFormatting sqref="C1297">
    <cfRule type="duplicateValues" dxfId="312" priority="917"/>
  </conditionalFormatting>
  <conditionalFormatting sqref="C1296">
    <cfRule type="duplicateValues" dxfId="311" priority="916"/>
  </conditionalFormatting>
  <conditionalFormatting sqref="C1300:C1301">
    <cfRule type="duplicateValues" dxfId="310" priority="915"/>
  </conditionalFormatting>
  <conditionalFormatting sqref="C1299">
    <cfRule type="duplicateValues" dxfId="309" priority="913"/>
    <cfRule type="duplicateValues" dxfId="308" priority="914"/>
  </conditionalFormatting>
  <conditionalFormatting sqref="C1299">
    <cfRule type="duplicateValues" dxfId="307" priority="912"/>
  </conditionalFormatting>
  <conditionalFormatting sqref="C1279:C1280">
    <cfRule type="duplicateValues" dxfId="306" priority="910"/>
    <cfRule type="duplicateValues" dxfId="305" priority="911"/>
  </conditionalFormatting>
  <conditionalFormatting sqref="C1279:C1280">
    <cfRule type="duplicateValues" dxfId="304" priority="909"/>
  </conditionalFormatting>
  <conditionalFormatting sqref="C1279:C1280">
    <cfRule type="duplicateValues" dxfId="303" priority="908"/>
  </conditionalFormatting>
  <conditionalFormatting sqref="C1294">
    <cfRule type="duplicateValues" dxfId="302" priority="906"/>
    <cfRule type="duplicateValues" dxfId="301" priority="907"/>
  </conditionalFormatting>
  <conditionalFormatting sqref="C1294">
    <cfRule type="duplicateValues" dxfId="300" priority="905"/>
  </conditionalFormatting>
  <conditionalFormatting sqref="C1292:C1293">
    <cfRule type="duplicateValues" dxfId="299" priority="904"/>
  </conditionalFormatting>
  <conditionalFormatting sqref="C1292:C1294">
    <cfRule type="duplicateValues" dxfId="298" priority="901"/>
    <cfRule type="duplicateValues" dxfId="297" priority="902"/>
    <cfRule type="duplicateValues" dxfId="296" priority="903"/>
  </conditionalFormatting>
  <conditionalFormatting sqref="C1290">
    <cfRule type="duplicateValues" dxfId="295" priority="899"/>
    <cfRule type="duplicateValues" dxfId="294" priority="900"/>
  </conditionalFormatting>
  <conditionalFormatting sqref="C1290">
    <cfRule type="duplicateValues" dxfId="293" priority="898"/>
  </conditionalFormatting>
  <conditionalFormatting sqref="C1290:C1294">
    <cfRule type="duplicateValues" dxfId="292" priority="897"/>
  </conditionalFormatting>
  <conditionalFormatting sqref="C1288">
    <cfRule type="duplicateValues" dxfId="291" priority="895"/>
    <cfRule type="duplicateValues" dxfId="290" priority="896"/>
  </conditionalFormatting>
  <conditionalFormatting sqref="C1288">
    <cfRule type="duplicateValues" dxfId="289" priority="894"/>
  </conditionalFormatting>
  <conditionalFormatting sqref="C1287:C1289">
    <cfRule type="duplicateValues" dxfId="288" priority="891"/>
    <cfRule type="duplicateValues" dxfId="287" priority="892"/>
    <cfRule type="duplicateValues" dxfId="286" priority="893"/>
  </conditionalFormatting>
  <conditionalFormatting sqref="C1284:C1285">
    <cfRule type="duplicateValues" dxfId="285" priority="889"/>
    <cfRule type="duplicateValues" dxfId="284" priority="890"/>
  </conditionalFormatting>
  <conditionalFormatting sqref="C1284:C1285">
    <cfRule type="duplicateValues" dxfId="283" priority="888"/>
  </conditionalFormatting>
  <conditionalFormatting sqref="C1284:C1289">
    <cfRule type="duplicateValues" dxfId="282" priority="887"/>
  </conditionalFormatting>
  <conditionalFormatting sqref="C1281:C1283">
    <cfRule type="duplicateValues" dxfId="281" priority="884"/>
    <cfRule type="duplicateValues" dxfId="280" priority="885"/>
    <cfRule type="duplicateValues" dxfId="279" priority="886"/>
  </conditionalFormatting>
  <conditionalFormatting sqref="C1281:C1283">
    <cfRule type="duplicateValues" dxfId="278" priority="883"/>
  </conditionalFormatting>
  <conditionalFormatting sqref="C1281:C1294">
    <cfRule type="duplicateValues" dxfId="277" priority="882"/>
  </conditionalFormatting>
  <conditionalFormatting sqref="C1275:C1277">
    <cfRule type="duplicateValues" dxfId="276" priority="879"/>
    <cfRule type="duplicateValues" dxfId="275" priority="880"/>
    <cfRule type="duplicateValues" dxfId="274" priority="881"/>
  </conditionalFormatting>
  <conditionalFormatting sqref="C1273">
    <cfRule type="duplicateValues" dxfId="273" priority="877"/>
    <cfRule type="duplicateValues" dxfId="272" priority="878"/>
  </conditionalFormatting>
  <conditionalFormatting sqref="C1273">
    <cfRule type="duplicateValues" dxfId="271" priority="876"/>
  </conditionalFormatting>
  <conditionalFormatting sqref="C1274:C1277">
    <cfRule type="duplicateValues" dxfId="270" priority="875"/>
  </conditionalFormatting>
  <conditionalFormatting sqref="C1305">
    <cfRule type="duplicateValues" priority="874"/>
  </conditionalFormatting>
  <conditionalFormatting sqref="C1306">
    <cfRule type="duplicateValues" priority="873"/>
  </conditionalFormatting>
  <conditionalFormatting sqref="C1309">
    <cfRule type="duplicateValues" priority="872"/>
  </conditionalFormatting>
  <conditionalFormatting sqref="C1309">
    <cfRule type="duplicateValues" priority="870"/>
    <cfRule type="duplicateValues" priority="871"/>
  </conditionalFormatting>
  <conditionalFormatting sqref="C1307:C1308">
    <cfRule type="duplicateValues" priority="868"/>
    <cfRule type="duplicateValues" priority="869"/>
  </conditionalFormatting>
  <conditionalFormatting sqref="C1307:C1308">
    <cfRule type="duplicateValues" priority="867"/>
  </conditionalFormatting>
  <conditionalFormatting sqref="C1307:C1308">
    <cfRule type="duplicateValues" priority="866"/>
  </conditionalFormatting>
  <conditionalFormatting sqref="C1310:C1311">
    <cfRule type="duplicateValues" priority="863"/>
    <cfRule type="duplicateValues" priority="864"/>
    <cfRule type="duplicateValues" priority="865"/>
  </conditionalFormatting>
  <conditionalFormatting sqref="C1311">
    <cfRule type="duplicateValues" priority="862"/>
  </conditionalFormatting>
  <conditionalFormatting sqref="C1311">
    <cfRule type="duplicateValues" priority="860"/>
    <cfRule type="duplicateValues" priority="861"/>
  </conditionalFormatting>
  <conditionalFormatting sqref="C1310">
    <cfRule type="duplicateValues" priority="858"/>
    <cfRule type="duplicateValues" priority="859"/>
  </conditionalFormatting>
  <conditionalFormatting sqref="C1310">
    <cfRule type="duplicateValues" priority="857"/>
  </conditionalFormatting>
  <conditionalFormatting sqref="C1310">
    <cfRule type="duplicateValues" priority="856"/>
  </conditionalFormatting>
  <conditionalFormatting sqref="C1310:C1311">
    <cfRule type="duplicateValues" priority="855"/>
  </conditionalFormatting>
  <conditionalFormatting sqref="C1312:C1313">
    <cfRule type="duplicateValues" priority="852"/>
    <cfRule type="duplicateValues" priority="853"/>
    <cfRule type="duplicateValues" priority="854"/>
  </conditionalFormatting>
  <conditionalFormatting sqref="C1313">
    <cfRule type="duplicateValues" priority="851"/>
  </conditionalFormatting>
  <conditionalFormatting sqref="C1313">
    <cfRule type="duplicateValues" priority="849"/>
    <cfRule type="duplicateValues" priority="850"/>
  </conditionalFormatting>
  <conditionalFormatting sqref="C1312">
    <cfRule type="duplicateValues" priority="847"/>
    <cfRule type="duplicateValues" priority="848"/>
  </conditionalFormatting>
  <conditionalFormatting sqref="C1312">
    <cfRule type="duplicateValues" priority="846"/>
  </conditionalFormatting>
  <conditionalFormatting sqref="C1312">
    <cfRule type="duplicateValues" priority="845"/>
  </conditionalFormatting>
  <conditionalFormatting sqref="C1312:C1313">
    <cfRule type="duplicateValues" priority="844"/>
  </conditionalFormatting>
  <conditionalFormatting sqref="C1314:C1315">
    <cfRule type="duplicateValues" priority="841"/>
    <cfRule type="duplicateValues" priority="842"/>
    <cfRule type="duplicateValues" priority="843"/>
  </conditionalFormatting>
  <conditionalFormatting sqref="C1315">
    <cfRule type="duplicateValues" priority="840"/>
  </conditionalFormatting>
  <conditionalFormatting sqref="C1315">
    <cfRule type="duplicateValues" priority="838"/>
    <cfRule type="duplicateValues" priority="839"/>
  </conditionalFormatting>
  <conditionalFormatting sqref="C1314">
    <cfRule type="duplicateValues" priority="836"/>
    <cfRule type="duplicateValues" priority="837"/>
  </conditionalFormatting>
  <conditionalFormatting sqref="C1314">
    <cfRule type="duplicateValues" priority="835"/>
  </conditionalFormatting>
  <conditionalFormatting sqref="C1314">
    <cfRule type="duplicateValues" priority="834"/>
  </conditionalFormatting>
  <conditionalFormatting sqref="C1314:C1315">
    <cfRule type="duplicateValues" priority="833"/>
  </conditionalFormatting>
  <conditionalFormatting sqref="C1316:C1317">
    <cfRule type="duplicateValues" priority="830"/>
    <cfRule type="duplicateValues" priority="831"/>
    <cfRule type="duplicateValues" priority="832"/>
  </conditionalFormatting>
  <conditionalFormatting sqref="C1317">
    <cfRule type="duplicateValues" priority="829"/>
  </conditionalFormatting>
  <conditionalFormatting sqref="C1317">
    <cfRule type="duplicateValues" priority="827"/>
    <cfRule type="duplicateValues" priority="828"/>
  </conditionalFormatting>
  <conditionalFormatting sqref="C1316">
    <cfRule type="duplicateValues" priority="825"/>
    <cfRule type="duplicateValues" priority="826"/>
  </conditionalFormatting>
  <conditionalFormatting sqref="C1316">
    <cfRule type="duplicateValues" priority="824"/>
  </conditionalFormatting>
  <conditionalFormatting sqref="C1316">
    <cfRule type="duplicateValues" priority="823"/>
  </conditionalFormatting>
  <conditionalFormatting sqref="C1316:C1317">
    <cfRule type="duplicateValues" priority="822"/>
  </conditionalFormatting>
  <conditionalFormatting sqref="C1318:C1319">
    <cfRule type="duplicateValues" priority="819"/>
    <cfRule type="duplicateValues" priority="820"/>
    <cfRule type="duplicateValues" priority="821"/>
  </conditionalFormatting>
  <conditionalFormatting sqref="C1319">
    <cfRule type="duplicateValues" priority="818"/>
  </conditionalFormatting>
  <conditionalFormatting sqref="C1319">
    <cfRule type="duplicateValues" priority="816"/>
    <cfRule type="duplicateValues" priority="817"/>
  </conditionalFormatting>
  <conditionalFormatting sqref="C1318">
    <cfRule type="duplicateValues" priority="814"/>
    <cfRule type="duplicateValues" priority="815"/>
  </conditionalFormatting>
  <conditionalFormatting sqref="C1318">
    <cfRule type="duplicateValues" priority="813"/>
  </conditionalFormatting>
  <conditionalFormatting sqref="C1318">
    <cfRule type="duplicateValues" priority="812"/>
  </conditionalFormatting>
  <conditionalFormatting sqref="C1318:C1319">
    <cfRule type="duplicateValues" priority="811"/>
  </conditionalFormatting>
  <conditionalFormatting sqref="C1320">
    <cfRule type="duplicateValues" priority="809"/>
    <cfRule type="duplicateValues" priority="810"/>
  </conditionalFormatting>
  <conditionalFormatting sqref="C1320">
    <cfRule type="duplicateValues" priority="808"/>
  </conditionalFormatting>
  <conditionalFormatting sqref="C1320">
    <cfRule type="duplicateValues" priority="807"/>
  </conditionalFormatting>
  <conditionalFormatting sqref="C1321">
    <cfRule type="duplicateValues" priority="805"/>
    <cfRule type="duplicateValues" priority="806"/>
  </conditionalFormatting>
  <conditionalFormatting sqref="C1321">
    <cfRule type="duplicateValues" priority="804"/>
  </conditionalFormatting>
  <conditionalFormatting sqref="C1321">
    <cfRule type="duplicateValues" priority="803"/>
  </conditionalFormatting>
  <conditionalFormatting sqref="C1322">
    <cfRule type="duplicateValues" priority="801"/>
    <cfRule type="duplicateValues" priority="802"/>
  </conditionalFormatting>
  <conditionalFormatting sqref="C1322">
    <cfRule type="duplicateValues" priority="800"/>
  </conditionalFormatting>
  <conditionalFormatting sqref="C1322">
    <cfRule type="duplicateValues" priority="799"/>
  </conditionalFormatting>
  <conditionalFormatting sqref="C1324">
    <cfRule type="duplicateValues" priority="798"/>
  </conditionalFormatting>
  <conditionalFormatting sqref="C1324">
    <cfRule type="duplicateValues" priority="796"/>
    <cfRule type="duplicateValues" priority="797"/>
  </conditionalFormatting>
  <conditionalFormatting sqref="C1325">
    <cfRule type="duplicateValues" priority="794"/>
    <cfRule type="duplicateValues" priority="795"/>
  </conditionalFormatting>
  <conditionalFormatting sqref="C1325">
    <cfRule type="duplicateValues" priority="793"/>
  </conditionalFormatting>
  <conditionalFormatting sqref="C1325">
    <cfRule type="duplicateValues" priority="792"/>
  </conditionalFormatting>
  <conditionalFormatting sqref="C1326:C1327">
    <cfRule type="duplicateValues" priority="789"/>
    <cfRule type="duplicateValues" priority="790"/>
    <cfRule type="duplicateValues" priority="791"/>
  </conditionalFormatting>
  <conditionalFormatting sqref="C1327">
    <cfRule type="duplicateValues" priority="788"/>
  </conditionalFormatting>
  <conditionalFormatting sqref="C1327">
    <cfRule type="duplicateValues" priority="786"/>
    <cfRule type="duplicateValues" priority="787"/>
  </conditionalFormatting>
  <conditionalFormatting sqref="C1326">
    <cfRule type="duplicateValues" priority="784"/>
    <cfRule type="duplicateValues" priority="785"/>
  </conditionalFormatting>
  <conditionalFormatting sqref="C1326">
    <cfRule type="duplicateValues" priority="783"/>
  </conditionalFormatting>
  <conditionalFormatting sqref="C1326">
    <cfRule type="duplicateValues" priority="782"/>
  </conditionalFormatting>
  <conditionalFormatting sqref="C1326:C1327">
    <cfRule type="duplicateValues" priority="781"/>
  </conditionalFormatting>
  <conditionalFormatting sqref="C1328:C1329">
    <cfRule type="duplicateValues" priority="778"/>
    <cfRule type="duplicateValues" priority="779"/>
    <cfRule type="duplicateValues" priority="780"/>
  </conditionalFormatting>
  <conditionalFormatting sqref="C1329">
    <cfRule type="duplicateValues" priority="777"/>
  </conditionalFormatting>
  <conditionalFormatting sqref="C1329">
    <cfRule type="duplicateValues" priority="775"/>
    <cfRule type="duplicateValues" priority="776"/>
  </conditionalFormatting>
  <conditionalFormatting sqref="C1328">
    <cfRule type="duplicateValues" priority="773"/>
    <cfRule type="duplicateValues" priority="774"/>
  </conditionalFormatting>
  <conditionalFormatting sqref="C1328">
    <cfRule type="duplicateValues" priority="772"/>
  </conditionalFormatting>
  <conditionalFormatting sqref="C1328">
    <cfRule type="duplicateValues" priority="771"/>
  </conditionalFormatting>
  <conditionalFormatting sqref="C1328:C1329">
    <cfRule type="duplicateValues" priority="770"/>
  </conditionalFormatting>
  <conditionalFormatting sqref="C1330">
    <cfRule type="duplicateValues" priority="768"/>
    <cfRule type="duplicateValues" priority="769"/>
  </conditionalFormatting>
  <conditionalFormatting sqref="C1330">
    <cfRule type="duplicateValues" priority="767"/>
  </conditionalFormatting>
  <conditionalFormatting sqref="C1330">
    <cfRule type="duplicateValues" priority="766"/>
  </conditionalFormatting>
  <conditionalFormatting sqref="C1331:C1332">
    <cfRule type="duplicateValues" priority="763"/>
    <cfRule type="duplicateValues" priority="764"/>
    <cfRule type="duplicateValues" priority="765"/>
  </conditionalFormatting>
  <conditionalFormatting sqref="C1332">
    <cfRule type="duplicateValues" priority="762"/>
  </conditionalFormatting>
  <conditionalFormatting sqref="C1332">
    <cfRule type="duplicateValues" priority="760"/>
    <cfRule type="duplicateValues" priority="761"/>
  </conditionalFormatting>
  <conditionalFormatting sqref="C1331">
    <cfRule type="duplicateValues" priority="758"/>
    <cfRule type="duplicateValues" priority="759"/>
  </conditionalFormatting>
  <conditionalFormatting sqref="C1331">
    <cfRule type="duplicateValues" priority="757"/>
  </conditionalFormatting>
  <conditionalFormatting sqref="C1331">
    <cfRule type="duplicateValues" priority="756"/>
  </conditionalFormatting>
  <conditionalFormatting sqref="C1331:C1332">
    <cfRule type="duplicateValues" priority="755"/>
  </conditionalFormatting>
  <conditionalFormatting sqref="C1333">
    <cfRule type="duplicateValues" priority="754"/>
  </conditionalFormatting>
  <conditionalFormatting sqref="C1333">
    <cfRule type="duplicateValues" priority="753"/>
  </conditionalFormatting>
  <conditionalFormatting sqref="C1333">
    <cfRule type="duplicateValues" priority="751"/>
    <cfRule type="duplicateValues" priority="752"/>
  </conditionalFormatting>
  <conditionalFormatting sqref="C1334">
    <cfRule type="duplicateValues" priority="749"/>
    <cfRule type="duplicateValues" priority="750"/>
  </conditionalFormatting>
  <conditionalFormatting sqref="C1334">
    <cfRule type="duplicateValues" priority="748"/>
  </conditionalFormatting>
  <conditionalFormatting sqref="C1334">
    <cfRule type="duplicateValues" priority="747"/>
  </conditionalFormatting>
  <conditionalFormatting sqref="C1335">
    <cfRule type="duplicateValues" priority="745"/>
    <cfRule type="duplicateValues" priority="746"/>
  </conditionalFormatting>
  <conditionalFormatting sqref="C1335">
    <cfRule type="duplicateValues" priority="744"/>
  </conditionalFormatting>
  <conditionalFormatting sqref="C1335">
    <cfRule type="duplicateValues" priority="743"/>
  </conditionalFormatting>
  <conditionalFormatting sqref="C1336">
    <cfRule type="duplicateValues" priority="741"/>
    <cfRule type="duplicateValues" priority="742"/>
  </conditionalFormatting>
  <conditionalFormatting sqref="C1336">
    <cfRule type="duplicateValues" priority="740"/>
  </conditionalFormatting>
  <conditionalFormatting sqref="C1336">
    <cfRule type="duplicateValues" priority="739"/>
  </conditionalFormatting>
  <conditionalFormatting sqref="C1338:C1339">
    <cfRule type="duplicateValues" priority="736"/>
    <cfRule type="duplicateValues" priority="737"/>
    <cfRule type="duplicateValues" priority="738"/>
  </conditionalFormatting>
  <conditionalFormatting sqref="C1339">
    <cfRule type="duplicateValues" priority="735"/>
  </conditionalFormatting>
  <conditionalFormatting sqref="C1339">
    <cfRule type="duplicateValues" priority="733"/>
    <cfRule type="duplicateValues" priority="734"/>
  </conditionalFormatting>
  <conditionalFormatting sqref="C1338">
    <cfRule type="duplicateValues" priority="731"/>
    <cfRule type="duplicateValues" priority="732"/>
  </conditionalFormatting>
  <conditionalFormatting sqref="C1338">
    <cfRule type="duplicateValues" priority="730"/>
  </conditionalFormatting>
  <conditionalFormatting sqref="C1338">
    <cfRule type="duplicateValues" priority="729"/>
  </conditionalFormatting>
  <conditionalFormatting sqref="C1338:C1339">
    <cfRule type="duplicateValues" priority="728"/>
  </conditionalFormatting>
  <conditionalFormatting sqref="C1340:C1341">
    <cfRule type="duplicateValues" priority="725"/>
    <cfRule type="duplicateValues" priority="726"/>
    <cfRule type="duplicateValues" priority="727"/>
  </conditionalFormatting>
  <conditionalFormatting sqref="C1341">
    <cfRule type="duplicateValues" priority="724"/>
  </conditionalFormatting>
  <conditionalFormatting sqref="C1341">
    <cfRule type="duplicateValues" priority="722"/>
    <cfRule type="duplicateValues" priority="723"/>
  </conditionalFormatting>
  <conditionalFormatting sqref="C1340">
    <cfRule type="duplicateValues" priority="720"/>
    <cfRule type="duplicateValues" priority="721"/>
  </conditionalFormatting>
  <conditionalFormatting sqref="C1340">
    <cfRule type="duplicateValues" priority="719"/>
  </conditionalFormatting>
  <conditionalFormatting sqref="C1340">
    <cfRule type="duplicateValues" priority="718"/>
  </conditionalFormatting>
  <conditionalFormatting sqref="C1340:C1341">
    <cfRule type="duplicateValues" priority="717"/>
  </conditionalFormatting>
  <conditionalFormatting sqref="C1322:C1323">
    <cfRule type="duplicateValues" priority="714"/>
    <cfRule type="duplicateValues" priority="715"/>
    <cfRule type="duplicateValues" priority="716"/>
  </conditionalFormatting>
  <conditionalFormatting sqref="C1323">
    <cfRule type="duplicateValues" priority="713"/>
  </conditionalFormatting>
  <conditionalFormatting sqref="C1323">
    <cfRule type="duplicateValues" priority="711"/>
    <cfRule type="duplicateValues" priority="712"/>
  </conditionalFormatting>
  <conditionalFormatting sqref="C1322:C1323">
    <cfRule type="duplicateValues" priority="710"/>
  </conditionalFormatting>
  <conditionalFormatting sqref="C1334">
    <cfRule type="duplicateValues" priority="707"/>
    <cfRule type="duplicateValues" priority="708"/>
    <cfRule type="duplicateValues" priority="709"/>
  </conditionalFormatting>
  <conditionalFormatting sqref="C1320">
    <cfRule type="duplicateValues" priority="704"/>
    <cfRule type="duplicateValues" priority="705"/>
    <cfRule type="duplicateValues" priority="706"/>
  </conditionalFormatting>
  <conditionalFormatting sqref="C1321">
    <cfRule type="duplicateValues" priority="701"/>
    <cfRule type="duplicateValues" priority="702"/>
    <cfRule type="duplicateValues" priority="703"/>
  </conditionalFormatting>
  <conditionalFormatting sqref="C1324">
    <cfRule type="duplicateValues" priority="698"/>
    <cfRule type="duplicateValues" priority="699"/>
    <cfRule type="duplicateValues" priority="700"/>
  </conditionalFormatting>
  <conditionalFormatting sqref="C1325">
    <cfRule type="duplicateValues" priority="695"/>
    <cfRule type="duplicateValues" priority="696"/>
    <cfRule type="duplicateValues" priority="697"/>
  </conditionalFormatting>
  <conditionalFormatting sqref="C1330">
    <cfRule type="duplicateValues" priority="692"/>
    <cfRule type="duplicateValues" priority="693"/>
    <cfRule type="duplicateValues" priority="694"/>
  </conditionalFormatting>
  <conditionalFormatting sqref="C1333">
    <cfRule type="duplicateValues" priority="689"/>
    <cfRule type="duplicateValues" priority="690"/>
    <cfRule type="duplicateValues" priority="691"/>
  </conditionalFormatting>
  <conditionalFormatting sqref="C1335">
    <cfRule type="duplicateValues" priority="686"/>
    <cfRule type="duplicateValues" priority="687"/>
    <cfRule type="duplicateValues" priority="688"/>
  </conditionalFormatting>
  <conditionalFormatting sqref="C1336">
    <cfRule type="duplicateValues" priority="683"/>
    <cfRule type="duplicateValues" priority="684"/>
    <cfRule type="duplicateValues" priority="685"/>
  </conditionalFormatting>
  <conditionalFormatting sqref="C1336:C1341">
    <cfRule type="duplicateValues" priority="682"/>
  </conditionalFormatting>
  <conditionalFormatting sqref="C1344">
    <cfRule type="duplicateValues" priority="681"/>
  </conditionalFormatting>
  <conditionalFormatting sqref="C1347">
    <cfRule type="duplicateValues" priority="680"/>
  </conditionalFormatting>
  <conditionalFormatting sqref="C1347">
    <cfRule type="duplicateValues" priority="678"/>
    <cfRule type="duplicateValues" priority="679"/>
  </conditionalFormatting>
  <conditionalFormatting sqref="C1351:C1352">
    <cfRule type="duplicateValues" priority="676"/>
    <cfRule type="duplicateValues" priority="677"/>
  </conditionalFormatting>
  <conditionalFormatting sqref="C1351:C1352">
    <cfRule type="duplicateValues" priority="675"/>
  </conditionalFormatting>
  <conditionalFormatting sqref="C1354">
    <cfRule type="duplicateValues" priority="674"/>
  </conditionalFormatting>
  <conditionalFormatting sqref="C1353">
    <cfRule type="duplicateValues" priority="673"/>
  </conditionalFormatting>
  <conditionalFormatting sqref="C1353:C1355">
    <cfRule type="duplicateValues" priority="672"/>
  </conditionalFormatting>
  <conditionalFormatting sqref="C1353:C1358">
    <cfRule type="duplicateValues" priority="669"/>
    <cfRule type="duplicateValues" priority="670"/>
    <cfRule type="duplicateValues" priority="671"/>
  </conditionalFormatting>
  <conditionalFormatting sqref="C1355">
    <cfRule type="duplicateValues" priority="668"/>
  </conditionalFormatting>
  <conditionalFormatting sqref="C1358">
    <cfRule type="duplicateValues" priority="667"/>
  </conditionalFormatting>
  <conditionalFormatting sqref="C1358">
    <cfRule type="duplicateValues" priority="665"/>
    <cfRule type="duplicateValues" priority="666"/>
  </conditionalFormatting>
  <conditionalFormatting sqref="C1356:C1357">
    <cfRule type="duplicateValues" priority="663"/>
    <cfRule type="duplicateValues" priority="664"/>
  </conditionalFormatting>
  <conditionalFormatting sqref="C1356:C1357">
    <cfRule type="duplicateValues" priority="662"/>
  </conditionalFormatting>
  <conditionalFormatting sqref="C1356:C1357">
    <cfRule type="duplicateValues" priority="661"/>
  </conditionalFormatting>
  <conditionalFormatting sqref="C1348">
    <cfRule type="duplicateValues" priority="660"/>
  </conditionalFormatting>
  <conditionalFormatting sqref="C1349">
    <cfRule type="duplicateValues" priority="659"/>
  </conditionalFormatting>
  <conditionalFormatting sqref="C1359:C1360">
    <cfRule type="duplicateValues" priority="656"/>
    <cfRule type="duplicateValues" priority="657"/>
    <cfRule type="duplicateValues" priority="658"/>
  </conditionalFormatting>
  <conditionalFormatting sqref="C1360">
    <cfRule type="duplicateValues" priority="655"/>
  </conditionalFormatting>
  <conditionalFormatting sqref="C1360">
    <cfRule type="duplicateValues" priority="653"/>
    <cfRule type="duplicateValues" priority="654"/>
  </conditionalFormatting>
  <conditionalFormatting sqref="C1359">
    <cfRule type="duplicateValues" priority="651"/>
    <cfRule type="duplicateValues" priority="652"/>
  </conditionalFormatting>
  <conditionalFormatting sqref="C1359">
    <cfRule type="duplicateValues" priority="650"/>
  </conditionalFormatting>
  <conditionalFormatting sqref="C1359">
    <cfRule type="duplicateValues" priority="649"/>
  </conditionalFormatting>
  <conditionalFormatting sqref="C1359:C1360">
    <cfRule type="duplicateValues" priority="648"/>
  </conditionalFormatting>
  <conditionalFormatting sqref="C1361:C1362">
    <cfRule type="duplicateValues" priority="645"/>
    <cfRule type="duplicateValues" priority="646"/>
    <cfRule type="duplicateValues" priority="647"/>
  </conditionalFormatting>
  <conditionalFormatting sqref="C1362">
    <cfRule type="duplicateValues" priority="644"/>
  </conditionalFormatting>
  <conditionalFormatting sqref="C1362">
    <cfRule type="duplicateValues" priority="642"/>
    <cfRule type="duplicateValues" priority="643"/>
  </conditionalFormatting>
  <conditionalFormatting sqref="C1361">
    <cfRule type="duplicateValues" priority="640"/>
    <cfRule type="duplicateValues" priority="641"/>
  </conditionalFormatting>
  <conditionalFormatting sqref="C1361">
    <cfRule type="duplicateValues" priority="639"/>
  </conditionalFormatting>
  <conditionalFormatting sqref="C1361">
    <cfRule type="duplicateValues" priority="638"/>
  </conditionalFormatting>
  <conditionalFormatting sqref="C1361:C1362">
    <cfRule type="duplicateValues" priority="637"/>
  </conditionalFormatting>
  <conditionalFormatting sqref="C1363:C1364">
    <cfRule type="duplicateValues" priority="634"/>
    <cfRule type="duplicateValues" priority="635"/>
    <cfRule type="duplicateValues" priority="636"/>
  </conditionalFormatting>
  <conditionalFormatting sqref="C1364">
    <cfRule type="duplicateValues" priority="633"/>
  </conditionalFormatting>
  <conditionalFormatting sqref="C1364">
    <cfRule type="duplicateValues" priority="631"/>
    <cfRule type="duplicateValues" priority="632"/>
  </conditionalFormatting>
  <conditionalFormatting sqref="C1363">
    <cfRule type="duplicateValues" priority="629"/>
    <cfRule type="duplicateValues" priority="630"/>
  </conditionalFormatting>
  <conditionalFormatting sqref="C1363">
    <cfRule type="duplicateValues" priority="628"/>
  </conditionalFormatting>
  <conditionalFormatting sqref="C1363">
    <cfRule type="duplicateValues" priority="627"/>
  </conditionalFormatting>
  <conditionalFormatting sqref="C1363:C1364">
    <cfRule type="duplicateValues" priority="626"/>
  </conditionalFormatting>
  <conditionalFormatting sqref="C1365:C1366">
    <cfRule type="duplicateValues" priority="623"/>
    <cfRule type="duplicateValues" priority="624"/>
    <cfRule type="duplicateValues" priority="625"/>
  </conditionalFormatting>
  <conditionalFormatting sqref="C1366">
    <cfRule type="duplicateValues" priority="622"/>
  </conditionalFormatting>
  <conditionalFormatting sqref="C1366">
    <cfRule type="duplicateValues" priority="620"/>
    <cfRule type="duplicateValues" priority="621"/>
  </conditionalFormatting>
  <conditionalFormatting sqref="C1365">
    <cfRule type="duplicateValues" priority="618"/>
    <cfRule type="duplicateValues" priority="619"/>
  </conditionalFormatting>
  <conditionalFormatting sqref="C1365">
    <cfRule type="duplicateValues" priority="617"/>
  </conditionalFormatting>
  <conditionalFormatting sqref="C1365">
    <cfRule type="duplicateValues" priority="616"/>
  </conditionalFormatting>
  <conditionalFormatting sqref="C1365:C1366">
    <cfRule type="duplicateValues" priority="615"/>
  </conditionalFormatting>
  <conditionalFormatting sqref="C1367:C1368">
    <cfRule type="duplicateValues" priority="612"/>
    <cfRule type="duplicateValues" priority="613"/>
    <cfRule type="duplicateValues" priority="614"/>
  </conditionalFormatting>
  <conditionalFormatting sqref="C1368">
    <cfRule type="duplicateValues" priority="611"/>
  </conditionalFormatting>
  <conditionalFormatting sqref="C1368">
    <cfRule type="duplicateValues" priority="609"/>
    <cfRule type="duplicateValues" priority="610"/>
  </conditionalFormatting>
  <conditionalFormatting sqref="C1367">
    <cfRule type="duplicateValues" priority="607"/>
    <cfRule type="duplicateValues" priority="608"/>
  </conditionalFormatting>
  <conditionalFormatting sqref="C1367">
    <cfRule type="duplicateValues" priority="606"/>
  </conditionalFormatting>
  <conditionalFormatting sqref="C1367">
    <cfRule type="duplicateValues" priority="605"/>
  </conditionalFormatting>
  <conditionalFormatting sqref="C1367:C1368">
    <cfRule type="duplicateValues" priority="604"/>
  </conditionalFormatting>
  <conditionalFormatting sqref="C1369">
    <cfRule type="duplicateValues" priority="602"/>
    <cfRule type="duplicateValues" priority="603"/>
  </conditionalFormatting>
  <conditionalFormatting sqref="C1369">
    <cfRule type="duplicateValues" priority="601"/>
  </conditionalFormatting>
  <conditionalFormatting sqref="C1369">
    <cfRule type="duplicateValues" priority="600"/>
  </conditionalFormatting>
  <conditionalFormatting sqref="C1370">
    <cfRule type="duplicateValues" priority="598"/>
    <cfRule type="duplicateValues" priority="599"/>
  </conditionalFormatting>
  <conditionalFormatting sqref="C1370">
    <cfRule type="duplicateValues" priority="597"/>
  </conditionalFormatting>
  <conditionalFormatting sqref="C1370">
    <cfRule type="duplicateValues" priority="596"/>
  </conditionalFormatting>
  <conditionalFormatting sqref="C1372">
    <cfRule type="duplicateValues" priority="595"/>
  </conditionalFormatting>
  <conditionalFormatting sqref="C1372">
    <cfRule type="duplicateValues" priority="593"/>
    <cfRule type="duplicateValues" priority="594"/>
  </conditionalFormatting>
  <conditionalFormatting sqref="C1373">
    <cfRule type="duplicateValues" priority="591"/>
    <cfRule type="duplicateValues" priority="592"/>
  </conditionalFormatting>
  <conditionalFormatting sqref="C1373">
    <cfRule type="duplicateValues" priority="590"/>
  </conditionalFormatting>
  <conditionalFormatting sqref="C1373">
    <cfRule type="duplicateValues" priority="589"/>
  </conditionalFormatting>
  <conditionalFormatting sqref="C1374">
    <cfRule type="duplicateValues" priority="587"/>
    <cfRule type="duplicateValues" priority="588"/>
  </conditionalFormatting>
  <conditionalFormatting sqref="C1374">
    <cfRule type="duplicateValues" priority="586"/>
  </conditionalFormatting>
  <conditionalFormatting sqref="C1374">
    <cfRule type="duplicateValues" priority="585"/>
  </conditionalFormatting>
  <conditionalFormatting sqref="C1370:C1371">
    <cfRule type="duplicateValues" priority="582"/>
    <cfRule type="duplicateValues" priority="583"/>
    <cfRule type="duplicateValues" priority="584"/>
  </conditionalFormatting>
  <conditionalFormatting sqref="C1371">
    <cfRule type="duplicateValues" priority="581"/>
  </conditionalFormatting>
  <conditionalFormatting sqref="C1371">
    <cfRule type="duplicateValues" priority="579"/>
    <cfRule type="duplicateValues" priority="580"/>
  </conditionalFormatting>
  <conditionalFormatting sqref="C1370:C1371">
    <cfRule type="duplicateValues" priority="578"/>
  </conditionalFormatting>
  <conditionalFormatting sqref="C1350">
    <cfRule type="duplicateValues" priority="577"/>
  </conditionalFormatting>
  <conditionalFormatting sqref="C1342:C1343">
    <cfRule type="duplicateValues" priority="576"/>
  </conditionalFormatting>
  <conditionalFormatting sqref="C1342:C1344">
    <cfRule type="duplicateValues" priority="575"/>
  </conditionalFormatting>
  <conditionalFormatting sqref="C1345:C1346">
    <cfRule type="duplicateValues" priority="573"/>
    <cfRule type="duplicateValues" priority="574"/>
  </conditionalFormatting>
  <conditionalFormatting sqref="C1345:C1346">
    <cfRule type="duplicateValues" priority="572"/>
  </conditionalFormatting>
  <conditionalFormatting sqref="C1342:C1347">
    <cfRule type="duplicateValues" priority="571"/>
  </conditionalFormatting>
  <conditionalFormatting sqref="C1342:C1347">
    <cfRule type="duplicateValues" priority="568"/>
    <cfRule type="duplicateValues" priority="569"/>
    <cfRule type="duplicateValues" priority="570"/>
  </conditionalFormatting>
  <conditionalFormatting sqref="C1349">
    <cfRule type="duplicateValues" priority="565"/>
    <cfRule type="duplicateValues" priority="566"/>
    <cfRule type="duplicateValues" priority="567"/>
  </conditionalFormatting>
  <conditionalFormatting sqref="C1348:C1349">
    <cfRule type="duplicateValues" priority="564"/>
  </conditionalFormatting>
  <conditionalFormatting sqref="C1350:C1352">
    <cfRule type="duplicateValues" priority="563"/>
  </conditionalFormatting>
  <conditionalFormatting sqref="C1350:C1358">
    <cfRule type="duplicateValues" priority="562"/>
  </conditionalFormatting>
  <conditionalFormatting sqref="C1369">
    <cfRule type="duplicateValues" priority="559"/>
    <cfRule type="duplicateValues" priority="560"/>
    <cfRule type="duplicateValues" priority="561"/>
  </conditionalFormatting>
  <conditionalFormatting sqref="C1372">
    <cfRule type="duplicateValues" priority="556"/>
    <cfRule type="duplicateValues" priority="557"/>
    <cfRule type="duplicateValues" priority="558"/>
  </conditionalFormatting>
  <conditionalFormatting sqref="C1373">
    <cfRule type="duplicateValues" priority="553"/>
    <cfRule type="duplicateValues" priority="554"/>
    <cfRule type="duplicateValues" priority="555"/>
  </conditionalFormatting>
  <conditionalFormatting sqref="C1305:C1306">
    <cfRule type="duplicateValues" priority="552"/>
  </conditionalFormatting>
  <conditionalFormatting sqref="C1305:C1309">
    <cfRule type="duplicateValues" priority="549"/>
    <cfRule type="duplicateValues" priority="550"/>
    <cfRule type="duplicateValues" priority="551"/>
  </conditionalFormatting>
  <conditionalFormatting sqref="C1305:C1309">
    <cfRule type="duplicateValues" priority="548"/>
  </conditionalFormatting>
  <conditionalFormatting sqref="C1273:C1280">
    <cfRule type="duplicateValues" dxfId="269" priority="547"/>
  </conditionalFormatting>
  <conditionalFormatting sqref="C1273">
    <cfRule type="duplicateValues" dxfId="268" priority="544"/>
    <cfRule type="duplicateValues" dxfId="267" priority="545"/>
    <cfRule type="duplicateValues" dxfId="266" priority="546"/>
  </conditionalFormatting>
  <conditionalFormatting sqref="C1305:C1334">
    <cfRule type="duplicateValues" priority="543"/>
  </conditionalFormatting>
  <conditionalFormatting sqref="C1305:C1341">
    <cfRule type="duplicateValues" priority="542"/>
  </conditionalFormatting>
  <conditionalFormatting sqref="C1303">
    <cfRule type="duplicateValues" dxfId="265" priority="541"/>
  </conditionalFormatting>
  <conditionalFormatting sqref="C1303">
    <cfRule type="duplicateValues" dxfId="264" priority="539"/>
    <cfRule type="duplicateValues" dxfId="263" priority="540"/>
  </conditionalFormatting>
  <conditionalFormatting sqref="C1303">
    <cfRule type="duplicateValues" dxfId="262" priority="536"/>
    <cfRule type="duplicateValues" dxfId="261" priority="537"/>
    <cfRule type="duplicateValues" dxfId="260" priority="538"/>
  </conditionalFormatting>
  <conditionalFormatting sqref="C1304">
    <cfRule type="duplicateValues" dxfId="259" priority="535"/>
  </conditionalFormatting>
  <conditionalFormatting sqref="C1304">
    <cfRule type="duplicateValues" dxfId="258" priority="532"/>
    <cfRule type="duplicateValues" dxfId="257" priority="533"/>
    <cfRule type="duplicateValues" dxfId="256" priority="534"/>
  </conditionalFormatting>
  <conditionalFormatting sqref="C1387">
    <cfRule type="duplicateValues" dxfId="255" priority="530"/>
    <cfRule type="duplicateValues" dxfId="254" priority="531"/>
  </conditionalFormatting>
  <conditionalFormatting sqref="C1387">
    <cfRule type="duplicateValues" dxfId="253" priority="529"/>
  </conditionalFormatting>
  <conditionalFormatting sqref="C1387">
    <cfRule type="duplicateValues" dxfId="252" priority="528"/>
  </conditionalFormatting>
  <conditionalFormatting sqref="C1387:C1388">
    <cfRule type="duplicateValues" dxfId="251" priority="527"/>
  </conditionalFormatting>
  <conditionalFormatting sqref="C1388">
    <cfRule type="duplicateValues" dxfId="250" priority="525"/>
    <cfRule type="duplicateValues" dxfId="249" priority="526"/>
  </conditionalFormatting>
  <conditionalFormatting sqref="C1388">
    <cfRule type="duplicateValues" dxfId="248" priority="524"/>
  </conditionalFormatting>
  <conditionalFormatting sqref="C1388">
    <cfRule type="duplicateValues" dxfId="247" priority="521"/>
    <cfRule type="duplicateValues" dxfId="246" priority="522"/>
    <cfRule type="duplicateValues" dxfId="245" priority="523"/>
  </conditionalFormatting>
  <conditionalFormatting sqref="C1387">
    <cfRule type="duplicateValues" dxfId="244" priority="518"/>
    <cfRule type="duplicateValues" dxfId="243" priority="519"/>
    <cfRule type="duplicateValues" dxfId="242" priority="520"/>
  </conditionalFormatting>
  <conditionalFormatting sqref="C1378:C1386">
    <cfRule type="duplicateValues" dxfId="241" priority="515"/>
    <cfRule type="duplicateValues" dxfId="240" priority="516"/>
    <cfRule type="duplicateValues" dxfId="239" priority="517"/>
  </conditionalFormatting>
  <conditionalFormatting sqref="C1378:C1386">
    <cfRule type="duplicateValues" dxfId="238" priority="514"/>
  </conditionalFormatting>
  <conditionalFormatting sqref="C1378:C1386">
    <cfRule type="duplicateValues" dxfId="237" priority="512"/>
    <cfRule type="duplicateValues" dxfId="236" priority="513"/>
  </conditionalFormatting>
  <conditionalFormatting sqref="C1378:C1386">
    <cfRule type="duplicateValues" dxfId="235" priority="507"/>
    <cfRule type="duplicateValues" dxfId="234" priority="508"/>
    <cfRule type="duplicateValues" dxfId="233" priority="509"/>
    <cfRule type="duplicateValues" dxfId="232" priority="510"/>
    <cfRule type="duplicateValues" dxfId="231" priority="511"/>
  </conditionalFormatting>
  <conditionalFormatting sqref="C1378:C1386">
    <cfRule type="duplicateValues" dxfId="230" priority="501"/>
    <cfRule type="duplicateValues" dxfId="229" priority="502"/>
    <cfRule type="duplicateValues" dxfId="228" priority="503"/>
    <cfRule type="duplicateValues" dxfId="227" priority="504"/>
    <cfRule type="duplicateValues" dxfId="226" priority="505"/>
    <cfRule type="duplicateValues" dxfId="225" priority="506"/>
  </conditionalFormatting>
  <conditionalFormatting sqref="C1378:C1386">
    <cfRule type="duplicateValues" dxfId="224" priority="497"/>
    <cfRule type="duplicateValues" dxfId="223" priority="498"/>
    <cfRule type="duplicateValues" dxfId="222" priority="499"/>
    <cfRule type="duplicateValues" dxfId="221" priority="500"/>
  </conditionalFormatting>
  <conditionalFormatting sqref="C1376:C1377">
    <cfRule type="duplicateValues" dxfId="220" priority="496"/>
  </conditionalFormatting>
  <conditionalFormatting sqref="C1376:C1377">
    <cfRule type="duplicateValues" dxfId="219" priority="493"/>
    <cfRule type="duplicateValues" dxfId="218" priority="494"/>
    <cfRule type="duplicateValues" dxfId="217" priority="495"/>
  </conditionalFormatting>
  <conditionalFormatting sqref="C1391">
    <cfRule type="duplicateValues" priority="491"/>
    <cfRule type="duplicateValues" priority="492"/>
  </conditionalFormatting>
  <conditionalFormatting sqref="C1391">
    <cfRule type="duplicateValues" priority="490"/>
  </conditionalFormatting>
  <conditionalFormatting sqref="C1391">
    <cfRule type="duplicateValues" priority="489"/>
  </conditionalFormatting>
  <conditionalFormatting sqref="C1392:C1393">
    <cfRule type="duplicateValues" priority="486"/>
    <cfRule type="duplicateValues" priority="487"/>
    <cfRule type="duplicateValues" priority="488"/>
  </conditionalFormatting>
  <conditionalFormatting sqref="C1393">
    <cfRule type="duplicateValues" priority="485"/>
  </conditionalFormatting>
  <conditionalFormatting sqref="C1393">
    <cfRule type="duplicateValues" priority="483"/>
    <cfRule type="duplicateValues" priority="484"/>
  </conditionalFormatting>
  <conditionalFormatting sqref="C1392">
    <cfRule type="duplicateValues" priority="481"/>
    <cfRule type="duplicateValues" priority="482"/>
  </conditionalFormatting>
  <conditionalFormatting sqref="C1392">
    <cfRule type="duplicateValues" priority="480"/>
  </conditionalFormatting>
  <conditionalFormatting sqref="C1392">
    <cfRule type="duplicateValues" priority="479"/>
  </conditionalFormatting>
  <conditionalFormatting sqref="C1392:C1393">
    <cfRule type="duplicateValues" priority="478"/>
  </conditionalFormatting>
  <conditionalFormatting sqref="C1395">
    <cfRule type="duplicateValues" priority="475"/>
    <cfRule type="duplicateValues" priority="476"/>
    <cfRule type="duplicateValues" priority="477"/>
  </conditionalFormatting>
  <conditionalFormatting sqref="C1395">
    <cfRule type="duplicateValues" priority="474"/>
  </conditionalFormatting>
  <conditionalFormatting sqref="C1395">
    <cfRule type="duplicateValues" priority="472"/>
    <cfRule type="duplicateValues" priority="473"/>
  </conditionalFormatting>
  <conditionalFormatting sqref="C1395">
    <cfRule type="duplicateValues" priority="471"/>
  </conditionalFormatting>
  <conditionalFormatting sqref="C1396">
    <cfRule type="duplicateValues" priority="469"/>
    <cfRule type="duplicateValues" priority="470"/>
  </conditionalFormatting>
  <conditionalFormatting sqref="C1396">
    <cfRule type="duplicateValues" priority="468"/>
  </conditionalFormatting>
  <conditionalFormatting sqref="C1396">
    <cfRule type="duplicateValues" priority="467"/>
  </conditionalFormatting>
  <conditionalFormatting sqref="C1397">
    <cfRule type="duplicateValues" priority="465"/>
    <cfRule type="duplicateValues" priority="466"/>
  </conditionalFormatting>
  <conditionalFormatting sqref="C1397">
    <cfRule type="duplicateValues" priority="464"/>
  </conditionalFormatting>
  <conditionalFormatting sqref="C1397">
    <cfRule type="duplicateValues" priority="463"/>
  </conditionalFormatting>
  <conditionalFormatting sqref="C1398:C1399">
    <cfRule type="duplicateValues" priority="460"/>
    <cfRule type="duplicateValues" priority="461"/>
    <cfRule type="duplicateValues" priority="462"/>
  </conditionalFormatting>
  <conditionalFormatting sqref="C1399">
    <cfRule type="duplicateValues" priority="459"/>
  </conditionalFormatting>
  <conditionalFormatting sqref="C1399">
    <cfRule type="duplicateValues" priority="457"/>
    <cfRule type="duplicateValues" priority="458"/>
  </conditionalFormatting>
  <conditionalFormatting sqref="C1398">
    <cfRule type="duplicateValues" priority="455"/>
    <cfRule type="duplicateValues" priority="456"/>
  </conditionalFormatting>
  <conditionalFormatting sqref="C1398">
    <cfRule type="duplicateValues" priority="454"/>
  </conditionalFormatting>
  <conditionalFormatting sqref="C1398">
    <cfRule type="duplicateValues" priority="453"/>
  </conditionalFormatting>
  <conditionalFormatting sqref="C1398:C1399">
    <cfRule type="duplicateValues" priority="452"/>
  </conditionalFormatting>
  <conditionalFormatting sqref="C1400:C1401">
    <cfRule type="duplicateValues" priority="449"/>
    <cfRule type="duplicateValues" priority="450"/>
    <cfRule type="duplicateValues" priority="451"/>
  </conditionalFormatting>
  <conditionalFormatting sqref="C1401">
    <cfRule type="duplicateValues" priority="448"/>
  </conditionalFormatting>
  <conditionalFormatting sqref="C1401">
    <cfRule type="duplicateValues" priority="446"/>
    <cfRule type="duplicateValues" priority="447"/>
  </conditionalFormatting>
  <conditionalFormatting sqref="C1400">
    <cfRule type="duplicateValues" priority="444"/>
    <cfRule type="duplicateValues" priority="445"/>
  </conditionalFormatting>
  <conditionalFormatting sqref="C1400">
    <cfRule type="duplicateValues" priority="443"/>
  </conditionalFormatting>
  <conditionalFormatting sqref="C1400">
    <cfRule type="duplicateValues" priority="442"/>
  </conditionalFormatting>
  <conditionalFormatting sqref="C1400:C1401">
    <cfRule type="duplicateValues" priority="441"/>
  </conditionalFormatting>
  <conditionalFormatting sqref="C1394">
    <cfRule type="duplicateValues" priority="438"/>
    <cfRule type="duplicateValues" priority="439"/>
    <cfRule type="duplicateValues" priority="440"/>
  </conditionalFormatting>
  <conditionalFormatting sqref="C1394">
    <cfRule type="duplicateValues" priority="436"/>
    <cfRule type="duplicateValues" priority="437"/>
  </conditionalFormatting>
  <conditionalFormatting sqref="C1394">
    <cfRule type="duplicateValues" priority="435"/>
  </conditionalFormatting>
  <conditionalFormatting sqref="C1394">
    <cfRule type="duplicateValues" priority="434"/>
  </conditionalFormatting>
  <conditionalFormatting sqref="C1394">
    <cfRule type="duplicateValues" priority="433"/>
  </conditionalFormatting>
  <conditionalFormatting sqref="C1394">
    <cfRule type="duplicateValues" priority="432"/>
  </conditionalFormatting>
  <conditionalFormatting sqref="C1394">
    <cfRule type="duplicateValues" priority="431"/>
  </conditionalFormatting>
  <conditionalFormatting sqref="C1402:C1403">
    <cfRule type="duplicateValues" priority="428"/>
    <cfRule type="duplicateValues" priority="429"/>
    <cfRule type="duplicateValues" priority="430"/>
  </conditionalFormatting>
  <conditionalFormatting sqref="C1403">
    <cfRule type="duplicateValues" priority="427"/>
  </conditionalFormatting>
  <conditionalFormatting sqref="C1403">
    <cfRule type="duplicateValues" priority="425"/>
    <cfRule type="duplicateValues" priority="426"/>
  </conditionalFormatting>
  <conditionalFormatting sqref="C1402">
    <cfRule type="duplicateValues" priority="423"/>
    <cfRule type="duplicateValues" priority="424"/>
  </conditionalFormatting>
  <conditionalFormatting sqref="C1402">
    <cfRule type="duplicateValues" priority="422"/>
  </conditionalFormatting>
  <conditionalFormatting sqref="C1402">
    <cfRule type="duplicateValues" priority="421"/>
  </conditionalFormatting>
  <conditionalFormatting sqref="C1402:C1403">
    <cfRule type="duplicateValues" priority="420"/>
  </conditionalFormatting>
  <conditionalFormatting sqref="C1404:C1405">
    <cfRule type="duplicateValues" priority="417"/>
    <cfRule type="duplicateValues" priority="418"/>
    <cfRule type="duplicateValues" priority="419"/>
  </conditionalFormatting>
  <conditionalFormatting sqref="C1405">
    <cfRule type="duplicateValues" priority="416"/>
  </conditionalFormatting>
  <conditionalFormatting sqref="C1405">
    <cfRule type="duplicateValues" priority="414"/>
    <cfRule type="duplicateValues" priority="415"/>
  </conditionalFormatting>
  <conditionalFormatting sqref="C1404">
    <cfRule type="duplicateValues" priority="412"/>
    <cfRule type="duplicateValues" priority="413"/>
  </conditionalFormatting>
  <conditionalFormatting sqref="C1404">
    <cfRule type="duplicateValues" priority="411"/>
  </conditionalFormatting>
  <conditionalFormatting sqref="C1404">
    <cfRule type="duplicateValues" priority="410"/>
  </conditionalFormatting>
  <conditionalFormatting sqref="C1404:C1405">
    <cfRule type="duplicateValues" priority="409"/>
  </conditionalFormatting>
  <conditionalFormatting sqref="C1390">
    <cfRule type="duplicateValues" priority="407"/>
    <cfRule type="duplicateValues" priority="408"/>
  </conditionalFormatting>
  <conditionalFormatting sqref="C1390">
    <cfRule type="duplicateValues" priority="406"/>
  </conditionalFormatting>
  <conditionalFormatting sqref="C1389">
    <cfRule type="duplicateValues" priority="405"/>
  </conditionalFormatting>
  <conditionalFormatting sqref="C1389">
    <cfRule type="duplicateValues" priority="403"/>
    <cfRule type="duplicateValues" priority="404"/>
  </conditionalFormatting>
  <conditionalFormatting sqref="C1389">
    <cfRule type="duplicateValues" priority="400"/>
    <cfRule type="duplicateValues" priority="401"/>
    <cfRule type="duplicateValues" priority="402"/>
  </conditionalFormatting>
  <conditionalFormatting sqref="C1390">
    <cfRule type="duplicateValues" priority="397"/>
    <cfRule type="duplicateValues" priority="398"/>
    <cfRule type="duplicateValues" priority="399"/>
  </conditionalFormatting>
  <conditionalFormatting sqref="C1391">
    <cfRule type="duplicateValues" priority="394"/>
    <cfRule type="duplicateValues" priority="395"/>
    <cfRule type="duplicateValues" priority="396"/>
  </conditionalFormatting>
  <conditionalFormatting sqref="C1396">
    <cfRule type="duplicateValues" priority="391"/>
    <cfRule type="duplicateValues" priority="392"/>
    <cfRule type="duplicateValues" priority="393"/>
  </conditionalFormatting>
  <conditionalFormatting sqref="C1397">
    <cfRule type="duplicateValues" priority="388"/>
    <cfRule type="duplicateValues" priority="389"/>
    <cfRule type="duplicateValues" priority="390"/>
  </conditionalFormatting>
  <conditionalFormatting sqref="C1429:C1436">
    <cfRule type="duplicateValues" dxfId="216" priority="385"/>
    <cfRule type="duplicateValues" dxfId="215" priority="386"/>
    <cfRule type="duplicateValues" dxfId="214" priority="387"/>
  </conditionalFormatting>
  <conditionalFormatting sqref="C1429:C1436">
    <cfRule type="duplicateValues" dxfId="213" priority="384"/>
  </conditionalFormatting>
  <conditionalFormatting sqref="C1429:C1436">
    <cfRule type="duplicateValues" dxfId="212" priority="382"/>
    <cfRule type="duplicateValues" dxfId="211" priority="383"/>
  </conditionalFormatting>
  <conditionalFormatting sqref="C1429:C1436">
    <cfRule type="duplicateValues" dxfId="210" priority="378"/>
    <cfRule type="duplicateValues" dxfId="209" priority="379"/>
    <cfRule type="duplicateValues" dxfId="208" priority="380"/>
    <cfRule type="duplicateValues" dxfId="207" priority="381"/>
  </conditionalFormatting>
  <conditionalFormatting sqref="C1406:C1428">
    <cfRule type="duplicateValues" priority="375"/>
    <cfRule type="duplicateValues" priority="376"/>
    <cfRule type="duplicateValues" priority="377"/>
  </conditionalFormatting>
  <conditionalFormatting sqref="C1406:C1428">
    <cfRule type="duplicateValues" priority="374"/>
  </conditionalFormatting>
  <conditionalFormatting sqref="C1406:C1428">
    <cfRule type="duplicateValues" priority="372"/>
    <cfRule type="duplicateValues" priority="373"/>
  </conditionalFormatting>
  <conditionalFormatting sqref="C1402:C1405">
    <cfRule type="duplicateValues" priority="371"/>
  </conditionalFormatting>
  <conditionalFormatting sqref="C1389:C1405">
    <cfRule type="duplicateValues" priority="370"/>
  </conditionalFormatting>
  <conditionalFormatting sqref="C1389:C1401">
    <cfRule type="duplicateValues" priority="369"/>
  </conditionalFormatting>
  <conditionalFormatting sqref="C1437">
    <cfRule type="duplicateValues" priority="366"/>
    <cfRule type="duplicateValues" priority="367"/>
    <cfRule type="duplicateValues" priority="368"/>
  </conditionalFormatting>
  <conditionalFormatting sqref="C1437">
    <cfRule type="duplicateValues" priority="365"/>
  </conditionalFormatting>
  <conditionalFormatting sqref="C1437">
    <cfRule type="duplicateValues" priority="363"/>
    <cfRule type="duplicateValues" priority="364"/>
  </conditionalFormatting>
  <conditionalFormatting sqref="C1438">
    <cfRule type="duplicateValues" dxfId="206" priority="357"/>
    <cfRule type="duplicateValues" dxfId="205" priority="358"/>
    <cfRule type="duplicateValues" dxfId="204" priority="359"/>
    <cfRule type="duplicateValues" dxfId="203" priority="360"/>
    <cfRule type="duplicateValues" dxfId="202" priority="361"/>
    <cfRule type="duplicateValues" dxfId="201" priority="362"/>
  </conditionalFormatting>
  <conditionalFormatting sqref="C1439">
    <cfRule type="duplicateValues" dxfId="200" priority="353"/>
    <cfRule type="duplicateValues" dxfId="199" priority="354"/>
    <cfRule type="duplicateValues" dxfId="198" priority="355"/>
    <cfRule type="duplicateValues" dxfId="197" priority="356"/>
  </conditionalFormatting>
  <conditionalFormatting sqref="C1439">
    <cfRule type="duplicateValues" dxfId="196" priority="349"/>
    <cfRule type="duplicateValues" dxfId="195" priority="350"/>
    <cfRule type="duplicateValues" dxfId="194" priority="351"/>
    <cfRule type="duplicateValues" dxfId="193" priority="352"/>
  </conditionalFormatting>
  <conditionalFormatting sqref="C1447:C1448">
    <cfRule type="duplicateValues" priority="346"/>
    <cfRule type="duplicateValues" priority="347"/>
    <cfRule type="duplicateValues" priority="348"/>
  </conditionalFormatting>
  <conditionalFormatting sqref="C1448">
    <cfRule type="duplicateValues" priority="345"/>
  </conditionalFormatting>
  <conditionalFormatting sqref="C1448">
    <cfRule type="duplicateValues" priority="343"/>
    <cfRule type="duplicateValues" priority="344"/>
  </conditionalFormatting>
  <conditionalFormatting sqref="C1447">
    <cfRule type="duplicateValues" priority="341"/>
    <cfRule type="duplicateValues" priority="342"/>
  </conditionalFormatting>
  <conditionalFormatting sqref="C1447">
    <cfRule type="duplicateValues" priority="340"/>
  </conditionalFormatting>
  <conditionalFormatting sqref="C1447">
    <cfRule type="duplicateValues" priority="339"/>
  </conditionalFormatting>
  <conditionalFormatting sqref="C1447:C1448">
    <cfRule type="duplicateValues" priority="338"/>
  </conditionalFormatting>
  <conditionalFormatting sqref="C1447:C1448">
    <cfRule type="duplicateValues" priority="337"/>
  </conditionalFormatting>
  <conditionalFormatting sqref="C1447:C1448">
    <cfRule type="duplicateValues" priority="336"/>
  </conditionalFormatting>
  <conditionalFormatting sqref="C1451">
    <cfRule type="duplicateValues" priority="334"/>
    <cfRule type="duplicateValues" priority="335"/>
  </conditionalFormatting>
  <conditionalFormatting sqref="C1451">
    <cfRule type="duplicateValues" priority="333"/>
  </conditionalFormatting>
  <conditionalFormatting sqref="C1452:C1453">
    <cfRule type="duplicateValues" priority="330"/>
    <cfRule type="duplicateValues" priority="331"/>
    <cfRule type="duplicateValues" priority="332"/>
  </conditionalFormatting>
  <conditionalFormatting sqref="C1453">
    <cfRule type="duplicateValues" priority="329"/>
  </conditionalFormatting>
  <conditionalFormatting sqref="C1453">
    <cfRule type="duplicateValues" priority="327"/>
    <cfRule type="duplicateValues" priority="328"/>
  </conditionalFormatting>
  <conditionalFormatting sqref="C1452">
    <cfRule type="duplicateValues" priority="325"/>
    <cfRule type="duplicateValues" priority="326"/>
  </conditionalFormatting>
  <conditionalFormatting sqref="C1452">
    <cfRule type="duplicateValues" priority="324"/>
  </conditionalFormatting>
  <conditionalFormatting sqref="C1452:C1453">
    <cfRule type="duplicateValues" priority="323"/>
  </conditionalFormatting>
  <conditionalFormatting sqref="C1455">
    <cfRule type="duplicateValues" priority="320"/>
    <cfRule type="duplicateValues" priority="321"/>
    <cfRule type="duplicateValues" priority="322"/>
  </conditionalFormatting>
  <conditionalFormatting sqref="C1455">
    <cfRule type="duplicateValues" priority="319"/>
  </conditionalFormatting>
  <conditionalFormatting sqref="C1455">
    <cfRule type="duplicateValues" priority="317"/>
    <cfRule type="duplicateValues" priority="318"/>
  </conditionalFormatting>
  <conditionalFormatting sqref="C1456">
    <cfRule type="duplicateValues" priority="315"/>
    <cfRule type="duplicateValues" priority="316"/>
  </conditionalFormatting>
  <conditionalFormatting sqref="C1456">
    <cfRule type="duplicateValues" priority="314"/>
  </conditionalFormatting>
  <conditionalFormatting sqref="C1457">
    <cfRule type="duplicateValues" priority="312"/>
    <cfRule type="duplicateValues" priority="313"/>
  </conditionalFormatting>
  <conditionalFormatting sqref="C1457">
    <cfRule type="duplicateValues" priority="311"/>
  </conditionalFormatting>
  <conditionalFormatting sqref="C1458:C1459">
    <cfRule type="duplicateValues" priority="308"/>
    <cfRule type="duplicateValues" priority="309"/>
    <cfRule type="duplicateValues" priority="310"/>
  </conditionalFormatting>
  <conditionalFormatting sqref="C1459">
    <cfRule type="duplicateValues" priority="307"/>
  </conditionalFormatting>
  <conditionalFormatting sqref="C1459">
    <cfRule type="duplicateValues" priority="305"/>
    <cfRule type="duplicateValues" priority="306"/>
  </conditionalFormatting>
  <conditionalFormatting sqref="C1458">
    <cfRule type="duplicateValues" priority="303"/>
    <cfRule type="duplicateValues" priority="304"/>
  </conditionalFormatting>
  <conditionalFormatting sqref="C1458">
    <cfRule type="duplicateValues" priority="302"/>
  </conditionalFormatting>
  <conditionalFormatting sqref="C1458:C1459">
    <cfRule type="duplicateValues" priority="301"/>
  </conditionalFormatting>
  <conditionalFormatting sqref="C1460:C1461">
    <cfRule type="duplicateValues" priority="298"/>
    <cfRule type="duplicateValues" priority="299"/>
    <cfRule type="duplicateValues" priority="300"/>
  </conditionalFormatting>
  <conditionalFormatting sqref="C1461">
    <cfRule type="duplicateValues" priority="297"/>
  </conditionalFormatting>
  <conditionalFormatting sqref="C1461">
    <cfRule type="duplicateValues" priority="295"/>
    <cfRule type="duplicateValues" priority="296"/>
  </conditionalFormatting>
  <conditionalFormatting sqref="C1460">
    <cfRule type="duplicateValues" priority="293"/>
    <cfRule type="duplicateValues" priority="294"/>
  </conditionalFormatting>
  <conditionalFormatting sqref="C1460">
    <cfRule type="duplicateValues" priority="292"/>
  </conditionalFormatting>
  <conditionalFormatting sqref="C1460:C1461">
    <cfRule type="duplicateValues" priority="291"/>
  </conditionalFormatting>
  <conditionalFormatting sqref="C1454">
    <cfRule type="duplicateValues" priority="288"/>
    <cfRule type="duplicateValues" priority="289"/>
    <cfRule type="duplicateValues" priority="290"/>
  </conditionalFormatting>
  <conditionalFormatting sqref="C1454">
    <cfRule type="duplicateValues" priority="286"/>
    <cfRule type="duplicateValues" priority="287"/>
  </conditionalFormatting>
  <conditionalFormatting sqref="C1454">
    <cfRule type="duplicateValues" priority="285"/>
  </conditionalFormatting>
  <conditionalFormatting sqref="C1462:C1463">
    <cfRule type="duplicateValues" priority="282"/>
    <cfRule type="duplicateValues" priority="283"/>
    <cfRule type="duplicateValues" priority="284"/>
  </conditionalFormatting>
  <conditionalFormatting sqref="C1463">
    <cfRule type="duplicateValues" priority="281"/>
  </conditionalFormatting>
  <conditionalFormatting sqref="C1463">
    <cfRule type="duplicateValues" priority="279"/>
    <cfRule type="duplicateValues" priority="280"/>
  </conditionalFormatting>
  <conditionalFormatting sqref="C1462">
    <cfRule type="duplicateValues" priority="277"/>
    <cfRule type="duplicateValues" priority="278"/>
  </conditionalFormatting>
  <conditionalFormatting sqref="C1462">
    <cfRule type="duplicateValues" priority="276"/>
  </conditionalFormatting>
  <conditionalFormatting sqref="C1462:C1463">
    <cfRule type="duplicateValues" priority="275"/>
  </conditionalFormatting>
  <conditionalFormatting sqref="C1464:C1465">
    <cfRule type="duplicateValues" priority="272"/>
    <cfRule type="duplicateValues" priority="273"/>
    <cfRule type="duplicateValues" priority="274"/>
  </conditionalFormatting>
  <conditionalFormatting sqref="C1465">
    <cfRule type="duplicateValues" priority="271"/>
  </conditionalFormatting>
  <conditionalFormatting sqref="C1465">
    <cfRule type="duplicateValues" priority="269"/>
    <cfRule type="duplicateValues" priority="270"/>
  </conditionalFormatting>
  <conditionalFormatting sqref="C1464">
    <cfRule type="duplicateValues" priority="267"/>
    <cfRule type="duplicateValues" priority="268"/>
  </conditionalFormatting>
  <conditionalFormatting sqref="C1464">
    <cfRule type="duplicateValues" priority="266"/>
  </conditionalFormatting>
  <conditionalFormatting sqref="C1464:C1465">
    <cfRule type="duplicateValues" priority="265"/>
  </conditionalFormatting>
  <conditionalFormatting sqref="C1450">
    <cfRule type="duplicateValues" priority="263"/>
    <cfRule type="duplicateValues" priority="264"/>
  </conditionalFormatting>
  <conditionalFormatting sqref="C1450">
    <cfRule type="duplicateValues" priority="262"/>
  </conditionalFormatting>
  <conditionalFormatting sqref="C1449">
    <cfRule type="duplicateValues" priority="261"/>
  </conditionalFormatting>
  <conditionalFormatting sqref="C1449">
    <cfRule type="duplicateValues" priority="259"/>
    <cfRule type="duplicateValues" priority="260"/>
  </conditionalFormatting>
  <conditionalFormatting sqref="C1449">
    <cfRule type="duplicateValues" priority="256"/>
    <cfRule type="duplicateValues" priority="257"/>
    <cfRule type="duplicateValues" priority="258"/>
  </conditionalFormatting>
  <conditionalFormatting sqref="C1450">
    <cfRule type="duplicateValues" priority="253"/>
    <cfRule type="duplicateValues" priority="254"/>
    <cfRule type="duplicateValues" priority="255"/>
  </conditionalFormatting>
  <conditionalFormatting sqref="C1451">
    <cfRule type="duplicateValues" priority="250"/>
    <cfRule type="duplicateValues" priority="251"/>
    <cfRule type="duplicateValues" priority="252"/>
  </conditionalFormatting>
  <conditionalFormatting sqref="C1456">
    <cfRule type="duplicateValues" priority="247"/>
    <cfRule type="duplicateValues" priority="248"/>
    <cfRule type="duplicateValues" priority="249"/>
  </conditionalFormatting>
  <conditionalFormatting sqref="C1457">
    <cfRule type="duplicateValues" priority="244"/>
    <cfRule type="duplicateValues" priority="245"/>
    <cfRule type="duplicateValues" priority="246"/>
  </conditionalFormatting>
  <conditionalFormatting sqref="C1462:C1465">
    <cfRule type="duplicateValues" priority="243"/>
  </conditionalFormatting>
  <conditionalFormatting sqref="C1449:C1465">
    <cfRule type="duplicateValues" priority="242"/>
  </conditionalFormatting>
  <conditionalFormatting sqref="C1449:C1461">
    <cfRule type="duplicateValues" priority="241"/>
  </conditionalFormatting>
  <conditionalFormatting sqref="C1466:C1489">
    <cfRule type="duplicateValues" priority="238"/>
    <cfRule type="duplicateValues" priority="239"/>
    <cfRule type="duplicateValues" priority="240"/>
  </conditionalFormatting>
  <conditionalFormatting sqref="C1466:C1489">
    <cfRule type="duplicateValues" priority="237"/>
  </conditionalFormatting>
  <conditionalFormatting sqref="C1466:C1489">
    <cfRule type="duplicateValues" priority="235"/>
    <cfRule type="duplicateValues" priority="236"/>
  </conditionalFormatting>
  <conditionalFormatting sqref="C1438:C1446">
    <cfRule type="duplicateValues" dxfId="192" priority="234"/>
  </conditionalFormatting>
  <conditionalFormatting sqref="C1440:C1446">
    <cfRule type="duplicateValues" dxfId="191" priority="231"/>
    <cfRule type="duplicateValues" dxfId="190" priority="232"/>
    <cfRule type="duplicateValues" dxfId="189" priority="233"/>
  </conditionalFormatting>
  <conditionalFormatting sqref="C1440:C1446">
    <cfRule type="duplicateValues" dxfId="188" priority="227"/>
    <cfRule type="duplicateValues" dxfId="187" priority="228"/>
    <cfRule type="duplicateValues" dxfId="186" priority="229"/>
    <cfRule type="duplicateValues" dxfId="185" priority="230"/>
  </conditionalFormatting>
  <conditionalFormatting sqref="C1374:C1375">
    <cfRule type="duplicateValues" priority="224"/>
    <cfRule type="duplicateValues" priority="225"/>
    <cfRule type="duplicateValues" priority="226"/>
  </conditionalFormatting>
  <conditionalFormatting sqref="C1375">
    <cfRule type="duplicateValues" priority="223"/>
  </conditionalFormatting>
  <conditionalFormatting sqref="C1375">
    <cfRule type="duplicateValues" priority="221"/>
    <cfRule type="duplicateValues" priority="222"/>
  </conditionalFormatting>
  <conditionalFormatting sqref="C1374:C1375">
    <cfRule type="duplicateValues" priority="220"/>
  </conditionalFormatting>
  <conditionalFormatting sqref="C1348:C1375">
    <cfRule type="duplicateValues" priority="219"/>
  </conditionalFormatting>
  <conditionalFormatting sqref="C1296:C1298">
    <cfRule type="duplicateValues" dxfId="184" priority="218"/>
  </conditionalFormatting>
  <conditionalFormatting sqref="C1298">
    <cfRule type="duplicateValues" dxfId="183" priority="217"/>
  </conditionalFormatting>
  <conditionalFormatting sqref="C1296:C1299">
    <cfRule type="duplicateValues" dxfId="182" priority="214"/>
    <cfRule type="duplicateValues" dxfId="181" priority="215"/>
    <cfRule type="duplicateValues" dxfId="180" priority="216"/>
  </conditionalFormatting>
  <conditionalFormatting sqref="C1295:C1299">
    <cfRule type="duplicateValues" dxfId="179" priority="213"/>
  </conditionalFormatting>
  <conditionalFormatting sqref="C1295:C1302">
    <cfRule type="duplicateValues" dxfId="178" priority="212"/>
  </conditionalFormatting>
  <conditionalFormatting sqref="C1273:C1304">
    <cfRule type="duplicateValues" dxfId="177" priority="211"/>
  </conditionalFormatting>
  <conditionalFormatting sqref="C1200:C1215">
    <cfRule type="duplicateValues" dxfId="176" priority="210"/>
  </conditionalFormatting>
  <conditionalFormatting sqref="C1200:C1215">
    <cfRule type="duplicateValues" dxfId="175" priority="207"/>
    <cfRule type="duplicateValues" dxfId="174" priority="208"/>
    <cfRule type="duplicateValues" dxfId="173" priority="209"/>
  </conditionalFormatting>
  <conditionalFormatting sqref="C1193:C1199 C1157:C1183">
    <cfRule type="duplicateValues" dxfId="172" priority="204"/>
    <cfRule type="duplicateValues" dxfId="171" priority="205"/>
    <cfRule type="duplicateValues" dxfId="170" priority="206"/>
  </conditionalFormatting>
  <conditionalFormatting sqref="C1193:C1199 C1157:C1183">
    <cfRule type="duplicateValues" dxfId="169" priority="203"/>
  </conditionalFormatting>
  <conditionalFormatting sqref="C1193:C1199 C1157:C1183">
    <cfRule type="duplicateValues" dxfId="168" priority="201"/>
    <cfRule type="duplicateValues" dxfId="167" priority="202"/>
  </conditionalFormatting>
  <conditionalFormatting sqref="C1157:C1199">
    <cfRule type="duplicateValues" dxfId="166" priority="197"/>
    <cfRule type="duplicateValues" dxfId="165" priority="198"/>
    <cfRule type="duplicateValues" dxfId="164" priority="199"/>
    <cfRule type="duplicateValues" dxfId="163" priority="200"/>
  </conditionalFormatting>
  <conditionalFormatting sqref="C1123:C1124">
    <cfRule type="duplicateValues" dxfId="162" priority="194"/>
    <cfRule type="duplicateValues" dxfId="161" priority="195"/>
    <cfRule type="duplicateValues" dxfId="160" priority="196"/>
  </conditionalFormatting>
  <conditionalFormatting sqref="C1119:C1131">
    <cfRule type="duplicateValues" dxfId="159" priority="193"/>
  </conditionalFormatting>
  <conditionalFormatting sqref="C1123">
    <cfRule type="duplicateValues" dxfId="158" priority="191"/>
    <cfRule type="duplicateValues" dxfId="157" priority="192"/>
  </conditionalFormatting>
  <conditionalFormatting sqref="C1123">
    <cfRule type="duplicateValues" dxfId="156" priority="190"/>
  </conditionalFormatting>
  <conditionalFormatting sqref="C1109:C1156">
    <cfRule type="duplicateValues" dxfId="155" priority="189"/>
  </conditionalFormatting>
  <conditionalFormatting sqref="C1108">
    <cfRule type="duplicateValues" priority="188"/>
  </conditionalFormatting>
  <conditionalFormatting sqref="C1108">
    <cfRule type="duplicateValues" priority="185"/>
    <cfRule type="duplicateValues" priority="186"/>
    <cfRule type="duplicateValues" priority="187"/>
  </conditionalFormatting>
  <conditionalFormatting sqref="C1105:C1108">
    <cfRule type="duplicateValues" priority="184"/>
  </conditionalFormatting>
  <conditionalFormatting sqref="C1103:C1108">
    <cfRule type="duplicateValues" priority="183"/>
  </conditionalFormatting>
  <conditionalFormatting sqref="C1097:C1098">
    <cfRule type="duplicateValues" priority="182"/>
  </conditionalFormatting>
  <conditionalFormatting sqref="C1097:C1102">
    <cfRule type="duplicateValues" priority="181"/>
  </conditionalFormatting>
  <conditionalFormatting sqref="C1097:C1102">
    <cfRule type="duplicateValues" priority="178"/>
    <cfRule type="duplicateValues" priority="179"/>
    <cfRule type="duplicateValues" priority="180"/>
  </conditionalFormatting>
  <conditionalFormatting sqref="C1058:C1096">
    <cfRule type="duplicateValues" dxfId="154" priority="175"/>
    <cfRule type="duplicateValues" dxfId="153" priority="176"/>
    <cfRule type="duplicateValues" dxfId="152" priority="177"/>
  </conditionalFormatting>
  <conditionalFormatting sqref="C1058:C1096">
    <cfRule type="duplicateValues" dxfId="151" priority="174"/>
  </conditionalFormatting>
  <conditionalFormatting sqref="C1058:C1096">
    <cfRule type="duplicateValues" dxfId="150" priority="172"/>
    <cfRule type="duplicateValues" dxfId="149" priority="173"/>
  </conditionalFormatting>
  <conditionalFormatting sqref="C1058:C1096">
    <cfRule type="duplicateValues" dxfId="148" priority="167"/>
    <cfRule type="duplicateValues" dxfId="147" priority="168"/>
    <cfRule type="duplicateValues" dxfId="146" priority="169"/>
    <cfRule type="duplicateValues" dxfId="145" priority="170"/>
    <cfRule type="duplicateValues" dxfId="144" priority="171"/>
  </conditionalFormatting>
  <conditionalFormatting sqref="C1058:C1096">
    <cfRule type="duplicateValues" dxfId="143" priority="161"/>
    <cfRule type="duplicateValues" dxfId="142" priority="162"/>
    <cfRule type="duplicateValues" dxfId="141" priority="163"/>
    <cfRule type="duplicateValues" dxfId="140" priority="164"/>
    <cfRule type="duplicateValues" dxfId="139" priority="165"/>
    <cfRule type="duplicateValues" dxfId="138" priority="166"/>
  </conditionalFormatting>
  <conditionalFormatting sqref="C1058:C1096">
    <cfRule type="duplicateValues" dxfId="137" priority="157"/>
    <cfRule type="duplicateValues" dxfId="136" priority="158"/>
    <cfRule type="duplicateValues" dxfId="135" priority="159"/>
    <cfRule type="duplicateValues" dxfId="134" priority="160"/>
  </conditionalFormatting>
  <conditionalFormatting sqref="C1000:C1012">
    <cfRule type="duplicateValues" dxfId="133" priority="156"/>
  </conditionalFormatting>
  <conditionalFormatting sqref="C1000:C1012">
    <cfRule type="duplicateValues" dxfId="132" priority="153"/>
    <cfRule type="duplicateValues" dxfId="131" priority="154"/>
    <cfRule type="duplicateValues" dxfId="130" priority="155"/>
  </conditionalFormatting>
  <conditionalFormatting sqref="C946:C999">
    <cfRule type="duplicateValues" dxfId="129" priority="152"/>
  </conditionalFormatting>
  <conditionalFormatting sqref="C946:C999">
    <cfRule type="duplicateValues" dxfId="128" priority="149"/>
    <cfRule type="duplicateValues" dxfId="127" priority="150"/>
    <cfRule type="duplicateValues" dxfId="126" priority="151"/>
  </conditionalFormatting>
  <conditionalFormatting sqref="C946:C1012">
    <cfRule type="duplicateValues" dxfId="125" priority="148"/>
  </conditionalFormatting>
  <conditionalFormatting sqref="C503:C504">
    <cfRule type="duplicateValues" dxfId="124" priority="83"/>
  </conditionalFormatting>
  <conditionalFormatting sqref="C503:C504">
    <cfRule type="duplicateValues" dxfId="123" priority="82"/>
  </conditionalFormatting>
  <conditionalFormatting sqref="C503:C504">
    <cfRule type="duplicateValues" dxfId="122" priority="81"/>
  </conditionalFormatting>
  <conditionalFormatting sqref="C503:C504">
    <cfRule type="duplicateValues" dxfId="121" priority="80"/>
  </conditionalFormatting>
  <conditionalFormatting sqref="C503:C504">
    <cfRule type="duplicateValues" dxfId="120" priority="78"/>
    <cfRule type="duplicateValues" dxfId="119" priority="79"/>
  </conditionalFormatting>
  <conditionalFormatting sqref="C503:C504">
    <cfRule type="duplicateValues" dxfId="118" priority="75"/>
    <cfRule type="duplicateValues" dxfId="117" priority="76"/>
    <cfRule type="duplicateValues" dxfId="116" priority="77"/>
  </conditionalFormatting>
  <conditionalFormatting sqref="C510">
    <cfRule type="duplicateValues" dxfId="115" priority="74"/>
  </conditionalFormatting>
  <conditionalFormatting sqref="C510">
    <cfRule type="duplicateValues" dxfId="114" priority="73"/>
  </conditionalFormatting>
  <conditionalFormatting sqref="C510">
    <cfRule type="duplicateValues" dxfId="113" priority="72"/>
  </conditionalFormatting>
  <conditionalFormatting sqref="C510">
    <cfRule type="duplicateValues" dxfId="112" priority="71"/>
  </conditionalFormatting>
  <conditionalFormatting sqref="C510">
    <cfRule type="duplicateValues" dxfId="111" priority="69"/>
    <cfRule type="duplicateValues" dxfId="110" priority="70"/>
  </conditionalFormatting>
  <conditionalFormatting sqref="C510">
    <cfRule type="duplicateValues" dxfId="109" priority="66"/>
    <cfRule type="duplicateValues" dxfId="108" priority="67"/>
    <cfRule type="duplicateValues" dxfId="107" priority="68"/>
  </conditionalFormatting>
  <conditionalFormatting sqref="C276">
    <cfRule type="duplicateValues" dxfId="106" priority="43"/>
  </conditionalFormatting>
  <conditionalFormatting sqref="C276">
    <cfRule type="duplicateValues" dxfId="105" priority="40"/>
    <cfRule type="duplicateValues" dxfId="104" priority="41"/>
    <cfRule type="duplicateValues" dxfId="103" priority="42"/>
  </conditionalFormatting>
  <conditionalFormatting sqref="C276">
    <cfRule type="duplicateValues" dxfId="102" priority="39"/>
  </conditionalFormatting>
  <conditionalFormatting sqref="C276">
    <cfRule type="duplicateValues" dxfId="101" priority="37"/>
    <cfRule type="duplicateValues" dxfId="100" priority="38"/>
  </conditionalFormatting>
  <conditionalFormatting sqref="C276">
    <cfRule type="duplicateValues" dxfId="99" priority="32"/>
    <cfRule type="duplicateValues" dxfId="98" priority="33"/>
    <cfRule type="duplicateValues" dxfId="97" priority="34"/>
    <cfRule type="duplicateValues" dxfId="96" priority="35"/>
    <cfRule type="duplicateValues" dxfId="95" priority="36"/>
  </conditionalFormatting>
  <conditionalFormatting sqref="C276">
    <cfRule type="duplicateValues" dxfId="94" priority="26"/>
    <cfRule type="duplicateValues" dxfId="93" priority="27"/>
    <cfRule type="duplicateValues" dxfId="92" priority="28"/>
    <cfRule type="duplicateValues" dxfId="91" priority="29"/>
    <cfRule type="duplicateValues" dxfId="90" priority="30"/>
    <cfRule type="duplicateValues" dxfId="89" priority="31"/>
  </conditionalFormatting>
  <conditionalFormatting sqref="C276">
    <cfRule type="duplicateValues" dxfId="88" priority="22"/>
    <cfRule type="duplicateValues" dxfId="87" priority="23"/>
    <cfRule type="duplicateValues" dxfId="86" priority="24"/>
    <cfRule type="duplicateValues" dxfId="85" priority="25"/>
  </conditionalFormatting>
  <conditionalFormatting sqref="C277:C278">
    <cfRule type="duplicateValues" dxfId="84" priority="21"/>
  </conditionalFormatting>
  <conditionalFormatting sqref="C277:C278">
    <cfRule type="duplicateValues" dxfId="83" priority="18"/>
    <cfRule type="duplicateValues" dxfId="82" priority="19"/>
    <cfRule type="duplicateValues" dxfId="81" priority="20"/>
  </conditionalFormatting>
  <conditionalFormatting sqref="C277:C278">
    <cfRule type="duplicateValues" dxfId="80" priority="16"/>
    <cfRule type="duplicateValues" dxfId="79" priority="17"/>
  </conditionalFormatting>
  <conditionalFormatting sqref="C277:C278">
    <cfRule type="duplicateValues" dxfId="78" priority="11"/>
    <cfRule type="duplicateValues" dxfId="77" priority="12"/>
    <cfRule type="duplicateValues" dxfId="76" priority="13"/>
    <cfRule type="duplicateValues" dxfId="75" priority="14"/>
    <cfRule type="duplicateValues" dxfId="74" priority="15"/>
  </conditionalFormatting>
  <conditionalFormatting sqref="C277:C278">
    <cfRule type="duplicateValues" dxfId="73" priority="5"/>
    <cfRule type="duplicateValues" dxfId="72" priority="6"/>
    <cfRule type="duplicateValues" dxfId="71" priority="7"/>
    <cfRule type="duplicateValues" dxfId="70" priority="8"/>
    <cfRule type="duplicateValues" dxfId="69" priority="9"/>
    <cfRule type="duplicateValues" dxfId="68" priority="10"/>
  </conditionalFormatting>
  <conditionalFormatting sqref="C277:C278">
    <cfRule type="duplicateValues" dxfId="67" priority="1"/>
    <cfRule type="duplicateValues" dxfId="66" priority="2"/>
    <cfRule type="duplicateValues" dxfId="65" priority="3"/>
    <cfRule type="duplicateValues" dxfId="64" priority="4"/>
  </conditionalFormatting>
  <conditionalFormatting sqref="C371:C372">
    <cfRule type="duplicateValues" dxfId="63" priority="3950"/>
  </conditionalFormatting>
  <conditionalFormatting sqref="C371:C372">
    <cfRule type="duplicateValues" dxfId="62" priority="3951"/>
    <cfRule type="duplicateValues" dxfId="61" priority="3952"/>
    <cfRule type="duplicateValues" dxfId="60" priority="3953"/>
  </conditionalFormatting>
  <conditionalFormatting sqref="C372">
    <cfRule type="duplicateValues" dxfId="59" priority="3954"/>
  </conditionalFormatting>
  <conditionalFormatting sqref="C372">
    <cfRule type="duplicateValues" dxfId="58" priority="3955"/>
    <cfRule type="duplicateValues" dxfId="57" priority="3956"/>
  </conditionalFormatting>
  <conditionalFormatting sqref="C366:C372">
    <cfRule type="duplicateValues" dxfId="56" priority="3957"/>
  </conditionalFormatting>
  <conditionalFormatting sqref="C480">
    <cfRule type="duplicateValues" dxfId="55" priority="4078"/>
  </conditionalFormatting>
  <conditionalFormatting sqref="C480">
    <cfRule type="duplicateValues" dxfId="54" priority="4079"/>
    <cfRule type="duplicateValues" dxfId="53" priority="4080"/>
  </conditionalFormatting>
  <conditionalFormatting sqref="C480">
    <cfRule type="duplicateValues" dxfId="52" priority="4081"/>
    <cfRule type="duplicateValues" dxfId="51" priority="4082"/>
    <cfRule type="duplicateValues" dxfId="50" priority="4083"/>
  </conditionalFormatting>
  <conditionalFormatting sqref="C502 C505:C509 C511:C513">
    <cfRule type="duplicateValues" dxfId="49" priority="4191"/>
  </conditionalFormatting>
  <conditionalFormatting sqref="C502 C505:C509 C511:C513">
    <cfRule type="duplicateValues" dxfId="48" priority="4194"/>
    <cfRule type="duplicateValues" dxfId="47" priority="4195"/>
  </conditionalFormatting>
  <conditionalFormatting sqref="C502 C505:C509 C511:C513">
    <cfRule type="duplicateValues" dxfId="46" priority="4200"/>
    <cfRule type="duplicateValues" dxfId="45" priority="4201"/>
    <cfRule type="duplicateValues" dxfId="44" priority="4202"/>
  </conditionalFormatting>
  <conditionalFormatting sqref="C563">
    <cfRule type="duplicateValues" dxfId="43" priority="4398"/>
    <cfRule type="duplicateValues" dxfId="42" priority="4399"/>
    <cfRule type="duplicateValues" dxfId="41" priority="4400"/>
  </conditionalFormatting>
  <conditionalFormatting sqref="C563">
    <cfRule type="duplicateValues" dxfId="40" priority="4401"/>
  </conditionalFormatting>
  <conditionalFormatting sqref="C563">
    <cfRule type="duplicateValues" dxfId="39" priority="4402"/>
    <cfRule type="duplicateValues" dxfId="38" priority="4403"/>
  </conditionalFormatting>
  <conditionalFormatting sqref="C661">
    <cfRule type="duplicateValues" dxfId="37" priority="4466"/>
  </conditionalFormatting>
  <conditionalFormatting sqref="C661">
    <cfRule type="duplicateValues" dxfId="36" priority="4467"/>
    <cfRule type="duplicateValues" dxfId="35" priority="4468"/>
  </conditionalFormatting>
  <conditionalFormatting sqref="C661">
    <cfRule type="duplicateValues" dxfId="34" priority="4469"/>
    <cfRule type="duplicateValues" dxfId="33" priority="4470"/>
    <cfRule type="duplicateValues" dxfId="32" priority="4471"/>
  </conditionalFormatting>
  <conditionalFormatting sqref="C1337">
    <cfRule type="duplicateValues" priority="4612"/>
  </conditionalFormatting>
  <conditionalFormatting sqref="C1337">
    <cfRule type="duplicateValues" priority="4613"/>
    <cfRule type="duplicateValues" priority="4614"/>
  </conditionalFormatting>
  <conditionalFormatting sqref="C1337">
    <cfRule type="duplicateValues" priority="4615"/>
    <cfRule type="duplicateValues" priority="4616"/>
    <cfRule type="duplicateValues" priority="4617"/>
  </conditionalFormatting>
  <conditionalFormatting sqref="C1490:C1497">
    <cfRule type="duplicateValues" dxfId="31" priority="4639"/>
    <cfRule type="duplicateValues" dxfId="30" priority="4640"/>
    <cfRule type="duplicateValues" dxfId="29" priority="4641"/>
  </conditionalFormatting>
  <conditionalFormatting sqref="C1490:C1497">
    <cfRule type="duplicateValues" dxfId="28" priority="4642"/>
  </conditionalFormatting>
  <conditionalFormatting sqref="C1490:C1497">
    <cfRule type="duplicateValues" dxfId="27" priority="4643"/>
    <cfRule type="duplicateValues" dxfId="26" priority="4644"/>
  </conditionalFormatting>
  <conditionalFormatting sqref="C1490:C1497">
    <cfRule type="duplicateValues" dxfId="25" priority="4645"/>
    <cfRule type="duplicateValues" dxfId="24" priority="4646"/>
    <cfRule type="duplicateValues" dxfId="23" priority="4647"/>
    <cfRule type="duplicateValues" dxfId="22" priority="4648"/>
  </conditionalFormatting>
  <conditionalFormatting sqref="C279:C1497 C6:C275">
    <cfRule type="duplicateValues" dxfId="21" priority="4649"/>
  </conditionalFormatting>
  <conditionalFormatting sqref="C251:C275">
    <cfRule type="duplicateValues" dxfId="20" priority="4729"/>
    <cfRule type="duplicateValues" dxfId="19" priority="4730"/>
    <cfRule type="duplicateValues" dxfId="18" priority="4731"/>
  </conditionalFormatting>
  <conditionalFormatting sqref="C251:C275">
    <cfRule type="duplicateValues" dxfId="17" priority="4735"/>
  </conditionalFormatting>
  <conditionalFormatting sqref="C251:C275">
    <cfRule type="duplicateValues" dxfId="16" priority="4737"/>
    <cfRule type="duplicateValues" dxfId="15" priority="4738"/>
  </conditionalFormatting>
  <conditionalFormatting sqref="C251:C275">
    <cfRule type="duplicateValues" dxfId="14" priority="4741"/>
    <cfRule type="duplicateValues" dxfId="13" priority="4742"/>
    <cfRule type="duplicateValues" dxfId="12" priority="4743"/>
    <cfRule type="duplicateValues" dxfId="11" priority="4744"/>
    <cfRule type="duplicateValues" dxfId="10" priority="4745"/>
  </conditionalFormatting>
  <conditionalFormatting sqref="C251:C275">
    <cfRule type="duplicateValues" dxfId="9" priority="4751"/>
    <cfRule type="duplicateValues" dxfId="8" priority="4752"/>
    <cfRule type="duplicateValues" dxfId="7" priority="4753"/>
    <cfRule type="duplicateValues" dxfId="6" priority="4754"/>
    <cfRule type="duplicateValues" dxfId="5" priority="4755"/>
    <cfRule type="duplicateValues" dxfId="4" priority="4756"/>
  </conditionalFormatting>
  <conditionalFormatting sqref="C251:C275">
    <cfRule type="duplicateValues" dxfId="3" priority="4763"/>
    <cfRule type="duplicateValues" dxfId="2" priority="4764"/>
    <cfRule type="duplicateValues" dxfId="1" priority="4765"/>
    <cfRule type="duplicateValues" dxfId="0" priority="4766"/>
  </conditionalFormatting>
  <pageMargins left="0.9055118110236221" right="0.70866141732283472" top="0.74803149606299213" bottom="0.74803149606299213" header="0.31496062992125984" footer="0.31496062992125984"/>
  <pageSetup paperSize="9" scale="5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ELECTRIFICATION LIST (ALL)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RICHARD Y. BUQUE</cp:lastModifiedBy>
  <cp:lastPrinted>2019-09-17T01:07:43Z</cp:lastPrinted>
  <dcterms:created xsi:type="dcterms:W3CDTF">2019-07-08T00:49:44Z</dcterms:created>
  <dcterms:modified xsi:type="dcterms:W3CDTF">2020-03-25T09:21:07Z</dcterms:modified>
</cp:coreProperties>
</file>